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xl/charts/chart81.xml" ContentType="application/vnd.openxmlformats-officedocument.drawingml.chart+xml"/>
  <Override PartName="/xl/charts/chart82.xml" ContentType="application/vnd.openxmlformats-officedocument.drawingml.chart+xml"/>
  <Override PartName="/xl/charts/chart83.xml" ContentType="application/vnd.openxmlformats-officedocument.drawingml.chart+xml"/>
  <Override PartName="/xl/charts/chart84.xml" ContentType="application/vnd.openxmlformats-officedocument.drawingml.chart+xml"/>
  <Override PartName="/xl/charts/chart85.xml" ContentType="application/vnd.openxmlformats-officedocument.drawingml.chart+xml"/>
  <Override PartName="/xl/charts/chart86.xml" ContentType="application/vnd.openxmlformats-officedocument.drawingml.chart+xml"/>
  <Override PartName="/xl/charts/chart87.xml" ContentType="application/vnd.openxmlformats-officedocument.drawingml.chart+xml"/>
  <Override PartName="/xl/charts/chart88.xml" ContentType="application/vnd.openxmlformats-officedocument.drawingml.chart+xml"/>
  <Override PartName="/xl/charts/chart89.xml" ContentType="application/vnd.openxmlformats-officedocument.drawingml.chart+xml"/>
  <Override PartName="/xl/charts/chart90.xml" ContentType="application/vnd.openxmlformats-officedocument.drawingml.chart+xml"/>
  <Override PartName="/xl/charts/chart91.xml" ContentType="application/vnd.openxmlformats-officedocument.drawingml.chart+xml"/>
  <Override PartName="/xl/charts/chart92.xml" ContentType="application/vnd.openxmlformats-officedocument.drawingml.chart+xml"/>
  <Override PartName="/xl/charts/chart93.xml" ContentType="application/vnd.openxmlformats-officedocument.drawingml.chart+xml"/>
  <Override PartName="/xl/charts/chart94.xml" ContentType="application/vnd.openxmlformats-officedocument.drawingml.chart+xml"/>
  <Override PartName="/xl/charts/chart9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172.24.57.43\share-eikanken\002 衛生生物班\☆暫定_感染症情報センター\00_R08\02_nesid関連\02_nesid関連\集計作業フォルダ\週報作業\04_還元用データ作成\R08週報\R08年第34週\"/>
    </mc:Choice>
  </mc:AlternateContent>
  <xr:revisionPtr revIDLastSave="0" documentId="13_ncr:1_{7D9AC122-567C-47CE-A6E1-33B13C905D85}" xr6:coauthVersionLast="47" xr6:coauthVersionMax="47" xr10:uidLastSave="{00000000-0000-0000-0000-000000000000}"/>
  <bookViews>
    <workbookView xWindow="28680" yWindow="-120" windowWidth="29040" windowHeight="15720" tabRatio="768" xr2:uid="{00000000-000D-0000-FFFF-FFFF00000000}"/>
  </bookViews>
  <sheets>
    <sheet name="疾病別報告状況" sheetId="5" r:id="rId1"/>
    <sheet name="令和8年各保健所毎集計" sheetId="6" r:id="rId2"/>
    <sheet name="カレンダー" sheetId="7" r:id="rId3"/>
    <sheet name="年次別" sheetId="2" r:id="rId4"/>
    <sheet name="報告数合計" sheetId="29" r:id="rId5"/>
    <sheet name="ARI" sheetId="31" r:id="rId6"/>
    <sheet name="イン" sheetId="4" r:id="rId7"/>
    <sheet name="co19" sheetId="30" r:id="rId8"/>
    <sheet name="RS" sheetId="8" r:id="rId9"/>
    <sheet name="咽頭" sheetId="10" r:id="rId10"/>
    <sheet name="Ａ群" sheetId="11" r:id="rId11"/>
    <sheet name="胃腸" sheetId="12" r:id="rId12"/>
    <sheet name="水痘" sheetId="13" r:id="rId13"/>
    <sheet name="手足" sheetId="14" r:id="rId14"/>
    <sheet name="伝紅" sheetId="15" r:id="rId15"/>
    <sheet name="突発" sheetId="16" r:id="rId16"/>
    <sheet name="ヘル" sheetId="17" r:id="rId17"/>
    <sheet name="耳下" sheetId="18" r:id="rId18"/>
    <sheet name="出血" sheetId="19" r:id="rId19"/>
    <sheet name="流行" sheetId="20" r:id="rId20"/>
    <sheet name="細髄" sheetId="22" r:id="rId21"/>
    <sheet name="無髄" sheetId="25" r:id="rId22"/>
    <sheet name="マイコ" sheetId="26" r:id="rId23"/>
    <sheet name="クラミ" sheetId="27" r:id="rId24"/>
    <sheet name="ロタ" sheetId="28" r:id="rId25"/>
  </sheets>
  <externalReferences>
    <externalReference r:id="rId26"/>
    <externalReference r:id="rId27"/>
    <externalReference r:id="rId28"/>
    <externalReference r:id="rId29"/>
    <externalReference r:id="rId30"/>
    <externalReference r:id="rId31"/>
  </externalReferences>
  <definedNames>
    <definedName name="_xlnm.Print_Area" localSheetId="0">疾病別報告状況!$A$1:$I$1557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4" i="31" l="1"/>
  <c r="S58" i="28"/>
  <c r="R58" i="28"/>
  <c r="Q58" i="28"/>
  <c r="P58" i="28"/>
  <c r="O58" i="28"/>
  <c r="N58" i="28"/>
  <c r="M58" i="28"/>
  <c r="L58" i="28"/>
  <c r="K58" i="28"/>
  <c r="J58" i="28"/>
  <c r="I58" i="28"/>
  <c r="H58" i="28"/>
  <c r="G58" i="28"/>
  <c r="F58" i="28"/>
  <c r="E58" i="28"/>
  <c r="D58" i="28"/>
  <c r="C58" i="28"/>
  <c r="S57" i="28"/>
  <c r="R57" i="28"/>
  <c r="Q57" i="28"/>
  <c r="P57" i="28"/>
  <c r="O57" i="28"/>
  <c r="N57" i="28"/>
  <c r="M57" i="28"/>
  <c r="L57" i="28"/>
  <c r="K57" i="28"/>
  <c r="J57" i="28"/>
  <c r="I57" i="28"/>
  <c r="H57" i="28"/>
  <c r="G57" i="28"/>
  <c r="F57" i="28"/>
  <c r="E57" i="28"/>
  <c r="D57" i="28"/>
  <c r="C57" i="28"/>
  <c r="S56" i="28"/>
  <c r="R56" i="28"/>
  <c r="Q56" i="28"/>
  <c r="P56" i="28"/>
  <c r="O56" i="28"/>
  <c r="N56" i="28"/>
  <c r="M56" i="28"/>
  <c r="L56" i="28"/>
  <c r="K56" i="28"/>
  <c r="J56" i="28"/>
  <c r="I56" i="28"/>
  <c r="H56" i="28"/>
  <c r="G56" i="28"/>
  <c r="F56" i="28"/>
  <c r="E56" i="28"/>
  <c r="D56" i="28"/>
  <c r="C56" i="28"/>
  <c r="S55" i="28"/>
  <c r="R55" i="28"/>
  <c r="Q55" i="28"/>
  <c r="P55" i="28"/>
  <c r="O55" i="28"/>
  <c r="N55" i="28"/>
  <c r="M55" i="28"/>
  <c r="L55" i="28"/>
  <c r="K55" i="28"/>
  <c r="J55" i="28"/>
  <c r="I55" i="28"/>
  <c r="H55" i="28"/>
  <c r="G55" i="28"/>
  <c r="F55" i="28"/>
  <c r="E55" i="28"/>
  <c r="D55" i="28"/>
  <c r="C55" i="28"/>
  <c r="S54" i="28"/>
  <c r="R54" i="28"/>
  <c r="Q54" i="28"/>
  <c r="P54" i="28"/>
  <c r="O54" i="28"/>
  <c r="N54" i="28"/>
  <c r="M54" i="28"/>
  <c r="L54" i="28"/>
  <c r="K54" i="28"/>
  <c r="J54" i="28"/>
  <c r="I54" i="28"/>
  <c r="H54" i="28"/>
  <c r="G54" i="28"/>
  <c r="F54" i="28"/>
  <c r="E54" i="28"/>
  <c r="D54" i="28"/>
  <c r="C54" i="28"/>
  <c r="S53" i="28"/>
  <c r="R53" i="28"/>
  <c r="Q53" i="28"/>
  <c r="P53" i="28"/>
  <c r="O53" i="28"/>
  <c r="N53" i="28"/>
  <c r="M53" i="28"/>
  <c r="L53" i="28"/>
  <c r="K53" i="28"/>
  <c r="J53" i="28"/>
  <c r="I53" i="28"/>
  <c r="H53" i="28"/>
  <c r="G53" i="28"/>
  <c r="F53" i="28"/>
  <c r="E53" i="28"/>
  <c r="D53" i="28"/>
  <c r="C53" i="28"/>
  <c r="S52" i="28"/>
  <c r="R52" i="28"/>
  <c r="Q52" i="28"/>
  <c r="P52" i="28"/>
  <c r="O52" i="28"/>
  <c r="N52" i="28"/>
  <c r="M52" i="28"/>
  <c r="L52" i="28"/>
  <c r="K52" i="28"/>
  <c r="J52" i="28"/>
  <c r="I52" i="28"/>
  <c r="H52" i="28"/>
  <c r="G52" i="28"/>
  <c r="F52" i="28"/>
  <c r="E52" i="28"/>
  <c r="D52" i="28"/>
  <c r="C52" i="28"/>
  <c r="S51" i="28"/>
  <c r="R51" i="28"/>
  <c r="Q51" i="28"/>
  <c r="P51" i="28"/>
  <c r="O51" i="28"/>
  <c r="N51" i="28"/>
  <c r="M51" i="28"/>
  <c r="L51" i="28"/>
  <c r="K51" i="28"/>
  <c r="J51" i="28"/>
  <c r="I51" i="28"/>
  <c r="H51" i="28"/>
  <c r="G51" i="28"/>
  <c r="F51" i="28"/>
  <c r="E51" i="28"/>
  <c r="D51" i="28"/>
  <c r="C51" i="28"/>
  <c r="S50" i="28"/>
  <c r="R50" i="28"/>
  <c r="Q50" i="28"/>
  <c r="P50" i="28"/>
  <c r="O50" i="28"/>
  <c r="N50" i="28"/>
  <c r="M50" i="28"/>
  <c r="L50" i="28"/>
  <c r="K50" i="28"/>
  <c r="J50" i="28"/>
  <c r="I50" i="28"/>
  <c r="H50" i="28"/>
  <c r="G50" i="28"/>
  <c r="F50" i="28"/>
  <c r="E50" i="28"/>
  <c r="D50" i="28"/>
  <c r="C50" i="28"/>
  <c r="S49" i="28"/>
  <c r="R49" i="28"/>
  <c r="Q49" i="28"/>
  <c r="P49" i="28"/>
  <c r="O49" i="28"/>
  <c r="N49" i="28"/>
  <c r="M49" i="28"/>
  <c r="L49" i="28"/>
  <c r="K49" i="28"/>
  <c r="J49" i="28"/>
  <c r="I49" i="28"/>
  <c r="H49" i="28"/>
  <c r="G49" i="28"/>
  <c r="F49" i="28"/>
  <c r="E49" i="28"/>
  <c r="D49" i="28"/>
  <c r="C49" i="28"/>
  <c r="S48" i="28"/>
  <c r="R48" i="28"/>
  <c r="Q48" i="28"/>
  <c r="P48" i="28"/>
  <c r="O48" i="28"/>
  <c r="N48" i="28"/>
  <c r="M48" i="28"/>
  <c r="L48" i="28"/>
  <c r="K48" i="28"/>
  <c r="J48" i="28"/>
  <c r="I48" i="28"/>
  <c r="H48" i="28"/>
  <c r="G48" i="28"/>
  <c r="F48" i="28"/>
  <c r="E48" i="28"/>
  <c r="D48" i="28"/>
  <c r="C48" i="28"/>
  <c r="S47" i="28"/>
  <c r="R47" i="28"/>
  <c r="Q47" i="28"/>
  <c r="P47" i="28"/>
  <c r="O47" i="28"/>
  <c r="N47" i="28"/>
  <c r="M47" i="28"/>
  <c r="L47" i="28"/>
  <c r="K47" i="28"/>
  <c r="J47" i="28"/>
  <c r="I47" i="28"/>
  <c r="H47" i="28"/>
  <c r="G47" i="28"/>
  <c r="F47" i="28"/>
  <c r="E47" i="28"/>
  <c r="D47" i="28"/>
  <c r="C47" i="28"/>
  <c r="S46" i="28"/>
  <c r="R46" i="28"/>
  <c r="Q46" i="28"/>
  <c r="P46" i="28"/>
  <c r="O46" i="28"/>
  <c r="N46" i="28"/>
  <c r="M46" i="28"/>
  <c r="L46" i="28"/>
  <c r="K46" i="28"/>
  <c r="J46" i="28"/>
  <c r="I46" i="28"/>
  <c r="H46" i="28"/>
  <c r="G46" i="28"/>
  <c r="F46" i="28"/>
  <c r="E46" i="28"/>
  <c r="D46" i="28"/>
  <c r="C46" i="28"/>
  <c r="S45" i="28"/>
  <c r="R45" i="28"/>
  <c r="Q45" i="28"/>
  <c r="P45" i="28"/>
  <c r="O45" i="28"/>
  <c r="N45" i="28"/>
  <c r="M45" i="28"/>
  <c r="L45" i="28"/>
  <c r="K45" i="28"/>
  <c r="J45" i="28"/>
  <c r="I45" i="28"/>
  <c r="H45" i="28"/>
  <c r="G45" i="28"/>
  <c r="F45" i="28"/>
  <c r="E45" i="28"/>
  <c r="D45" i="28"/>
  <c r="C45" i="28"/>
  <c r="S44" i="28"/>
  <c r="R44" i="28"/>
  <c r="Q44" i="28"/>
  <c r="P44" i="28"/>
  <c r="O44" i="28"/>
  <c r="N44" i="28"/>
  <c r="M44" i="28"/>
  <c r="L44" i="28"/>
  <c r="K44" i="28"/>
  <c r="J44" i="28"/>
  <c r="I44" i="28"/>
  <c r="H44" i="28"/>
  <c r="G44" i="28"/>
  <c r="F44" i="28"/>
  <c r="E44" i="28"/>
  <c r="D44" i="28"/>
  <c r="C44" i="28"/>
  <c r="S43" i="28"/>
  <c r="R43" i="28"/>
  <c r="Q43" i="28"/>
  <c r="P43" i="28"/>
  <c r="O43" i="28"/>
  <c r="N43" i="28"/>
  <c r="M43" i="28"/>
  <c r="L43" i="28"/>
  <c r="K43" i="28"/>
  <c r="J43" i="28"/>
  <c r="I43" i="28"/>
  <c r="H43" i="28"/>
  <c r="G43" i="28"/>
  <c r="F43" i="28"/>
  <c r="E43" i="28"/>
  <c r="D43" i="28"/>
  <c r="C43" i="28"/>
  <c r="S42" i="28"/>
  <c r="R42" i="28"/>
  <c r="Q42" i="28"/>
  <c r="P42" i="28"/>
  <c r="O42" i="28"/>
  <c r="N42" i="28"/>
  <c r="M42" i="28"/>
  <c r="L42" i="28"/>
  <c r="K42" i="28"/>
  <c r="J42" i="28"/>
  <c r="I42" i="28"/>
  <c r="H42" i="28"/>
  <c r="G42" i="28"/>
  <c r="F42" i="28"/>
  <c r="E42" i="28"/>
  <c r="D42" i="28"/>
  <c r="C42" i="28"/>
  <c r="S41" i="28"/>
  <c r="R41" i="28"/>
  <c r="Q41" i="28"/>
  <c r="P41" i="28"/>
  <c r="O41" i="28"/>
  <c r="N41" i="28"/>
  <c r="M41" i="28"/>
  <c r="L41" i="28"/>
  <c r="K41" i="28"/>
  <c r="J41" i="28"/>
  <c r="I41" i="28"/>
  <c r="H41" i="28"/>
  <c r="G41" i="28"/>
  <c r="F41" i="28"/>
  <c r="E41" i="28"/>
  <c r="D41" i="28"/>
  <c r="C41" i="28"/>
  <c r="S40" i="28"/>
  <c r="R40" i="28"/>
  <c r="Q40" i="28"/>
  <c r="P40" i="28"/>
  <c r="O40" i="28"/>
  <c r="N40" i="28"/>
  <c r="M40" i="28"/>
  <c r="L40" i="28"/>
  <c r="K40" i="28"/>
  <c r="J40" i="28"/>
  <c r="I40" i="28"/>
  <c r="H40" i="28"/>
  <c r="G40" i="28"/>
  <c r="F40" i="28"/>
  <c r="E40" i="28"/>
  <c r="D40" i="28"/>
  <c r="C40" i="28"/>
  <c r="S39" i="28"/>
  <c r="R39" i="28"/>
  <c r="Q39" i="28"/>
  <c r="P39" i="28"/>
  <c r="O39" i="28"/>
  <c r="N39" i="28"/>
  <c r="M39" i="28"/>
  <c r="L39" i="28"/>
  <c r="K39" i="28"/>
  <c r="J39" i="28"/>
  <c r="I39" i="28"/>
  <c r="H39" i="28"/>
  <c r="G39" i="28"/>
  <c r="F39" i="28"/>
  <c r="E39" i="28"/>
  <c r="D39" i="28"/>
  <c r="C39" i="28"/>
  <c r="S38" i="28"/>
  <c r="R38" i="28"/>
  <c r="Q38" i="28"/>
  <c r="P38" i="28"/>
  <c r="O38" i="28"/>
  <c r="N38" i="28"/>
  <c r="M38" i="28"/>
  <c r="L38" i="28"/>
  <c r="K38" i="28"/>
  <c r="J38" i="28"/>
  <c r="I38" i="28"/>
  <c r="H38" i="28"/>
  <c r="G38" i="28"/>
  <c r="F38" i="28"/>
  <c r="E38" i="28"/>
  <c r="D38" i="28"/>
  <c r="C38" i="28"/>
  <c r="S37" i="28"/>
  <c r="R37" i="28"/>
  <c r="Q37" i="28"/>
  <c r="P37" i="28"/>
  <c r="O37" i="28"/>
  <c r="N37" i="28"/>
  <c r="M37" i="28"/>
  <c r="L37" i="28"/>
  <c r="K37" i="28"/>
  <c r="J37" i="28"/>
  <c r="I37" i="28"/>
  <c r="H37" i="28"/>
  <c r="G37" i="28"/>
  <c r="F37" i="28"/>
  <c r="E37" i="28"/>
  <c r="D37" i="28"/>
  <c r="C37" i="28"/>
  <c r="S36" i="28"/>
  <c r="R36" i="28"/>
  <c r="Q36" i="28"/>
  <c r="P36" i="28"/>
  <c r="O36" i="28"/>
  <c r="N36" i="28"/>
  <c r="M36" i="28"/>
  <c r="L36" i="28"/>
  <c r="K36" i="28"/>
  <c r="J36" i="28"/>
  <c r="I36" i="28"/>
  <c r="H36" i="28"/>
  <c r="G36" i="28"/>
  <c r="F36" i="28"/>
  <c r="E36" i="28"/>
  <c r="D36" i="28"/>
  <c r="C36" i="28"/>
  <c r="S35" i="28"/>
  <c r="R35" i="28"/>
  <c r="Q35" i="28"/>
  <c r="P35" i="28"/>
  <c r="O35" i="28"/>
  <c r="N35" i="28"/>
  <c r="M35" i="28"/>
  <c r="L35" i="28"/>
  <c r="K35" i="28"/>
  <c r="J35" i="28"/>
  <c r="I35" i="28"/>
  <c r="H35" i="28"/>
  <c r="G35" i="28"/>
  <c r="F35" i="28"/>
  <c r="E35" i="28"/>
  <c r="D35" i="28"/>
  <c r="C35" i="28"/>
  <c r="S34" i="28"/>
  <c r="R34" i="28"/>
  <c r="Q34" i="28"/>
  <c r="P34" i="28"/>
  <c r="O34" i="28"/>
  <c r="N34" i="28"/>
  <c r="M34" i="28"/>
  <c r="L34" i="28"/>
  <c r="K34" i="28"/>
  <c r="J34" i="28"/>
  <c r="I34" i="28"/>
  <c r="H34" i="28"/>
  <c r="G34" i="28"/>
  <c r="F34" i="28"/>
  <c r="E34" i="28"/>
  <c r="D34" i="28"/>
  <c r="C34" i="28"/>
  <c r="S32" i="28"/>
  <c r="R32" i="28"/>
  <c r="Q32" i="28"/>
  <c r="P32" i="28"/>
  <c r="O32" i="28"/>
  <c r="N32" i="28"/>
  <c r="M32" i="28"/>
  <c r="L32" i="28"/>
  <c r="K32" i="28"/>
  <c r="J32" i="28"/>
  <c r="I32" i="28"/>
  <c r="H32" i="28"/>
  <c r="G32" i="28"/>
  <c r="F32" i="28"/>
  <c r="E32" i="28"/>
  <c r="D32" i="28"/>
  <c r="C32" i="28"/>
  <c r="S31" i="28"/>
  <c r="R31" i="28"/>
  <c r="Q31" i="28"/>
  <c r="P31" i="28"/>
  <c r="O31" i="28"/>
  <c r="N31" i="28"/>
  <c r="M31" i="28"/>
  <c r="L31" i="28"/>
  <c r="K31" i="28"/>
  <c r="J31" i="28"/>
  <c r="I31" i="28"/>
  <c r="H31" i="28"/>
  <c r="G31" i="28"/>
  <c r="F31" i="28"/>
  <c r="E31" i="28"/>
  <c r="D31" i="28"/>
  <c r="C31" i="28"/>
  <c r="S30" i="28"/>
  <c r="R30" i="28"/>
  <c r="Q30" i="28"/>
  <c r="P30" i="28"/>
  <c r="O30" i="28"/>
  <c r="N30" i="28"/>
  <c r="M30" i="28"/>
  <c r="L30" i="28"/>
  <c r="K30" i="28"/>
  <c r="J30" i="28"/>
  <c r="I30" i="28"/>
  <c r="H30" i="28"/>
  <c r="G30" i="28"/>
  <c r="F30" i="28"/>
  <c r="E30" i="28"/>
  <c r="D30" i="28"/>
  <c r="C30" i="28"/>
  <c r="S29" i="28"/>
  <c r="R29" i="28"/>
  <c r="Q29" i="28"/>
  <c r="P29" i="28"/>
  <c r="O29" i="28"/>
  <c r="N29" i="28"/>
  <c r="M29" i="28"/>
  <c r="L29" i="28"/>
  <c r="K29" i="28"/>
  <c r="J29" i="28"/>
  <c r="I29" i="28"/>
  <c r="H29" i="28"/>
  <c r="G29" i="28"/>
  <c r="F29" i="28"/>
  <c r="E29" i="28"/>
  <c r="D29" i="28"/>
  <c r="C29" i="28"/>
  <c r="S28" i="28"/>
  <c r="R28" i="28"/>
  <c r="Q28" i="28"/>
  <c r="P28" i="28"/>
  <c r="O28" i="28"/>
  <c r="N28" i="28"/>
  <c r="M28" i="28"/>
  <c r="L28" i="28"/>
  <c r="K28" i="28"/>
  <c r="J28" i="28"/>
  <c r="I28" i="28"/>
  <c r="H28" i="28"/>
  <c r="G28" i="28"/>
  <c r="F28" i="28"/>
  <c r="E28" i="28"/>
  <c r="D28" i="28"/>
  <c r="C28" i="28"/>
  <c r="S27" i="28"/>
  <c r="R27" i="28"/>
  <c r="Q27" i="28"/>
  <c r="P27" i="28"/>
  <c r="O27" i="28"/>
  <c r="N27" i="28"/>
  <c r="M27" i="28"/>
  <c r="L27" i="28"/>
  <c r="K27" i="28"/>
  <c r="J27" i="28"/>
  <c r="I27" i="28"/>
  <c r="H27" i="28"/>
  <c r="G27" i="28"/>
  <c r="F27" i="28"/>
  <c r="E27" i="28"/>
  <c r="D27" i="28"/>
  <c r="C27" i="28"/>
  <c r="S26" i="28"/>
  <c r="R26" i="28"/>
  <c r="Q26" i="28"/>
  <c r="P26" i="28"/>
  <c r="O26" i="28"/>
  <c r="N26" i="28"/>
  <c r="M26" i="28"/>
  <c r="L26" i="28"/>
  <c r="K26" i="28"/>
  <c r="J26" i="28"/>
  <c r="I26" i="28"/>
  <c r="H26" i="28"/>
  <c r="G26" i="28"/>
  <c r="F26" i="28"/>
  <c r="E26" i="28"/>
  <c r="D26" i="28"/>
  <c r="C26" i="28"/>
  <c r="S25" i="28"/>
  <c r="R25" i="28"/>
  <c r="Q25" i="28"/>
  <c r="P25" i="28"/>
  <c r="O25" i="28"/>
  <c r="N25" i="28"/>
  <c r="M25" i="28"/>
  <c r="L25" i="28"/>
  <c r="K25" i="28"/>
  <c r="J25" i="28"/>
  <c r="I25" i="28"/>
  <c r="H25" i="28"/>
  <c r="G25" i="28"/>
  <c r="F25" i="28"/>
  <c r="E25" i="28"/>
  <c r="D25" i="28"/>
  <c r="C25" i="28"/>
  <c r="S24" i="28"/>
  <c r="R24" i="28"/>
  <c r="Q24" i="28"/>
  <c r="P24" i="28"/>
  <c r="O24" i="28"/>
  <c r="N24" i="28"/>
  <c r="M24" i="28"/>
  <c r="L24" i="28"/>
  <c r="K24" i="28"/>
  <c r="J24" i="28"/>
  <c r="I24" i="28"/>
  <c r="H24" i="28"/>
  <c r="G24" i="28"/>
  <c r="F24" i="28"/>
  <c r="E24" i="28"/>
  <c r="D24" i="28"/>
  <c r="C24" i="28"/>
  <c r="S23" i="28"/>
  <c r="R23" i="28"/>
  <c r="Q23" i="28"/>
  <c r="P23" i="28"/>
  <c r="O23" i="28"/>
  <c r="N23" i="28"/>
  <c r="M23" i="28"/>
  <c r="L23" i="28"/>
  <c r="K23" i="28"/>
  <c r="J23" i="28"/>
  <c r="I23" i="28"/>
  <c r="H23" i="28"/>
  <c r="G23" i="28"/>
  <c r="F23" i="28"/>
  <c r="E23" i="28"/>
  <c r="D23" i="28"/>
  <c r="C23" i="28"/>
  <c r="S22" i="28"/>
  <c r="R22" i="28"/>
  <c r="Q22" i="28"/>
  <c r="P22" i="28"/>
  <c r="O22" i="28"/>
  <c r="N22" i="28"/>
  <c r="M22" i="28"/>
  <c r="L22" i="28"/>
  <c r="K22" i="28"/>
  <c r="J22" i="28"/>
  <c r="I22" i="28"/>
  <c r="H22" i="28"/>
  <c r="G22" i="28"/>
  <c r="F22" i="28"/>
  <c r="E22" i="28"/>
  <c r="D22" i="28"/>
  <c r="C22" i="28"/>
  <c r="S21" i="28"/>
  <c r="R21" i="28"/>
  <c r="Q21" i="28"/>
  <c r="P21" i="28"/>
  <c r="O21" i="28"/>
  <c r="N21" i="28"/>
  <c r="M21" i="28"/>
  <c r="L21" i="28"/>
  <c r="K21" i="28"/>
  <c r="J21" i="28"/>
  <c r="I21" i="28"/>
  <c r="H21" i="28"/>
  <c r="G21" i="28"/>
  <c r="F21" i="28"/>
  <c r="E21" i="28"/>
  <c r="D21" i="28"/>
  <c r="C21" i="28"/>
  <c r="S20" i="28"/>
  <c r="R20" i="28"/>
  <c r="Q20" i="28"/>
  <c r="P20" i="28"/>
  <c r="O20" i="28"/>
  <c r="N20" i="28"/>
  <c r="M20" i="28"/>
  <c r="L20" i="28"/>
  <c r="K20" i="28"/>
  <c r="J20" i="28"/>
  <c r="I20" i="28"/>
  <c r="H20" i="28"/>
  <c r="G20" i="28"/>
  <c r="F20" i="28"/>
  <c r="E20" i="28"/>
  <c r="D20" i="28"/>
  <c r="C20" i="28"/>
  <c r="S19" i="28"/>
  <c r="R19" i="28"/>
  <c r="Q19" i="28"/>
  <c r="P19" i="28"/>
  <c r="O19" i="28"/>
  <c r="N19" i="28"/>
  <c r="M19" i="28"/>
  <c r="L19" i="28"/>
  <c r="K19" i="28"/>
  <c r="J19" i="28"/>
  <c r="I19" i="28"/>
  <c r="H19" i="28"/>
  <c r="G19" i="28"/>
  <c r="F19" i="28"/>
  <c r="E19" i="28"/>
  <c r="D19" i="28"/>
  <c r="C19" i="28"/>
  <c r="S18" i="28"/>
  <c r="R18" i="28"/>
  <c r="Q18" i="28"/>
  <c r="P18" i="28"/>
  <c r="O18" i="28"/>
  <c r="N18" i="28"/>
  <c r="M18" i="28"/>
  <c r="L18" i="28"/>
  <c r="K18" i="28"/>
  <c r="J18" i="28"/>
  <c r="I18" i="28"/>
  <c r="H18" i="28"/>
  <c r="G18" i="28"/>
  <c r="F18" i="28"/>
  <c r="E18" i="28"/>
  <c r="D18" i="28"/>
  <c r="C18" i="28"/>
  <c r="S17" i="28"/>
  <c r="R17" i="28"/>
  <c r="Q17" i="28"/>
  <c r="P17" i="28"/>
  <c r="O17" i="28"/>
  <c r="N17" i="28"/>
  <c r="M17" i="28"/>
  <c r="L17" i="28"/>
  <c r="K17" i="28"/>
  <c r="J17" i="28"/>
  <c r="I17" i="28"/>
  <c r="H17" i="28"/>
  <c r="G17" i="28"/>
  <c r="F17" i="28"/>
  <c r="E17" i="28"/>
  <c r="D17" i="28"/>
  <c r="C17" i="28"/>
  <c r="S16" i="28"/>
  <c r="R16" i="28"/>
  <c r="Q16" i="28"/>
  <c r="P16" i="28"/>
  <c r="O16" i="28"/>
  <c r="N16" i="28"/>
  <c r="M16" i="28"/>
  <c r="L16" i="28"/>
  <c r="K16" i="28"/>
  <c r="J16" i="28"/>
  <c r="I16" i="28"/>
  <c r="H16" i="28"/>
  <c r="G16" i="28"/>
  <c r="F16" i="28"/>
  <c r="E16" i="28"/>
  <c r="D16" i="28"/>
  <c r="C16" i="28"/>
  <c r="S15" i="28"/>
  <c r="R15" i="28"/>
  <c r="Q15" i="28"/>
  <c r="P15" i="28"/>
  <c r="O15" i="28"/>
  <c r="N15" i="28"/>
  <c r="M15" i="28"/>
  <c r="L15" i="28"/>
  <c r="K15" i="28"/>
  <c r="J15" i="28"/>
  <c r="I15" i="28"/>
  <c r="H15" i="28"/>
  <c r="G15" i="28"/>
  <c r="F15" i="28"/>
  <c r="E15" i="28"/>
  <c r="D15" i="28"/>
  <c r="C15" i="28"/>
  <c r="S14" i="28"/>
  <c r="R14" i="28"/>
  <c r="Q14" i="28"/>
  <c r="P14" i="28"/>
  <c r="O14" i="28"/>
  <c r="N14" i="28"/>
  <c r="M14" i="28"/>
  <c r="L14" i="28"/>
  <c r="K14" i="28"/>
  <c r="J14" i="28"/>
  <c r="I14" i="28"/>
  <c r="H14" i="28"/>
  <c r="G14" i="28"/>
  <c r="F14" i="28"/>
  <c r="E14" i="28"/>
  <c r="D14" i="28"/>
  <c r="C14" i="28"/>
  <c r="S13" i="28"/>
  <c r="R13" i="28"/>
  <c r="Q13" i="28"/>
  <c r="P13" i="28"/>
  <c r="O13" i="28"/>
  <c r="N13" i="28"/>
  <c r="M13" i="28"/>
  <c r="L13" i="28"/>
  <c r="K13" i="28"/>
  <c r="J13" i="28"/>
  <c r="I13" i="28"/>
  <c r="H13" i="28"/>
  <c r="G13" i="28"/>
  <c r="F13" i="28"/>
  <c r="E13" i="28"/>
  <c r="D13" i="28"/>
  <c r="C13" i="28"/>
  <c r="S12" i="28"/>
  <c r="R12" i="28"/>
  <c r="Q12" i="28"/>
  <c r="P12" i="28"/>
  <c r="O12" i="28"/>
  <c r="N12" i="28"/>
  <c r="M12" i="28"/>
  <c r="L12" i="28"/>
  <c r="K12" i="28"/>
  <c r="J12" i="28"/>
  <c r="I12" i="28"/>
  <c r="H12" i="28"/>
  <c r="G12" i="28"/>
  <c r="F12" i="28"/>
  <c r="E12" i="28"/>
  <c r="D12" i="28"/>
  <c r="C12" i="28"/>
  <c r="S11" i="28"/>
  <c r="R11" i="28"/>
  <c r="Q11" i="28"/>
  <c r="P11" i="28"/>
  <c r="O11" i="28"/>
  <c r="N11" i="28"/>
  <c r="M11" i="28"/>
  <c r="L11" i="28"/>
  <c r="K11" i="28"/>
  <c r="J11" i="28"/>
  <c r="I11" i="28"/>
  <c r="H11" i="28"/>
  <c r="G11" i="28"/>
  <c r="F11" i="28"/>
  <c r="E11" i="28"/>
  <c r="D11" i="28"/>
  <c r="C11" i="28"/>
  <c r="S10" i="28"/>
  <c r="R10" i="28"/>
  <c r="Q10" i="28"/>
  <c r="P10" i="28"/>
  <c r="O10" i="28"/>
  <c r="N10" i="28"/>
  <c r="M10" i="28"/>
  <c r="L10" i="28"/>
  <c r="K10" i="28"/>
  <c r="J10" i="28"/>
  <c r="I10" i="28"/>
  <c r="H10" i="28"/>
  <c r="G10" i="28"/>
  <c r="F10" i="28"/>
  <c r="E10" i="28"/>
  <c r="D10" i="28"/>
  <c r="C10" i="28"/>
  <c r="S9" i="28"/>
  <c r="R9" i="28"/>
  <c r="Q9" i="28"/>
  <c r="P9" i="28"/>
  <c r="O9" i="28"/>
  <c r="N9" i="28"/>
  <c r="M9" i="28"/>
  <c r="L9" i="28"/>
  <c r="K9" i="28"/>
  <c r="J9" i="28"/>
  <c r="I9" i="28"/>
  <c r="H9" i="28"/>
  <c r="G9" i="28"/>
  <c r="F9" i="28"/>
  <c r="E9" i="28"/>
  <c r="D9" i="28"/>
  <c r="C9" i="28"/>
  <c r="S8" i="28"/>
  <c r="R8" i="28"/>
  <c r="Q8" i="28"/>
  <c r="P8" i="28"/>
  <c r="O8" i="28"/>
  <c r="N8" i="28"/>
  <c r="M8" i="28"/>
  <c r="L8" i="28"/>
  <c r="K8" i="28"/>
  <c r="J8" i="28"/>
  <c r="I8" i="28"/>
  <c r="H8" i="28"/>
  <c r="G8" i="28"/>
  <c r="F8" i="28"/>
  <c r="E8" i="28"/>
  <c r="D8" i="28"/>
  <c r="C8" i="28"/>
  <c r="S7" i="28"/>
  <c r="R7" i="28"/>
  <c r="Q7" i="28"/>
  <c r="P7" i="28"/>
  <c r="O7" i="28"/>
  <c r="N7" i="28"/>
  <c r="M7" i="28"/>
  <c r="L7" i="28"/>
  <c r="K7" i="28"/>
  <c r="J7" i="28"/>
  <c r="I7" i="28"/>
  <c r="H7" i="28"/>
  <c r="G7" i="28"/>
  <c r="F7" i="28"/>
  <c r="E7" i="28"/>
  <c r="D7" i="28"/>
  <c r="C7" i="28"/>
  <c r="S6" i="28"/>
  <c r="R6" i="28"/>
  <c r="Q6" i="28"/>
  <c r="P6" i="28"/>
  <c r="O6" i="28"/>
  <c r="N6" i="28"/>
  <c r="M6" i="28"/>
  <c r="L6" i="28"/>
  <c r="K6" i="28"/>
  <c r="J6" i="28"/>
  <c r="I6" i="28"/>
  <c r="H6" i="28"/>
  <c r="G6" i="28"/>
  <c r="F6" i="28"/>
  <c r="E6" i="28"/>
  <c r="D6" i="28"/>
  <c r="C6" i="28"/>
  <c r="S58" i="27"/>
  <c r="R58" i="27"/>
  <c r="Q58" i="27"/>
  <c r="P58" i="27"/>
  <c r="O58" i="27"/>
  <c r="N58" i="27"/>
  <c r="M58" i="27"/>
  <c r="L58" i="27"/>
  <c r="K58" i="27"/>
  <c r="J58" i="27"/>
  <c r="I58" i="27"/>
  <c r="H58" i="27"/>
  <c r="G58" i="27"/>
  <c r="F58" i="27"/>
  <c r="E58" i="27"/>
  <c r="D58" i="27"/>
  <c r="C58" i="27"/>
  <c r="S57" i="27"/>
  <c r="R57" i="27"/>
  <c r="Q57" i="27"/>
  <c r="P57" i="27"/>
  <c r="O57" i="27"/>
  <c r="N57" i="27"/>
  <c r="M57" i="27"/>
  <c r="L57" i="27"/>
  <c r="K57" i="27"/>
  <c r="J57" i="27"/>
  <c r="I57" i="27"/>
  <c r="H57" i="27"/>
  <c r="G57" i="27"/>
  <c r="F57" i="27"/>
  <c r="E57" i="27"/>
  <c r="D57" i="27"/>
  <c r="C57" i="27"/>
  <c r="S56" i="27"/>
  <c r="R56" i="27"/>
  <c r="Q56" i="27"/>
  <c r="P56" i="27"/>
  <c r="O56" i="27"/>
  <c r="N56" i="27"/>
  <c r="M56" i="27"/>
  <c r="L56" i="27"/>
  <c r="K56" i="27"/>
  <c r="J56" i="27"/>
  <c r="I56" i="27"/>
  <c r="H56" i="27"/>
  <c r="G56" i="27"/>
  <c r="F56" i="27"/>
  <c r="E56" i="27"/>
  <c r="D56" i="27"/>
  <c r="C56" i="27"/>
  <c r="S55" i="27"/>
  <c r="R55" i="27"/>
  <c r="Q55" i="27"/>
  <c r="P55" i="27"/>
  <c r="O55" i="27"/>
  <c r="N55" i="27"/>
  <c r="M55" i="27"/>
  <c r="L55" i="27"/>
  <c r="K55" i="27"/>
  <c r="J55" i="27"/>
  <c r="I55" i="27"/>
  <c r="H55" i="27"/>
  <c r="G55" i="27"/>
  <c r="F55" i="27"/>
  <c r="E55" i="27"/>
  <c r="D55" i="27"/>
  <c r="C55" i="27"/>
  <c r="S54" i="27"/>
  <c r="R54" i="27"/>
  <c r="Q54" i="27"/>
  <c r="P54" i="27"/>
  <c r="O54" i="27"/>
  <c r="N54" i="27"/>
  <c r="M54" i="27"/>
  <c r="L54" i="27"/>
  <c r="K54" i="27"/>
  <c r="J54" i="27"/>
  <c r="I54" i="27"/>
  <c r="H54" i="27"/>
  <c r="G54" i="27"/>
  <c r="F54" i="27"/>
  <c r="E54" i="27"/>
  <c r="D54" i="27"/>
  <c r="C54" i="27"/>
  <c r="S53" i="27"/>
  <c r="R53" i="27"/>
  <c r="Q53" i="27"/>
  <c r="P53" i="27"/>
  <c r="O53" i="27"/>
  <c r="N53" i="27"/>
  <c r="M53" i="27"/>
  <c r="L53" i="27"/>
  <c r="K53" i="27"/>
  <c r="J53" i="27"/>
  <c r="I53" i="27"/>
  <c r="H53" i="27"/>
  <c r="G53" i="27"/>
  <c r="F53" i="27"/>
  <c r="E53" i="27"/>
  <c r="D53" i="27"/>
  <c r="C53" i="27"/>
  <c r="S52" i="27"/>
  <c r="R52" i="27"/>
  <c r="Q52" i="27"/>
  <c r="P52" i="27"/>
  <c r="O52" i="27"/>
  <c r="N52" i="27"/>
  <c r="M52" i="27"/>
  <c r="L52" i="27"/>
  <c r="K52" i="27"/>
  <c r="J52" i="27"/>
  <c r="I52" i="27"/>
  <c r="H52" i="27"/>
  <c r="G52" i="27"/>
  <c r="F52" i="27"/>
  <c r="E52" i="27"/>
  <c r="D52" i="27"/>
  <c r="C52" i="27"/>
  <c r="S51" i="27"/>
  <c r="R51" i="27"/>
  <c r="Q51" i="27"/>
  <c r="P51" i="27"/>
  <c r="O51" i="27"/>
  <c r="N51" i="27"/>
  <c r="M51" i="27"/>
  <c r="L51" i="27"/>
  <c r="K51" i="27"/>
  <c r="J51" i="27"/>
  <c r="I51" i="27"/>
  <c r="H51" i="27"/>
  <c r="G51" i="27"/>
  <c r="F51" i="27"/>
  <c r="E51" i="27"/>
  <c r="D51" i="27"/>
  <c r="C51" i="27"/>
  <c r="S50" i="27"/>
  <c r="R50" i="27"/>
  <c r="Q50" i="27"/>
  <c r="P50" i="27"/>
  <c r="O50" i="27"/>
  <c r="N50" i="27"/>
  <c r="M50" i="27"/>
  <c r="L50" i="27"/>
  <c r="K50" i="27"/>
  <c r="J50" i="27"/>
  <c r="I50" i="27"/>
  <c r="H50" i="27"/>
  <c r="G50" i="27"/>
  <c r="F50" i="27"/>
  <c r="E50" i="27"/>
  <c r="D50" i="27"/>
  <c r="C50" i="27"/>
  <c r="S49" i="27"/>
  <c r="R49" i="27"/>
  <c r="Q49" i="27"/>
  <c r="P49" i="27"/>
  <c r="O49" i="27"/>
  <c r="N49" i="27"/>
  <c r="M49" i="27"/>
  <c r="L49" i="27"/>
  <c r="K49" i="27"/>
  <c r="J49" i="27"/>
  <c r="I49" i="27"/>
  <c r="H49" i="27"/>
  <c r="G49" i="27"/>
  <c r="F49" i="27"/>
  <c r="E49" i="27"/>
  <c r="D49" i="27"/>
  <c r="C49" i="27"/>
  <c r="S48" i="27"/>
  <c r="R48" i="27"/>
  <c r="Q48" i="27"/>
  <c r="P48" i="27"/>
  <c r="O48" i="27"/>
  <c r="N48" i="27"/>
  <c r="M48" i="27"/>
  <c r="L48" i="27"/>
  <c r="K48" i="27"/>
  <c r="J48" i="27"/>
  <c r="I48" i="27"/>
  <c r="H48" i="27"/>
  <c r="G48" i="27"/>
  <c r="F48" i="27"/>
  <c r="E48" i="27"/>
  <c r="D48" i="27"/>
  <c r="C48" i="27"/>
  <c r="S47" i="27"/>
  <c r="R47" i="27"/>
  <c r="Q47" i="27"/>
  <c r="P47" i="27"/>
  <c r="O47" i="27"/>
  <c r="N47" i="27"/>
  <c r="M47" i="27"/>
  <c r="L47" i="27"/>
  <c r="K47" i="27"/>
  <c r="J47" i="27"/>
  <c r="I47" i="27"/>
  <c r="H47" i="27"/>
  <c r="G47" i="27"/>
  <c r="F47" i="27"/>
  <c r="E47" i="27"/>
  <c r="D47" i="27"/>
  <c r="C47" i="27"/>
  <c r="S46" i="27"/>
  <c r="R46" i="27"/>
  <c r="Q46" i="27"/>
  <c r="P46" i="27"/>
  <c r="O46" i="27"/>
  <c r="N46" i="27"/>
  <c r="M46" i="27"/>
  <c r="L46" i="27"/>
  <c r="K46" i="27"/>
  <c r="J46" i="27"/>
  <c r="I46" i="27"/>
  <c r="H46" i="27"/>
  <c r="G46" i="27"/>
  <c r="F46" i="27"/>
  <c r="E46" i="27"/>
  <c r="D46" i="27"/>
  <c r="C46" i="27"/>
  <c r="S45" i="27"/>
  <c r="R45" i="27"/>
  <c r="Q45" i="27"/>
  <c r="P45" i="27"/>
  <c r="O45" i="27"/>
  <c r="N45" i="27"/>
  <c r="M45" i="27"/>
  <c r="L45" i="27"/>
  <c r="K45" i="27"/>
  <c r="J45" i="27"/>
  <c r="I45" i="27"/>
  <c r="H45" i="27"/>
  <c r="G45" i="27"/>
  <c r="F45" i="27"/>
  <c r="E45" i="27"/>
  <c r="D45" i="27"/>
  <c r="C45" i="27"/>
  <c r="S44" i="27"/>
  <c r="R44" i="27"/>
  <c r="Q44" i="27"/>
  <c r="P44" i="27"/>
  <c r="O44" i="27"/>
  <c r="N44" i="27"/>
  <c r="M44" i="27"/>
  <c r="L44" i="27"/>
  <c r="K44" i="27"/>
  <c r="J44" i="27"/>
  <c r="I44" i="27"/>
  <c r="H44" i="27"/>
  <c r="G44" i="27"/>
  <c r="F44" i="27"/>
  <c r="E44" i="27"/>
  <c r="D44" i="27"/>
  <c r="C44" i="27"/>
  <c r="S43" i="27"/>
  <c r="R43" i="27"/>
  <c r="Q43" i="27"/>
  <c r="P43" i="27"/>
  <c r="O43" i="27"/>
  <c r="N43" i="27"/>
  <c r="M43" i="27"/>
  <c r="L43" i="27"/>
  <c r="K43" i="27"/>
  <c r="J43" i="27"/>
  <c r="I43" i="27"/>
  <c r="H43" i="27"/>
  <c r="G43" i="27"/>
  <c r="F43" i="27"/>
  <c r="E43" i="27"/>
  <c r="D43" i="27"/>
  <c r="C43" i="27"/>
  <c r="S42" i="27"/>
  <c r="R42" i="27"/>
  <c r="Q42" i="27"/>
  <c r="P42" i="27"/>
  <c r="O42" i="27"/>
  <c r="N42" i="27"/>
  <c r="M42" i="27"/>
  <c r="L42" i="27"/>
  <c r="K42" i="27"/>
  <c r="J42" i="27"/>
  <c r="I42" i="27"/>
  <c r="H42" i="27"/>
  <c r="G42" i="27"/>
  <c r="F42" i="27"/>
  <c r="E42" i="27"/>
  <c r="D42" i="27"/>
  <c r="C42" i="27"/>
  <c r="S41" i="27"/>
  <c r="R41" i="27"/>
  <c r="Q41" i="27"/>
  <c r="P41" i="27"/>
  <c r="O41" i="27"/>
  <c r="N41" i="27"/>
  <c r="M41" i="27"/>
  <c r="L41" i="27"/>
  <c r="K41" i="27"/>
  <c r="J41" i="27"/>
  <c r="I41" i="27"/>
  <c r="H41" i="27"/>
  <c r="G41" i="27"/>
  <c r="F41" i="27"/>
  <c r="E41" i="27"/>
  <c r="D41" i="27"/>
  <c r="C41" i="27"/>
  <c r="S40" i="27"/>
  <c r="R40" i="27"/>
  <c r="Q40" i="27"/>
  <c r="P40" i="27"/>
  <c r="O40" i="27"/>
  <c r="N40" i="27"/>
  <c r="M40" i="27"/>
  <c r="L40" i="27"/>
  <c r="K40" i="27"/>
  <c r="J40" i="27"/>
  <c r="I40" i="27"/>
  <c r="H40" i="27"/>
  <c r="G40" i="27"/>
  <c r="F40" i="27"/>
  <c r="E40" i="27"/>
  <c r="D40" i="27"/>
  <c r="C40" i="27"/>
  <c r="S39" i="27"/>
  <c r="R39" i="27"/>
  <c r="Q39" i="27"/>
  <c r="P39" i="27"/>
  <c r="O39" i="27"/>
  <c r="N39" i="27"/>
  <c r="M39" i="27"/>
  <c r="L39" i="27"/>
  <c r="K39" i="27"/>
  <c r="J39" i="27"/>
  <c r="I39" i="27"/>
  <c r="H39" i="27"/>
  <c r="G39" i="27"/>
  <c r="F39" i="27"/>
  <c r="E39" i="27"/>
  <c r="D39" i="27"/>
  <c r="C39" i="27"/>
  <c r="S38" i="27"/>
  <c r="R38" i="27"/>
  <c r="Q38" i="27"/>
  <c r="P38" i="27"/>
  <c r="O38" i="27"/>
  <c r="N38" i="27"/>
  <c r="M38" i="27"/>
  <c r="L38" i="27"/>
  <c r="K38" i="27"/>
  <c r="J38" i="27"/>
  <c r="I38" i="27"/>
  <c r="H38" i="27"/>
  <c r="G38" i="27"/>
  <c r="F38" i="27"/>
  <c r="E38" i="27"/>
  <c r="D38" i="27"/>
  <c r="C38" i="27"/>
  <c r="S37" i="27"/>
  <c r="R37" i="27"/>
  <c r="Q37" i="27"/>
  <c r="P37" i="27"/>
  <c r="O37" i="27"/>
  <c r="N37" i="27"/>
  <c r="M37" i="27"/>
  <c r="L37" i="27"/>
  <c r="K37" i="27"/>
  <c r="J37" i="27"/>
  <c r="I37" i="27"/>
  <c r="H37" i="27"/>
  <c r="G37" i="27"/>
  <c r="F37" i="27"/>
  <c r="E37" i="27"/>
  <c r="D37" i="27"/>
  <c r="C37" i="27"/>
  <c r="S36" i="27"/>
  <c r="R36" i="27"/>
  <c r="Q36" i="27"/>
  <c r="P36" i="27"/>
  <c r="O36" i="27"/>
  <c r="N36" i="27"/>
  <c r="M36" i="27"/>
  <c r="L36" i="27"/>
  <c r="K36" i="27"/>
  <c r="J36" i="27"/>
  <c r="I36" i="27"/>
  <c r="H36" i="27"/>
  <c r="G36" i="27"/>
  <c r="F36" i="27"/>
  <c r="E36" i="27"/>
  <c r="D36" i="27"/>
  <c r="C36" i="27"/>
  <c r="S35" i="27"/>
  <c r="R35" i="27"/>
  <c r="Q35" i="27"/>
  <c r="P35" i="27"/>
  <c r="O35" i="27"/>
  <c r="N35" i="27"/>
  <c r="M35" i="27"/>
  <c r="L35" i="27"/>
  <c r="K35" i="27"/>
  <c r="J35" i="27"/>
  <c r="I35" i="27"/>
  <c r="H35" i="27"/>
  <c r="G35" i="27"/>
  <c r="F35" i="27"/>
  <c r="E35" i="27"/>
  <c r="D35" i="27"/>
  <c r="C35" i="27"/>
  <c r="S34" i="27"/>
  <c r="R34" i="27"/>
  <c r="Q34" i="27"/>
  <c r="P34" i="27"/>
  <c r="O34" i="27"/>
  <c r="N34" i="27"/>
  <c r="M34" i="27"/>
  <c r="L34" i="27"/>
  <c r="K34" i="27"/>
  <c r="J34" i="27"/>
  <c r="I34" i="27"/>
  <c r="H34" i="27"/>
  <c r="G34" i="27"/>
  <c r="F34" i="27"/>
  <c r="E34" i="27"/>
  <c r="D34" i="27"/>
  <c r="C34" i="27"/>
  <c r="S32" i="27"/>
  <c r="R32" i="27"/>
  <c r="Q32" i="27"/>
  <c r="P32" i="27"/>
  <c r="O32" i="27"/>
  <c r="N32" i="27"/>
  <c r="M32" i="27"/>
  <c r="L32" i="27"/>
  <c r="K32" i="27"/>
  <c r="J32" i="27"/>
  <c r="I32" i="27"/>
  <c r="H32" i="27"/>
  <c r="G32" i="27"/>
  <c r="F32" i="27"/>
  <c r="E32" i="27"/>
  <c r="D32" i="27"/>
  <c r="C32" i="27"/>
  <c r="S31" i="27"/>
  <c r="R31" i="27"/>
  <c r="Q31" i="27"/>
  <c r="P31" i="27"/>
  <c r="O31" i="27"/>
  <c r="N31" i="27"/>
  <c r="M31" i="27"/>
  <c r="L31" i="27"/>
  <c r="K31" i="27"/>
  <c r="J31" i="27"/>
  <c r="I31" i="27"/>
  <c r="H31" i="27"/>
  <c r="G31" i="27"/>
  <c r="F31" i="27"/>
  <c r="E31" i="27"/>
  <c r="D31" i="27"/>
  <c r="C31" i="27"/>
  <c r="S30" i="27"/>
  <c r="R30" i="27"/>
  <c r="Q30" i="27"/>
  <c r="P30" i="27"/>
  <c r="O30" i="27"/>
  <c r="N30" i="27"/>
  <c r="M30" i="27"/>
  <c r="L30" i="27"/>
  <c r="K30" i="27"/>
  <c r="J30" i="27"/>
  <c r="I30" i="27"/>
  <c r="H30" i="27"/>
  <c r="G30" i="27"/>
  <c r="F30" i="27"/>
  <c r="E30" i="27"/>
  <c r="D30" i="27"/>
  <c r="C30" i="27"/>
  <c r="S29" i="27"/>
  <c r="R29" i="27"/>
  <c r="Q29" i="27"/>
  <c r="P29" i="27"/>
  <c r="O29" i="27"/>
  <c r="N29" i="27"/>
  <c r="M29" i="27"/>
  <c r="L29" i="27"/>
  <c r="K29" i="27"/>
  <c r="J29" i="27"/>
  <c r="I29" i="27"/>
  <c r="H29" i="27"/>
  <c r="G29" i="27"/>
  <c r="F29" i="27"/>
  <c r="E29" i="27"/>
  <c r="D29" i="27"/>
  <c r="C29" i="27"/>
  <c r="S28" i="27"/>
  <c r="R28" i="27"/>
  <c r="Q28" i="27"/>
  <c r="P28" i="27"/>
  <c r="O28" i="27"/>
  <c r="N28" i="27"/>
  <c r="M28" i="27"/>
  <c r="L28" i="27"/>
  <c r="K28" i="27"/>
  <c r="J28" i="27"/>
  <c r="I28" i="27"/>
  <c r="H28" i="27"/>
  <c r="G28" i="27"/>
  <c r="F28" i="27"/>
  <c r="E28" i="27"/>
  <c r="D28" i="27"/>
  <c r="C28" i="27"/>
  <c r="S27" i="27"/>
  <c r="R27" i="27"/>
  <c r="Q27" i="27"/>
  <c r="P27" i="27"/>
  <c r="O27" i="27"/>
  <c r="N27" i="27"/>
  <c r="M27" i="27"/>
  <c r="L27" i="27"/>
  <c r="K27" i="27"/>
  <c r="J27" i="27"/>
  <c r="I27" i="27"/>
  <c r="H27" i="27"/>
  <c r="G27" i="27"/>
  <c r="F27" i="27"/>
  <c r="E27" i="27"/>
  <c r="D27" i="27"/>
  <c r="C27" i="27"/>
  <c r="S26" i="27"/>
  <c r="R26" i="27"/>
  <c r="Q26" i="27"/>
  <c r="P26" i="27"/>
  <c r="O26" i="27"/>
  <c r="N26" i="27"/>
  <c r="M26" i="27"/>
  <c r="L26" i="27"/>
  <c r="K26" i="27"/>
  <c r="J26" i="27"/>
  <c r="I26" i="27"/>
  <c r="H26" i="27"/>
  <c r="G26" i="27"/>
  <c r="F26" i="27"/>
  <c r="E26" i="27"/>
  <c r="D26" i="27"/>
  <c r="C26" i="27"/>
  <c r="S25" i="27"/>
  <c r="R25" i="27"/>
  <c r="Q25" i="27"/>
  <c r="P25" i="27"/>
  <c r="O25" i="27"/>
  <c r="N25" i="27"/>
  <c r="M25" i="27"/>
  <c r="L25" i="27"/>
  <c r="K25" i="27"/>
  <c r="J25" i="27"/>
  <c r="I25" i="27"/>
  <c r="H25" i="27"/>
  <c r="G25" i="27"/>
  <c r="F25" i="27"/>
  <c r="E25" i="27"/>
  <c r="D25" i="27"/>
  <c r="C25" i="27"/>
  <c r="S24" i="27"/>
  <c r="R24" i="27"/>
  <c r="Q24" i="27"/>
  <c r="P24" i="27"/>
  <c r="O24" i="27"/>
  <c r="N24" i="27"/>
  <c r="M24" i="27"/>
  <c r="L24" i="27"/>
  <c r="K24" i="27"/>
  <c r="J24" i="27"/>
  <c r="I24" i="27"/>
  <c r="H24" i="27"/>
  <c r="G24" i="27"/>
  <c r="F24" i="27"/>
  <c r="E24" i="27"/>
  <c r="D24" i="27"/>
  <c r="C24" i="27"/>
  <c r="S23" i="27"/>
  <c r="R23" i="27"/>
  <c r="Q23" i="27"/>
  <c r="P23" i="27"/>
  <c r="O23" i="27"/>
  <c r="N23" i="27"/>
  <c r="M23" i="27"/>
  <c r="L23" i="27"/>
  <c r="K23" i="27"/>
  <c r="J23" i="27"/>
  <c r="I23" i="27"/>
  <c r="H23" i="27"/>
  <c r="G23" i="27"/>
  <c r="F23" i="27"/>
  <c r="E23" i="27"/>
  <c r="D23" i="27"/>
  <c r="C23" i="27"/>
  <c r="S22" i="27"/>
  <c r="R22" i="27"/>
  <c r="Q22" i="27"/>
  <c r="P22" i="27"/>
  <c r="O22" i="27"/>
  <c r="N22" i="27"/>
  <c r="M22" i="27"/>
  <c r="L22" i="27"/>
  <c r="K22" i="27"/>
  <c r="J22" i="27"/>
  <c r="I22" i="27"/>
  <c r="H22" i="27"/>
  <c r="G22" i="27"/>
  <c r="F22" i="27"/>
  <c r="E22" i="27"/>
  <c r="D22" i="27"/>
  <c r="C22" i="27"/>
  <c r="S21" i="27"/>
  <c r="R21" i="27"/>
  <c r="Q21" i="27"/>
  <c r="P21" i="27"/>
  <c r="O21" i="27"/>
  <c r="N21" i="27"/>
  <c r="M21" i="27"/>
  <c r="L21" i="27"/>
  <c r="K21" i="27"/>
  <c r="J21" i="27"/>
  <c r="I21" i="27"/>
  <c r="H21" i="27"/>
  <c r="G21" i="27"/>
  <c r="F21" i="27"/>
  <c r="E21" i="27"/>
  <c r="D21" i="27"/>
  <c r="C21" i="27"/>
  <c r="S20" i="27"/>
  <c r="R20" i="27"/>
  <c r="Q20" i="27"/>
  <c r="P20" i="27"/>
  <c r="O20" i="27"/>
  <c r="N20" i="27"/>
  <c r="M20" i="27"/>
  <c r="L20" i="27"/>
  <c r="K20" i="27"/>
  <c r="J20" i="27"/>
  <c r="I20" i="27"/>
  <c r="H20" i="27"/>
  <c r="G20" i="27"/>
  <c r="F20" i="27"/>
  <c r="E20" i="27"/>
  <c r="D20" i="27"/>
  <c r="C20" i="27"/>
  <c r="S19" i="27"/>
  <c r="R19" i="27"/>
  <c r="Q19" i="27"/>
  <c r="P19" i="27"/>
  <c r="O19" i="27"/>
  <c r="N19" i="27"/>
  <c r="M19" i="27"/>
  <c r="L19" i="27"/>
  <c r="K19" i="27"/>
  <c r="J19" i="27"/>
  <c r="I19" i="27"/>
  <c r="H19" i="27"/>
  <c r="G19" i="27"/>
  <c r="F19" i="27"/>
  <c r="E19" i="27"/>
  <c r="D19" i="27"/>
  <c r="C19" i="27"/>
  <c r="S18" i="27"/>
  <c r="R18" i="27"/>
  <c r="Q18" i="27"/>
  <c r="P18" i="27"/>
  <c r="O18" i="27"/>
  <c r="N18" i="27"/>
  <c r="M18" i="27"/>
  <c r="L18" i="27"/>
  <c r="K18" i="27"/>
  <c r="J18" i="27"/>
  <c r="I18" i="27"/>
  <c r="H18" i="27"/>
  <c r="G18" i="27"/>
  <c r="F18" i="27"/>
  <c r="E18" i="27"/>
  <c r="D18" i="27"/>
  <c r="C18" i="27"/>
  <c r="S17" i="27"/>
  <c r="R17" i="27"/>
  <c r="Q17" i="27"/>
  <c r="P17" i="27"/>
  <c r="O17" i="27"/>
  <c r="N17" i="27"/>
  <c r="M17" i="27"/>
  <c r="L17" i="27"/>
  <c r="K17" i="27"/>
  <c r="J17" i="27"/>
  <c r="I17" i="27"/>
  <c r="H17" i="27"/>
  <c r="G17" i="27"/>
  <c r="F17" i="27"/>
  <c r="E17" i="27"/>
  <c r="D17" i="27"/>
  <c r="C17" i="27"/>
  <c r="S16" i="27"/>
  <c r="R16" i="27"/>
  <c r="Q16" i="27"/>
  <c r="P16" i="27"/>
  <c r="O16" i="27"/>
  <c r="N16" i="27"/>
  <c r="M16" i="27"/>
  <c r="L16" i="27"/>
  <c r="K16" i="27"/>
  <c r="J16" i="27"/>
  <c r="I16" i="27"/>
  <c r="H16" i="27"/>
  <c r="G16" i="27"/>
  <c r="F16" i="27"/>
  <c r="E16" i="27"/>
  <c r="D16" i="27"/>
  <c r="C16" i="27"/>
  <c r="S15" i="27"/>
  <c r="R15" i="27"/>
  <c r="Q15" i="27"/>
  <c r="P15" i="27"/>
  <c r="O15" i="27"/>
  <c r="N15" i="27"/>
  <c r="M15" i="27"/>
  <c r="L15" i="27"/>
  <c r="K15" i="27"/>
  <c r="J15" i="27"/>
  <c r="I15" i="27"/>
  <c r="H15" i="27"/>
  <c r="G15" i="27"/>
  <c r="F15" i="27"/>
  <c r="E15" i="27"/>
  <c r="D15" i="27"/>
  <c r="C15" i="27"/>
  <c r="S14" i="27"/>
  <c r="R14" i="27"/>
  <c r="Q14" i="27"/>
  <c r="P14" i="27"/>
  <c r="O14" i="27"/>
  <c r="N14" i="27"/>
  <c r="M14" i="27"/>
  <c r="L14" i="27"/>
  <c r="K14" i="27"/>
  <c r="J14" i="27"/>
  <c r="I14" i="27"/>
  <c r="H14" i="27"/>
  <c r="G14" i="27"/>
  <c r="F14" i="27"/>
  <c r="E14" i="27"/>
  <c r="D14" i="27"/>
  <c r="C14" i="27"/>
  <c r="S13" i="27"/>
  <c r="R13" i="27"/>
  <c r="Q13" i="27"/>
  <c r="P13" i="27"/>
  <c r="O13" i="27"/>
  <c r="N13" i="27"/>
  <c r="M13" i="27"/>
  <c r="L13" i="27"/>
  <c r="K13" i="27"/>
  <c r="J13" i="27"/>
  <c r="I13" i="27"/>
  <c r="H13" i="27"/>
  <c r="G13" i="27"/>
  <c r="F13" i="27"/>
  <c r="E13" i="27"/>
  <c r="D13" i="27"/>
  <c r="C13" i="27"/>
  <c r="S12" i="27"/>
  <c r="R12" i="27"/>
  <c r="Q12" i="27"/>
  <c r="P12" i="27"/>
  <c r="O12" i="27"/>
  <c r="N12" i="27"/>
  <c r="M12" i="27"/>
  <c r="L12" i="27"/>
  <c r="K12" i="27"/>
  <c r="J12" i="27"/>
  <c r="I12" i="27"/>
  <c r="H12" i="27"/>
  <c r="G12" i="27"/>
  <c r="F12" i="27"/>
  <c r="E12" i="27"/>
  <c r="D12" i="27"/>
  <c r="C12" i="27"/>
  <c r="S11" i="27"/>
  <c r="R11" i="27"/>
  <c r="Q11" i="27"/>
  <c r="P11" i="27"/>
  <c r="O11" i="27"/>
  <c r="N11" i="27"/>
  <c r="M11" i="27"/>
  <c r="L11" i="27"/>
  <c r="K11" i="27"/>
  <c r="J11" i="27"/>
  <c r="I11" i="27"/>
  <c r="H11" i="27"/>
  <c r="G11" i="27"/>
  <c r="F11" i="27"/>
  <c r="E11" i="27"/>
  <c r="D11" i="27"/>
  <c r="C11" i="27"/>
  <c r="S10" i="27"/>
  <c r="R10" i="27"/>
  <c r="Q10" i="27"/>
  <c r="P10" i="27"/>
  <c r="O10" i="27"/>
  <c r="N10" i="27"/>
  <c r="M10" i="27"/>
  <c r="L10" i="27"/>
  <c r="K10" i="27"/>
  <c r="J10" i="27"/>
  <c r="I10" i="27"/>
  <c r="H10" i="27"/>
  <c r="G10" i="27"/>
  <c r="F10" i="27"/>
  <c r="E10" i="27"/>
  <c r="D10" i="27"/>
  <c r="C10" i="27"/>
  <c r="S9" i="27"/>
  <c r="R9" i="27"/>
  <c r="Q9" i="27"/>
  <c r="P9" i="27"/>
  <c r="O9" i="27"/>
  <c r="N9" i="27"/>
  <c r="M9" i="27"/>
  <c r="L9" i="27"/>
  <c r="K9" i="27"/>
  <c r="J9" i="27"/>
  <c r="I9" i="27"/>
  <c r="H9" i="27"/>
  <c r="G9" i="27"/>
  <c r="F9" i="27"/>
  <c r="E9" i="27"/>
  <c r="D9" i="27"/>
  <c r="C9" i="27"/>
  <c r="S8" i="27"/>
  <c r="R8" i="27"/>
  <c r="Q8" i="27"/>
  <c r="P8" i="27"/>
  <c r="O8" i="27"/>
  <c r="N8" i="27"/>
  <c r="M8" i="27"/>
  <c r="L8" i="27"/>
  <c r="K8" i="27"/>
  <c r="J8" i="27"/>
  <c r="I8" i="27"/>
  <c r="H8" i="27"/>
  <c r="G8" i="27"/>
  <c r="F8" i="27"/>
  <c r="E8" i="27"/>
  <c r="D8" i="27"/>
  <c r="C8" i="27"/>
  <c r="S7" i="27"/>
  <c r="R7" i="27"/>
  <c r="Q7" i="27"/>
  <c r="P7" i="27"/>
  <c r="O7" i="27"/>
  <c r="N7" i="27"/>
  <c r="M7" i="27"/>
  <c r="L7" i="27"/>
  <c r="K7" i="27"/>
  <c r="J7" i="27"/>
  <c r="I7" i="27"/>
  <c r="H7" i="27"/>
  <c r="G7" i="27"/>
  <c r="F7" i="27"/>
  <c r="E7" i="27"/>
  <c r="D7" i="27"/>
  <c r="C7" i="27"/>
  <c r="S6" i="27"/>
  <c r="R6" i="27"/>
  <c r="Q6" i="27"/>
  <c r="P6" i="27"/>
  <c r="O6" i="27"/>
  <c r="N6" i="27"/>
  <c r="M6" i="27"/>
  <c r="L6" i="27"/>
  <c r="K6" i="27"/>
  <c r="J6" i="27"/>
  <c r="I6" i="27"/>
  <c r="H6" i="27"/>
  <c r="G6" i="27"/>
  <c r="F6" i="27"/>
  <c r="E6" i="27"/>
  <c r="D6" i="27"/>
  <c r="C6" i="27"/>
  <c r="S58" i="26"/>
  <c r="R58" i="26"/>
  <c r="Q58" i="26"/>
  <c r="P58" i="26"/>
  <c r="O58" i="26"/>
  <c r="N58" i="26"/>
  <c r="M58" i="26"/>
  <c r="L58" i="26"/>
  <c r="K58" i="26"/>
  <c r="J58" i="26"/>
  <c r="I58" i="26"/>
  <c r="H58" i="26"/>
  <c r="G58" i="26"/>
  <c r="F58" i="26"/>
  <c r="E58" i="26"/>
  <c r="D58" i="26"/>
  <c r="C58" i="26"/>
  <c r="S57" i="26"/>
  <c r="R57" i="26"/>
  <c r="Q57" i="26"/>
  <c r="P57" i="26"/>
  <c r="O57" i="26"/>
  <c r="N57" i="26"/>
  <c r="M57" i="26"/>
  <c r="L57" i="26"/>
  <c r="K57" i="26"/>
  <c r="J57" i="26"/>
  <c r="I57" i="26"/>
  <c r="H57" i="26"/>
  <c r="G57" i="26"/>
  <c r="F57" i="26"/>
  <c r="E57" i="26"/>
  <c r="D57" i="26"/>
  <c r="C57" i="26"/>
  <c r="S56" i="26"/>
  <c r="R56" i="26"/>
  <c r="Q56" i="26"/>
  <c r="P56" i="26"/>
  <c r="O56" i="26"/>
  <c r="N56" i="26"/>
  <c r="M56" i="26"/>
  <c r="L56" i="26"/>
  <c r="K56" i="26"/>
  <c r="J56" i="26"/>
  <c r="I56" i="26"/>
  <c r="H56" i="26"/>
  <c r="G56" i="26"/>
  <c r="F56" i="26"/>
  <c r="E56" i="26"/>
  <c r="D56" i="26"/>
  <c r="C56" i="26"/>
  <c r="S55" i="26"/>
  <c r="R55" i="26"/>
  <c r="Q55" i="26"/>
  <c r="P55" i="26"/>
  <c r="O55" i="26"/>
  <c r="N55" i="26"/>
  <c r="M55" i="26"/>
  <c r="L55" i="26"/>
  <c r="K55" i="26"/>
  <c r="J55" i="26"/>
  <c r="I55" i="26"/>
  <c r="H55" i="26"/>
  <c r="G55" i="26"/>
  <c r="F55" i="26"/>
  <c r="E55" i="26"/>
  <c r="D55" i="26"/>
  <c r="C55" i="26"/>
  <c r="S54" i="26"/>
  <c r="R54" i="26"/>
  <c r="Q54" i="26"/>
  <c r="P54" i="26"/>
  <c r="O54" i="26"/>
  <c r="N54" i="26"/>
  <c r="M54" i="26"/>
  <c r="L54" i="26"/>
  <c r="K54" i="26"/>
  <c r="J54" i="26"/>
  <c r="I54" i="26"/>
  <c r="H54" i="26"/>
  <c r="G54" i="26"/>
  <c r="F54" i="26"/>
  <c r="E54" i="26"/>
  <c r="D54" i="26"/>
  <c r="C54" i="26"/>
  <c r="S53" i="26"/>
  <c r="R53" i="26"/>
  <c r="Q53" i="26"/>
  <c r="P53" i="26"/>
  <c r="O53" i="26"/>
  <c r="N53" i="26"/>
  <c r="M53" i="26"/>
  <c r="L53" i="26"/>
  <c r="K53" i="26"/>
  <c r="J53" i="26"/>
  <c r="I53" i="26"/>
  <c r="H53" i="26"/>
  <c r="G53" i="26"/>
  <c r="F53" i="26"/>
  <c r="E53" i="26"/>
  <c r="D53" i="26"/>
  <c r="C53" i="26"/>
  <c r="S52" i="26"/>
  <c r="R52" i="26"/>
  <c r="Q52" i="26"/>
  <c r="P52" i="26"/>
  <c r="O52" i="26"/>
  <c r="N52" i="26"/>
  <c r="M52" i="26"/>
  <c r="L52" i="26"/>
  <c r="K52" i="26"/>
  <c r="J52" i="26"/>
  <c r="I52" i="26"/>
  <c r="H52" i="26"/>
  <c r="G52" i="26"/>
  <c r="F52" i="26"/>
  <c r="E52" i="26"/>
  <c r="D52" i="26"/>
  <c r="C52" i="26"/>
  <c r="S51" i="26"/>
  <c r="R51" i="26"/>
  <c r="Q51" i="26"/>
  <c r="P51" i="26"/>
  <c r="O51" i="26"/>
  <c r="N51" i="26"/>
  <c r="M51" i="26"/>
  <c r="L51" i="26"/>
  <c r="K51" i="26"/>
  <c r="J51" i="26"/>
  <c r="I51" i="26"/>
  <c r="H51" i="26"/>
  <c r="G51" i="26"/>
  <c r="F51" i="26"/>
  <c r="E51" i="26"/>
  <c r="D51" i="26"/>
  <c r="C51" i="26"/>
  <c r="S50" i="26"/>
  <c r="R50" i="26"/>
  <c r="Q50" i="26"/>
  <c r="P50" i="26"/>
  <c r="O50" i="26"/>
  <c r="N50" i="26"/>
  <c r="M50" i="26"/>
  <c r="L50" i="26"/>
  <c r="K50" i="26"/>
  <c r="J50" i="26"/>
  <c r="I50" i="26"/>
  <c r="H50" i="26"/>
  <c r="G50" i="26"/>
  <c r="F50" i="26"/>
  <c r="E50" i="26"/>
  <c r="D50" i="26"/>
  <c r="C50" i="26"/>
  <c r="S49" i="26"/>
  <c r="R49" i="26"/>
  <c r="Q49" i="26"/>
  <c r="P49" i="26"/>
  <c r="O49" i="26"/>
  <c r="N49" i="26"/>
  <c r="M49" i="26"/>
  <c r="L49" i="26"/>
  <c r="K49" i="26"/>
  <c r="J49" i="26"/>
  <c r="I49" i="26"/>
  <c r="H49" i="26"/>
  <c r="G49" i="26"/>
  <c r="F49" i="26"/>
  <c r="E49" i="26"/>
  <c r="D49" i="26"/>
  <c r="C49" i="26"/>
  <c r="S48" i="26"/>
  <c r="R48" i="26"/>
  <c r="Q48" i="26"/>
  <c r="P48" i="26"/>
  <c r="O48" i="26"/>
  <c r="N48" i="26"/>
  <c r="M48" i="26"/>
  <c r="L48" i="26"/>
  <c r="K48" i="26"/>
  <c r="J48" i="26"/>
  <c r="I48" i="26"/>
  <c r="H48" i="26"/>
  <c r="G48" i="26"/>
  <c r="F48" i="26"/>
  <c r="E48" i="26"/>
  <c r="D48" i="26"/>
  <c r="C48" i="26"/>
  <c r="S47" i="26"/>
  <c r="R47" i="26"/>
  <c r="Q47" i="26"/>
  <c r="P47" i="26"/>
  <c r="O47" i="26"/>
  <c r="N47" i="26"/>
  <c r="M47" i="26"/>
  <c r="L47" i="26"/>
  <c r="K47" i="26"/>
  <c r="J47" i="26"/>
  <c r="I47" i="26"/>
  <c r="H47" i="26"/>
  <c r="G47" i="26"/>
  <c r="F47" i="26"/>
  <c r="E47" i="26"/>
  <c r="D47" i="26"/>
  <c r="C47" i="26"/>
  <c r="S46" i="26"/>
  <c r="R46" i="26"/>
  <c r="Q46" i="26"/>
  <c r="P46" i="26"/>
  <c r="O46" i="26"/>
  <c r="N46" i="26"/>
  <c r="M46" i="26"/>
  <c r="L46" i="26"/>
  <c r="K46" i="26"/>
  <c r="J46" i="26"/>
  <c r="I46" i="26"/>
  <c r="H46" i="26"/>
  <c r="G46" i="26"/>
  <c r="F46" i="26"/>
  <c r="E46" i="26"/>
  <c r="D46" i="26"/>
  <c r="C46" i="26"/>
  <c r="S45" i="26"/>
  <c r="R45" i="26"/>
  <c r="Q45" i="26"/>
  <c r="P45" i="26"/>
  <c r="O45" i="26"/>
  <c r="N45" i="26"/>
  <c r="M45" i="26"/>
  <c r="L45" i="26"/>
  <c r="K45" i="26"/>
  <c r="J45" i="26"/>
  <c r="I45" i="26"/>
  <c r="H45" i="26"/>
  <c r="G45" i="26"/>
  <c r="F45" i="26"/>
  <c r="E45" i="26"/>
  <c r="D45" i="26"/>
  <c r="C45" i="26"/>
  <c r="S44" i="26"/>
  <c r="R44" i="26"/>
  <c r="Q44" i="26"/>
  <c r="P44" i="26"/>
  <c r="O44" i="26"/>
  <c r="N44" i="26"/>
  <c r="M44" i="26"/>
  <c r="L44" i="26"/>
  <c r="K44" i="26"/>
  <c r="J44" i="26"/>
  <c r="I44" i="26"/>
  <c r="H44" i="26"/>
  <c r="G44" i="26"/>
  <c r="F44" i="26"/>
  <c r="E44" i="26"/>
  <c r="D44" i="26"/>
  <c r="C44" i="26"/>
  <c r="S43" i="26"/>
  <c r="R43" i="26"/>
  <c r="Q43" i="26"/>
  <c r="P43" i="26"/>
  <c r="O43" i="26"/>
  <c r="N43" i="26"/>
  <c r="M43" i="26"/>
  <c r="L43" i="26"/>
  <c r="K43" i="26"/>
  <c r="J43" i="26"/>
  <c r="I43" i="26"/>
  <c r="H43" i="26"/>
  <c r="G43" i="26"/>
  <c r="F43" i="26"/>
  <c r="E43" i="26"/>
  <c r="D43" i="26"/>
  <c r="C43" i="26"/>
  <c r="S42" i="26"/>
  <c r="R42" i="26"/>
  <c r="Q42" i="26"/>
  <c r="P42" i="26"/>
  <c r="O42" i="26"/>
  <c r="N42" i="26"/>
  <c r="M42" i="26"/>
  <c r="L42" i="26"/>
  <c r="K42" i="26"/>
  <c r="J42" i="26"/>
  <c r="I42" i="26"/>
  <c r="H42" i="26"/>
  <c r="G42" i="26"/>
  <c r="F42" i="26"/>
  <c r="E42" i="26"/>
  <c r="D42" i="26"/>
  <c r="C42" i="26"/>
  <c r="S41" i="26"/>
  <c r="R41" i="26"/>
  <c r="Q41" i="26"/>
  <c r="P41" i="26"/>
  <c r="O41" i="26"/>
  <c r="N41" i="26"/>
  <c r="M41" i="26"/>
  <c r="L41" i="26"/>
  <c r="K41" i="26"/>
  <c r="J41" i="26"/>
  <c r="I41" i="26"/>
  <c r="H41" i="26"/>
  <c r="G41" i="26"/>
  <c r="F41" i="26"/>
  <c r="E41" i="26"/>
  <c r="D41" i="26"/>
  <c r="C41" i="26"/>
  <c r="S40" i="26"/>
  <c r="R40" i="26"/>
  <c r="Q40" i="26"/>
  <c r="P40" i="26"/>
  <c r="O40" i="26"/>
  <c r="N40" i="26"/>
  <c r="M40" i="26"/>
  <c r="L40" i="26"/>
  <c r="K40" i="26"/>
  <c r="J40" i="26"/>
  <c r="I40" i="26"/>
  <c r="H40" i="26"/>
  <c r="G40" i="26"/>
  <c r="F40" i="26"/>
  <c r="E40" i="26"/>
  <c r="D40" i="26"/>
  <c r="C40" i="26"/>
  <c r="S39" i="26"/>
  <c r="R39" i="26"/>
  <c r="Q39" i="26"/>
  <c r="P39" i="26"/>
  <c r="O39" i="26"/>
  <c r="N39" i="26"/>
  <c r="M39" i="26"/>
  <c r="L39" i="26"/>
  <c r="K39" i="26"/>
  <c r="J39" i="26"/>
  <c r="I39" i="26"/>
  <c r="H39" i="26"/>
  <c r="G39" i="26"/>
  <c r="F39" i="26"/>
  <c r="E39" i="26"/>
  <c r="D39" i="26"/>
  <c r="C39" i="26"/>
  <c r="S38" i="26"/>
  <c r="R38" i="26"/>
  <c r="Q38" i="26"/>
  <c r="P38" i="26"/>
  <c r="O38" i="26"/>
  <c r="N38" i="26"/>
  <c r="M38" i="26"/>
  <c r="L38" i="26"/>
  <c r="K38" i="26"/>
  <c r="J38" i="26"/>
  <c r="I38" i="26"/>
  <c r="H38" i="26"/>
  <c r="G38" i="26"/>
  <c r="F38" i="26"/>
  <c r="E38" i="26"/>
  <c r="D38" i="26"/>
  <c r="C38" i="26"/>
  <c r="S37" i="26"/>
  <c r="R37" i="26"/>
  <c r="Q37" i="26"/>
  <c r="P37" i="26"/>
  <c r="O37" i="26"/>
  <c r="N37" i="26"/>
  <c r="M37" i="26"/>
  <c r="L37" i="26"/>
  <c r="K37" i="26"/>
  <c r="J37" i="26"/>
  <c r="I37" i="26"/>
  <c r="H37" i="26"/>
  <c r="G37" i="26"/>
  <c r="F37" i="26"/>
  <c r="E37" i="26"/>
  <c r="D37" i="26"/>
  <c r="C37" i="26"/>
  <c r="S36" i="26"/>
  <c r="R36" i="26"/>
  <c r="Q36" i="26"/>
  <c r="P36" i="26"/>
  <c r="O36" i="26"/>
  <c r="N36" i="26"/>
  <c r="M36" i="26"/>
  <c r="L36" i="26"/>
  <c r="K36" i="26"/>
  <c r="J36" i="26"/>
  <c r="I36" i="26"/>
  <c r="H36" i="26"/>
  <c r="G36" i="26"/>
  <c r="F36" i="26"/>
  <c r="E36" i="26"/>
  <c r="D36" i="26"/>
  <c r="C36" i="26"/>
  <c r="S35" i="26"/>
  <c r="R35" i="26"/>
  <c r="Q35" i="26"/>
  <c r="P35" i="26"/>
  <c r="O35" i="26"/>
  <c r="N35" i="26"/>
  <c r="M35" i="26"/>
  <c r="L35" i="26"/>
  <c r="K35" i="26"/>
  <c r="J35" i="26"/>
  <c r="I35" i="26"/>
  <c r="H35" i="26"/>
  <c r="G35" i="26"/>
  <c r="F35" i="26"/>
  <c r="E35" i="26"/>
  <c r="D35" i="26"/>
  <c r="C35" i="26"/>
  <c r="S34" i="26"/>
  <c r="R34" i="26"/>
  <c r="Q34" i="26"/>
  <c r="P34" i="26"/>
  <c r="O34" i="26"/>
  <c r="N34" i="26"/>
  <c r="M34" i="26"/>
  <c r="L34" i="26"/>
  <c r="K34" i="26"/>
  <c r="J34" i="26"/>
  <c r="I34" i="26"/>
  <c r="H34" i="26"/>
  <c r="G34" i="26"/>
  <c r="F34" i="26"/>
  <c r="E34" i="26"/>
  <c r="D34" i="26"/>
  <c r="C34" i="26"/>
  <c r="S32" i="26"/>
  <c r="R32" i="26"/>
  <c r="Q32" i="26"/>
  <c r="P32" i="26"/>
  <c r="O32" i="26"/>
  <c r="N32" i="26"/>
  <c r="M32" i="26"/>
  <c r="L32" i="26"/>
  <c r="K32" i="26"/>
  <c r="J32" i="26"/>
  <c r="I32" i="26"/>
  <c r="H32" i="26"/>
  <c r="G32" i="26"/>
  <c r="F32" i="26"/>
  <c r="E32" i="26"/>
  <c r="D32" i="26"/>
  <c r="C32" i="26"/>
  <c r="S31" i="26"/>
  <c r="R31" i="26"/>
  <c r="Q31" i="26"/>
  <c r="P31" i="26"/>
  <c r="O31" i="26"/>
  <c r="N31" i="26"/>
  <c r="M31" i="26"/>
  <c r="L31" i="26"/>
  <c r="K31" i="26"/>
  <c r="J31" i="26"/>
  <c r="I31" i="26"/>
  <c r="H31" i="26"/>
  <c r="G31" i="26"/>
  <c r="F31" i="26"/>
  <c r="E31" i="26"/>
  <c r="D31" i="26"/>
  <c r="C31" i="26"/>
  <c r="S30" i="26"/>
  <c r="R30" i="26"/>
  <c r="Q30" i="26"/>
  <c r="P30" i="26"/>
  <c r="O30" i="26"/>
  <c r="N30" i="26"/>
  <c r="M30" i="26"/>
  <c r="L30" i="26"/>
  <c r="K30" i="26"/>
  <c r="J30" i="26"/>
  <c r="I30" i="26"/>
  <c r="H30" i="26"/>
  <c r="G30" i="26"/>
  <c r="F30" i="26"/>
  <c r="E30" i="26"/>
  <c r="D30" i="26"/>
  <c r="C30" i="26"/>
  <c r="S29" i="26"/>
  <c r="R29" i="26"/>
  <c r="Q29" i="26"/>
  <c r="P29" i="26"/>
  <c r="O29" i="26"/>
  <c r="N29" i="26"/>
  <c r="M29" i="26"/>
  <c r="L29" i="26"/>
  <c r="K29" i="26"/>
  <c r="J29" i="26"/>
  <c r="I29" i="26"/>
  <c r="H29" i="26"/>
  <c r="G29" i="26"/>
  <c r="F29" i="26"/>
  <c r="E29" i="26"/>
  <c r="D29" i="26"/>
  <c r="C29" i="26"/>
  <c r="S28" i="26"/>
  <c r="R28" i="26"/>
  <c r="Q28" i="26"/>
  <c r="P28" i="26"/>
  <c r="O28" i="26"/>
  <c r="N28" i="26"/>
  <c r="M28" i="26"/>
  <c r="L28" i="26"/>
  <c r="K28" i="26"/>
  <c r="J28" i="26"/>
  <c r="I28" i="26"/>
  <c r="H28" i="26"/>
  <c r="G28" i="26"/>
  <c r="F28" i="26"/>
  <c r="E28" i="26"/>
  <c r="D28" i="26"/>
  <c r="C28" i="26"/>
  <c r="S27" i="26"/>
  <c r="R27" i="26"/>
  <c r="Q27" i="26"/>
  <c r="P27" i="26"/>
  <c r="O27" i="26"/>
  <c r="N27" i="26"/>
  <c r="M27" i="26"/>
  <c r="L27" i="26"/>
  <c r="K27" i="26"/>
  <c r="J27" i="26"/>
  <c r="I27" i="26"/>
  <c r="H27" i="26"/>
  <c r="G27" i="26"/>
  <c r="F27" i="26"/>
  <c r="E27" i="26"/>
  <c r="D27" i="26"/>
  <c r="C27" i="26"/>
  <c r="S26" i="26"/>
  <c r="R26" i="26"/>
  <c r="Q26" i="26"/>
  <c r="P26" i="26"/>
  <c r="O26" i="26"/>
  <c r="N26" i="26"/>
  <c r="M26" i="26"/>
  <c r="L26" i="26"/>
  <c r="K26" i="26"/>
  <c r="J26" i="26"/>
  <c r="I26" i="26"/>
  <c r="H26" i="26"/>
  <c r="G26" i="26"/>
  <c r="F26" i="26"/>
  <c r="E26" i="26"/>
  <c r="D26" i="26"/>
  <c r="C26" i="26"/>
  <c r="S25" i="26"/>
  <c r="R25" i="26"/>
  <c r="Q25" i="26"/>
  <c r="P25" i="26"/>
  <c r="O25" i="26"/>
  <c r="N25" i="26"/>
  <c r="M25" i="26"/>
  <c r="L25" i="26"/>
  <c r="K25" i="26"/>
  <c r="J25" i="26"/>
  <c r="I25" i="26"/>
  <c r="H25" i="26"/>
  <c r="G25" i="26"/>
  <c r="F25" i="26"/>
  <c r="E25" i="26"/>
  <c r="D25" i="26"/>
  <c r="C25" i="26"/>
  <c r="S24" i="26"/>
  <c r="R24" i="26"/>
  <c r="Q24" i="26"/>
  <c r="P24" i="26"/>
  <c r="O24" i="26"/>
  <c r="N24" i="26"/>
  <c r="M24" i="26"/>
  <c r="L24" i="26"/>
  <c r="K24" i="26"/>
  <c r="J24" i="26"/>
  <c r="I24" i="26"/>
  <c r="H24" i="26"/>
  <c r="G24" i="26"/>
  <c r="F24" i="26"/>
  <c r="E24" i="26"/>
  <c r="D24" i="26"/>
  <c r="C24" i="26"/>
  <c r="S23" i="26"/>
  <c r="R23" i="26"/>
  <c r="Q23" i="26"/>
  <c r="P23" i="26"/>
  <c r="O23" i="26"/>
  <c r="N23" i="26"/>
  <c r="M23" i="26"/>
  <c r="L23" i="26"/>
  <c r="K23" i="26"/>
  <c r="J23" i="26"/>
  <c r="I23" i="26"/>
  <c r="H23" i="26"/>
  <c r="G23" i="26"/>
  <c r="F23" i="26"/>
  <c r="E23" i="26"/>
  <c r="D23" i="26"/>
  <c r="C23" i="26"/>
  <c r="S22" i="26"/>
  <c r="R22" i="26"/>
  <c r="Q22" i="26"/>
  <c r="P22" i="26"/>
  <c r="O22" i="26"/>
  <c r="N22" i="26"/>
  <c r="M22" i="26"/>
  <c r="L22" i="26"/>
  <c r="K22" i="26"/>
  <c r="J22" i="26"/>
  <c r="I22" i="26"/>
  <c r="H22" i="26"/>
  <c r="G22" i="26"/>
  <c r="F22" i="26"/>
  <c r="E22" i="26"/>
  <c r="D22" i="26"/>
  <c r="C22" i="26"/>
  <c r="S21" i="26"/>
  <c r="R21" i="26"/>
  <c r="Q21" i="26"/>
  <c r="P21" i="26"/>
  <c r="O21" i="26"/>
  <c r="N21" i="26"/>
  <c r="M21" i="26"/>
  <c r="L21" i="26"/>
  <c r="K21" i="26"/>
  <c r="J21" i="26"/>
  <c r="I21" i="26"/>
  <c r="H21" i="26"/>
  <c r="G21" i="26"/>
  <c r="F21" i="26"/>
  <c r="E21" i="26"/>
  <c r="D21" i="26"/>
  <c r="C21" i="26"/>
  <c r="S20" i="26"/>
  <c r="R20" i="26"/>
  <c r="Q20" i="26"/>
  <c r="P20" i="26"/>
  <c r="O20" i="26"/>
  <c r="N20" i="26"/>
  <c r="M20" i="26"/>
  <c r="L20" i="26"/>
  <c r="K20" i="26"/>
  <c r="J20" i="26"/>
  <c r="I20" i="26"/>
  <c r="H20" i="26"/>
  <c r="G20" i="26"/>
  <c r="F20" i="26"/>
  <c r="E20" i="26"/>
  <c r="D20" i="26"/>
  <c r="C20" i="26"/>
  <c r="S19" i="26"/>
  <c r="R19" i="26"/>
  <c r="Q19" i="26"/>
  <c r="P19" i="26"/>
  <c r="O19" i="26"/>
  <c r="N19" i="26"/>
  <c r="M19" i="26"/>
  <c r="L19" i="26"/>
  <c r="K19" i="26"/>
  <c r="J19" i="26"/>
  <c r="I19" i="26"/>
  <c r="H19" i="26"/>
  <c r="G19" i="26"/>
  <c r="F19" i="26"/>
  <c r="E19" i="26"/>
  <c r="D19" i="26"/>
  <c r="C19" i="26"/>
  <c r="S18" i="26"/>
  <c r="R18" i="26"/>
  <c r="Q18" i="26"/>
  <c r="P18" i="26"/>
  <c r="O18" i="26"/>
  <c r="N18" i="26"/>
  <c r="M18" i="26"/>
  <c r="L18" i="26"/>
  <c r="K18" i="26"/>
  <c r="J18" i="26"/>
  <c r="I18" i="26"/>
  <c r="H18" i="26"/>
  <c r="G18" i="26"/>
  <c r="F18" i="26"/>
  <c r="E18" i="26"/>
  <c r="D18" i="26"/>
  <c r="C18" i="26"/>
  <c r="S17" i="26"/>
  <c r="R17" i="26"/>
  <c r="Q17" i="26"/>
  <c r="P17" i="26"/>
  <c r="O17" i="26"/>
  <c r="N17" i="26"/>
  <c r="M17" i="26"/>
  <c r="L17" i="26"/>
  <c r="K17" i="26"/>
  <c r="J17" i="26"/>
  <c r="I17" i="26"/>
  <c r="H17" i="26"/>
  <c r="G17" i="26"/>
  <c r="F17" i="26"/>
  <c r="E17" i="26"/>
  <c r="D17" i="26"/>
  <c r="C17" i="26"/>
  <c r="S16" i="26"/>
  <c r="R16" i="26"/>
  <c r="Q16" i="26"/>
  <c r="P16" i="26"/>
  <c r="O16" i="26"/>
  <c r="N16" i="26"/>
  <c r="M16" i="26"/>
  <c r="L16" i="26"/>
  <c r="K16" i="26"/>
  <c r="J16" i="26"/>
  <c r="I16" i="26"/>
  <c r="H16" i="26"/>
  <c r="G16" i="26"/>
  <c r="F16" i="26"/>
  <c r="E16" i="26"/>
  <c r="D16" i="26"/>
  <c r="C16" i="26"/>
  <c r="S15" i="26"/>
  <c r="R15" i="26"/>
  <c r="Q15" i="26"/>
  <c r="P15" i="26"/>
  <c r="O15" i="26"/>
  <c r="N15" i="26"/>
  <c r="M15" i="26"/>
  <c r="L15" i="26"/>
  <c r="K15" i="26"/>
  <c r="J15" i="26"/>
  <c r="I15" i="26"/>
  <c r="H15" i="26"/>
  <c r="G15" i="26"/>
  <c r="F15" i="26"/>
  <c r="E15" i="26"/>
  <c r="D15" i="26"/>
  <c r="C15" i="26"/>
  <c r="S14" i="26"/>
  <c r="R14" i="26"/>
  <c r="Q14" i="26"/>
  <c r="P14" i="26"/>
  <c r="O14" i="26"/>
  <c r="N14" i="26"/>
  <c r="M14" i="26"/>
  <c r="L14" i="26"/>
  <c r="K14" i="26"/>
  <c r="J14" i="26"/>
  <c r="I14" i="26"/>
  <c r="H14" i="26"/>
  <c r="G14" i="26"/>
  <c r="F14" i="26"/>
  <c r="E14" i="26"/>
  <c r="D14" i="26"/>
  <c r="C14" i="26"/>
  <c r="S13" i="26"/>
  <c r="R13" i="26"/>
  <c r="Q13" i="26"/>
  <c r="P13" i="26"/>
  <c r="O13" i="26"/>
  <c r="N13" i="26"/>
  <c r="M13" i="26"/>
  <c r="L13" i="26"/>
  <c r="K13" i="26"/>
  <c r="J13" i="26"/>
  <c r="I13" i="26"/>
  <c r="H13" i="26"/>
  <c r="G13" i="26"/>
  <c r="F13" i="26"/>
  <c r="E13" i="26"/>
  <c r="D13" i="26"/>
  <c r="C13" i="26"/>
  <c r="S12" i="26"/>
  <c r="R12" i="26"/>
  <c r="Q12" i="26"/>
  <c r="P12" i="26"/>
  <c r="O12" i="26"/>
  <c r="N12" i="26"/>
  <c r="M12" i="26"/>
  <c r="L12" i="26"/>
  <c r="K12" i="26"/>
  <c r="J12" i="26"/>
  <c r="I12" i="26"/>
  <c r="H12" i="26"/>
  <c r="G12" i="26"/>
  <c r="F12" i="26"/>
  <c r="E12" i="26"/>
  <c r="D12" i="26"/>
  <c r="C12" i="26"/>
  <c r="S11" i="26"/>
  <c r="R11" i="26"/>
  <c r="Q11" i="26"/>
  <c r="P11" i="26"/>
  <c r="O11" i="26"/>
  <c r="N11" i="26"/>
  <c r="M11" i="26"/>
  <c r="L11" i="26"/>
  <c r="K11" i="26"/>
  <c r="J11" i="26"/>
  <c r="I11" i="26"/>
  <c r="H11" i="26"/>
  <c r="G11" i="26"/>
  <c r="F11" i="26"/>
  <c r="E11" i="26"/>
  <c r="D11" i="26"/>
  <c r="C11" i="26"/>
  <c r="S10" i="26"/>
  <c r="R10" i="26"/>
  <c r="Q10" i="26"/>
  <c r="P10" i="26"/>
  <c r="O10" i="26"/>
  <c r="N10" i="26"/>
  <c r="M10" i="26"/>
  <c r="L10" i="26"/>
  <c r="K10" i="26"/>
  <c r="J10" i="26"/>
  <c r="I10" i="26"/>
  <c r="H10" i="26"/>
  <c r="G10" i="26"/>
  <c r="F10" i="26"/>
  <c r="E10" i="26"/>
  <c r="D10" i="26"/>
  <c r="C10" i="26"/>
  <c r="S9" i="26"/>
  <c r="R9" i="26"/>
  <c r="Q9" i="26"/>
  <c r="P9" i="26"/>
  <c r="O9" i="26"/>
  <c r="N9" i="26"/>
  <c r="M9" i="26"/>
  <c r="L9" i="26"/>
  <c r="K9" i="26"/>
  <c r="J9" i="26"/>
  <c r="I9" i="26"/>
  <c r="H9" i="26"/>
  <c r="G9" i="26"/>
  <c r="F9" i="26"/>
  <c r="E9" i="26"/>
  <c r="D9" i="26"/>
  <c r="C9" i="26"/>
  <c r="S8" i="26"/>
  <c r="R8" i="26"/>
  <c r="Q8" i="26"/>
  <c r="P8" i="26"/>
  <c r="O8" i="26"/>
  <c r="N8" i="26"/>
  <c r="M8" i="26"/>
  <c r="L8" i="26"/>
  <c r="K8" i="26"/>
  <c r="J8" i="26"/>
  <c r="I8" i="26"/>
  <c r="H8" i="26"/>
  <c r="G8" i="26"/>
  <c r="F8" i="26"/>
  <c r="E8" i="26"/>
  <c r="D8" i="26"/>
  <c r="C8" i="26"/>
  <c r="S7" i="26"/>
  <c r="R7" i="26"/>
  <c r="Q7" i="26"/>
  <c r="P7" i="26"/>
  <c r="O7" i="26"/>
  <c r="N7" i="26"/>
  <c r="M7" i="26"/>
  <c r="L7" i="26"/>
  <c r="K7" i="26"/>
  <c r="J7" i="26"/>
  <c r="I7" i="26"/>
  <c r="H7" i="26"/>
  <c r="G7" i="26"/>
  <c r="F7" i="26"/>
  <c r="E7" i="26"/>
  <c r="D7" i="26"/>
  <c r="C7" i="26"/>
  <c r="S6" i="26"/>
  <c r="R6" i="26"/>
  <c r="Q6" i="26"/>
  <c r="P6" i="26"/>
  <c r="O6" i="26"/>
  <c r="N6" i="26"/>
  <c r="M6" i="26"/>
  <c r="L6" i="26"/>
  <c r="K6" i="26"/>
  <c r="J6" i="26"/>
  <c r="I6" i="26"/>
  <c r="H6" i="26"/>
  <c r="G6" i="26"/>
  <c r="F6" i="26"/>
  <c r="E6" i="26"/>
  <c r="D6" i="26"/>
  <c r="C6" i="26"/>
  <c r="S58" i="25"/>
  <c r="R58" i="25"/>
  <c r="Q58" i="25"/>
  <c r="P58" i="25"/>
  <c r="O58" i="25"/>
  <c r="N58" i="25"/>
  <c r="M58" i="25"/>
  <c r="L58" i="25"/>
  <c r="K58" i="25"/>
  <c r="J58" i="25"/>
  <c r="I58" i="25"/>
  <c r="H58" i="25"/>
  <c r="G58" i="25"/>
  <c r="F58" i="25"/>
  <c r="E58" i="25"/>
  <c r="D58" i="25"/>
  <c r="C58" i="25"/>
  <c r="S57" i="25"/>
  <c r="R57" i="25"/>
  <c r="Q57" i="25"/>
  <c r="P57" i="25"/>
  <c r="O57" i="25"/>
  <c r="N57" i="25"/>
  <c r="M57" i="25"/>
  <c r="L57" i="25"/>
  <c r="K57" i="25"/>
  <c r="J57" i="25"/>
  <c r="I57" i="25"/>
  <c r="H57" i="25"/>
  <c r="G57" i="25"/>
  <c r="F57" i="25"/>
  <c r="E57" i="25"/>
  <c r="D57" i="25"/>
  <c r="C57" i="25"/>
  <c r="S56" i="25"/>
  <c r="R56" i="25"/>
  <c r="Q56" i="25"/>
  <c r="P56" i="25"/>
  <c r="O56" i="25"/>
  <c r="N56" i="25"/>
  <c r="M56" i="25"/>
  <c r="L56" i="25"/>
  <c r="K56" i="25"/>
  <c r="J56" i="25"/>
  <c r="I56" i="25"/>
  <c r="H56" i="25"/>
  <c r="G56" i="25"/>
  <c r="F56" i="25"/>
  <c r="E56" i="25"/>
  <c r="D56" i="25"/>
  <c r="C56" i="25"/>
  <c r="S55" i="25"/>
  <c r="R55" i="25"/>
  <c r="Q55" i="25"/>
  <c r="P55" i="25"/>
  <c r="O55" i="25"/>
  <c r="N55" i="25"/>
  <c r="M55" i="25"/>
  <c r="L55" i="25"/>
  <c r="K55" i="25"/>
  <c r="J55" i="25"/>
  <c r="I55" i="25"/>
  <c r="H55" i="25"/>
  <c r="G55" i="25"/>
  <c r="F55" i="25"/>
  <c r="E55" i="25"/>
  <c r="D55" i="25"/>
  <c r="C55" i="25"/>
  <c r="S54" i="25"/>
  <c r="R54" i="25"/>
  <c r="Q54" i="25"/>
  <c r="P54" i="25"/>
  <c r="O54" i="25"/>
  <c r="N54" i="25"/>
  <c r="M54" i="25"/>
  <c r="L54" i="25"/>
  <c r="K54" i="25"/>
  <c r="J54" i="25"/>
  <c r="I54" i="25"/>
  <c r="H54" i="25"/>
  <c r="G54" i="25"/>
  <c r="F54" i="25"/>
  <c r="E54" i="25"/>
  <c r="D54" i="25"/>
  <c r="C54" i="25"/>
  <c r="S53" i="25"/>
  <c r="R53" i="25"/>
  <c r="Q53" i="25"/>
  <c r="P53" i="25"/>
  <c r="O53" i="25"/>
  <c r="N53" i="25"/>
  <c r="M53" i="25"/>
  <c r="L53" i="25"/>
  <c r="K53" i="25"/>
  <c r="J53" i="25"/>
  <c r="I53" i="25"/>
  <c r="H53" i="25"/>
  <c r="G53" i="25"/>
  <c r="F53" i="25"/>
  <c r="E53" i="25"/>
  <c r="D53" i="25"/>
  <c r="C53" i="25"/>
  <c r="S52" i="25"/>
  <c r="R52" i="25"/>
  <c r="Q52" i="25"/>
  <c r="P52" i="25"/>
  <c r="O52" i="25"/>
  <c r="N52" i="25"/>
  <c r="M52" i="25"/>
  <c r="L52" i="25"/>
  <c r="K52" i="25"/>
  <c r="J52" i="25"/>
  <c r="I52" i="25"/>
  <c r="H52" i="25"/>
  <c r="G52" i="25"/>
  <c r="F52" i="25"/>
  <c r="E52" i="25"/>
  <c r="D52" i="25"/>
  <c r="C52" i="25"/>
  <c r="S51" i="25"/>
  <c r="R51" i="25"/>
  <c r="Q51" i="25"/>
  <c r="P51" i="25"/>
  <c r="O51" i="25"/>
  <c r="N51" i="25"/>
  <c r="M51" i="25"/>
  <c r="L51" i="25"/>
  <c r="K51" i="25"/>
  <c r="J51" i="25"/>
  <c r="I51" i="25"/>
  <c r="H51" i="25"/>
  <c r="G51" i="25"/>
  <c r="F51" i="25"/>
  <c r="E51" i="25"/>
  <c r="D51" i="25"/>
  <c r="C51" i="25"/>
  <c r="S50" i="25"/>
  <c r="R50" i="25"/>
  <c r="Q50" i="25"/>
  <c r="P50" i="25"/>
  <c r="O50" i="25"/>
  <c r="N50" i="25"/>
  <c r="M50" i="25"/>
  <c r="L50" i="25"/>
  <c r="K50" i="25"/>
  <c r="J50" i="25"/>
  <c r="I50" i="25"/>
  <c r="H50" i="25"/>
  <c r="G50" i="25"/>
  <c r="F50" i="25"/>
  <c r="E50" i="25"/>
  <c r="D50" i="25"/>
  <c r="C50" i="25"/>
  <c r="S49" i="25"/>
  <c r="R49" i="25"/>
  <c r="Q49" i="25"/>
  <c r="P49" i="25"/>
  <c r="O49" i="25"/>
  <c r="N49" i="25"/>
  <c r="M49" i="25"/>
  <c r="L49" i="25"/>
  <c r="K49" i="25"/>
  <c r="J49" i="25"/>
  <c r="I49" i="25"/>
  <c r="H49" i="25"/>
  <c r="G49" i="25"/>
  <c r="F49" i="25"/>
  <c r="E49" i="25"/>
  <c r="D49" i="25"/>
  <c r="C49" i="25"/>
  <c r="S48" i="25"/>
  <c r="R48" i="25"/>
  <c r="Q48" i="25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S47" i="25"/>
  <c r="R47" i="25"/>
  <c r="Q47" i="25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S46" i="25"/>
  <c r="R46" i="25"/>
  <c r="Q46" i="25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S45" i="25"/>
  <c r="R45" i="25"/>
  <c r="Q45" i="25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S44" i="25"/>
  <c r="R44" i="25"/>
  <c r="Q44" i="25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S43" i="25"/>
  <c r="R43" i="25"/>
  <c r="Q43" i="25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S42" i="25"/>
  <c r="R42" i="25"/>
  <c r="Q42" i="25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S41" i="25"/>
  <c r="R41" i="25"/>
  <c r="Q41" i="25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S40" i="25"/>
  <c r="R40" i="25"/>
  <c r="Q40" i="25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S39" i="25"/>
  <c r="R39" i="25"/>
  <c r="Q39" i="25"/>
  <c r="P39" i="25"/>
  <c r="O39" i="25"/>
  <c r="N39" i="25"/>
  <c r="M39" i="25"/>
  <c r="L39" i="25"/>
  <c r="K39" i="25"/>
  <c r="J39" i="25"/>
  <c r="I39" i="25"/>
  <c r="H39" i="25"/>
  <c r="G39" i="25"/>
  <c r="F39" i="25"/>
  <c r="E39" i="25"/>
  <c r="D39" i="25"/>
  <c r="C39" i="25"/>
  <c r="S38" i="25"/>
  <c r="R38" i="25"/>
  <c r="Q38" i="25"/>
  <c r="P38" i="25"/>
  <c r="O38" i="25"/>
  <c r="N38" i="25"/>
  <c r="M38" i="25"/>
  <c r="L38" i="25"/>
  <c r="K38" i="25"/>
  <c r="J38" i="25"/>
  <c r="I38" i="25"/>
  <c r="H38" i="25"/>
  <c r="G38" i="25"/>
  <c r="F38" i="25"/>
  <c r="E38" i="25"/>
  <c r="D38" i="25"/>
  <c r="C38" i="25"/>
  <c r="S37" i="25"/>
  <c r="R37" i="25"/>
  <c r="Q37" i="25"/>
  <c r="P37" i="25"/>
  <c r="O37" i="25"/>
  <c r="N37" i="25"/>
  <c r="M37" i="25"/>
  <c r="L37" i="25"/>
  <c r="K37" i="25"/>
  <c r="J37" i="25"/>
  <c r="I37" i="25"/>
  <c r="H37" i="25"/>
  <c r="G37" i="25"/>
  <c r="F37" i="25"/>
  <c r="E37" i="25"/>
  <c r="D37" i="25"/>
  <c r="C37" i="25"/>
  <c r="S36" i="25"/>
  <c r="R36" i="25"/>
  <c r="Q36" i="25"/>
  <c r="P36" i="25"/>
  <c r="O36" i="25"/>
  <c r="N36" i="25"/>
  <c r="M36" i="25"/>
  <c r="L36" i="25"/>
  <c r="K36" i="25"/>
  <c r="J36" i="25"/>
  <c r="I36" i="25"/>
  <c r="H36" i="25"/>
  <c r="G36" i="25"/>
  <c r="F36" i="25"/>
  <c r="E36" i="25"/>
  <c r="D36" i="25"/>
  <c r="C36" i="25"/>
  <c r="S35" i="25"/>
  <c r="R35" i="25"/>
  <c r="Q35" i="25"/>
  <c r="P35" i="25"/>
  <c r="O35" i="25"/>
  <c r="N35" i="25"/>
  <c r="M35" i="25"/>
  <c r="L35" i="25"/>
  <c r="K35" i="25"/>
  <c r="J35" i="25"/>
  <c r="I35" i="25"/>
  <c r="H35" i="25"/>
  <c r="G35" i="25"/>
  <c r="F35" i="25"/>
  <c r="E35" i="25"/>
  <c r="D35" i="25"/>
  <c r="C35" i="25"/>
  <c r="S34" i="25"/>
  <c r="R34" i="25"/>
  <c r="Q34" i="25"/>
  <c r="P34" i="25"/>
  <c r="O34" i="25"/>
  <c r="N34" i="25"/>
  <c r="M34" i="25"/>
  <c r="L34" i="25"/>
  <c r="K34" i="25"/>
  <c r="J34" i="25"/>
  <c r="I34" i="25"/>
  <c r="H34" i="25"/>
  <c r="G34" i="25"/>
  <c r="F34" i="25"/>
  <c r="E34" i="25"/>
  <c r="D34" i="25"/>
  <c r="C34" i="25"/>
  <c r="S32" i="25"/>
  <c r="R32" i="25"/>
  <c r="Q32" i="25"/>
  <c r="P32" i="25"/>
  <c r="O32" i="25"/>
  <c r="N32" i="25"/>
  <c r="M32" i="25"/>
  <c r="L32" i="25"/>
  <c r="K32" i="25"/>
  <c r="J32" i="25"/>
  <c r="I32" i="25"/>
  <c r="H32" i="25"/>
  <c r="G32" i="25"/>
  <c r="F32" i="25"/>
  <c r="E32" i="25"/>
  <c r="D32" i="25"/>
  <c r="C32" i="25"/>
  <c r="S31" i="25"/>
  <c r="R31" i="25"/>
  <c r="Q31" i="25"/>
  <c r="P31" i="25"/>
  <c r="O31" i="25"/>
  <c r="N31" i="25"/>
  <c r="M31" i="25"/>
  <c r="L31" i="25"/>
  <c r="K31" i="25"/>
  <c r="J31" i="25"/>
  <c r="I31" i="25"/>
  <c r="H31" i="25"/>
  <c r="G31" i="25"/>
  <c r="F31" i="25"/>
  <c r="E31" i="25"/>
  <c r="D31" i="25"/>
  <c r="C31" i="25"/>
  <c r="S30" i="25"/>
  <c r="R30" i="25"/>
  <c r="Q30" i="25"/>
  <c r="P30" i="25"/>
  <c r="O30" i="25"/>
  <c r="N30" i="25"/>
  <c r="M30" i="25"/>
  <c r="L30" i="25"/>
  <c r="K30" i="25"/>
  <c r="J30" i="25"/>
  <c r="I30" i="25"/>
  <c r="H30" i="25"/>
  <c r="G30" i="25"/>
  <c r="F30" i="25"/>
  <c r="E30" i="25"/>
  <c r="D30" i="25"/>
  <c r="C30" i="25"/>
  <c r="S29" i="25"/>
  <c r="R29" i="25"/>
  <c r="Q29" i="25"/>
  <c r="P29" i="25"/>
  <c r="O29" i="25"/>
  <c r="N29" i="25"/>
  <c r="M29" i="25"/>
  <c r="L29" i="25"/>
  <c r="K29" i="25"/>
  <c r="J29" i="25"/>
  <c r="I29" i="25"/>
  <c r="H29" i="25"/>
  <c r="G29" i="25"/>
  <c r="F29" i="25"/>
  <c r="E29" i="25"/>
  <c r="D29" i="25"/>
  <c r="C29" i="25"/>
  <c r="S28" i="25"/>
  <c r="R28" i="25"/>
  <c r="Q28" i="25"/>
  <c r="P28" i="25"/>
  <c r="O28" i="25"/>
  <c r="N28" i="25"/>
  <c r="M28" i="25"/>
  <c r="L28" i="25"/>
  <c r="K28" i="25"/>
  <c r="J28" i="25"/>
  <c r="I28" i="25"/>
  <c r="H28" i="25"/>
  <c r="G28" i="25"/>
  <c r="F28" i="25"/>
  <c r="E28" i="25"/>
  <c r="D28" i="25"/>
  <c r="C28" i="25"/>
  <c r="S27" i="25"/>
  <c r="R27" i="25"/>
  <c r="Q27" i="25"/>
  <c r="P27" i="25"/>
  <c r="O27" i="25"/>
  <c r="N27" i="25"/>
  <c r="M27" i="25"/>
  <c r="L27" i="25"/>
  <c r="K27" i="25"/>
  <c r="J27" i="25"/>
  <c r="I27" i="25"/>
  <c r="H27" i="25"/>
  <c r="G27" i="25"/>
  <c r="F27" i="25"/>
  <c r="E27" i="25"/>
  <c r="D27" i="25"/>
  <c r="C27" i="25"/>
  <c r="S26" i="25"/>
  <c r="R26" i="25"/>
  <c r="Q26" i="25"/>
  <c r="P26" i="25"/>
  <c r="O26" i="25"/>
  <c r="N26" i="25"/>
  <c r="M26" i="25"/>
  <c r="L26" i="25"/>
  <c r="K26" i="25"/>
  <c r="J26" i="25"/>
  <c r="I26" i="25"/>
  <c r="H26" i="25"/>
  <c r="G26" i="25"/>
  <c r="F26" i="25"/>
  <c r="E26" i="25"/>
  <c r="D26" i="25"/>
  <c r="C26" i="25"/>
  <c r="S25" i="25"/>
  <c r="R25" i="25"/>
  <c r="Q25" i="25"/>
  <c r="P25" i="25"/>
  <c r="O25" i="25"/>
  <c r="N25" i="25"/>
  <c r="M25" i="25"/>
  <c r="L25" i="25"/>
  <c r="K25" i="25"/>
  <c r="J25" i="25"/>
  <c r="I25" i="25"/>
  <c r="H25" i="25"/>
  <c r="G25" i="25"/>
  <c r="F25" i="25"/>
  <c r="E25" i="25"/>
  <c r="D25" i="25"/>
  <c r="C25" i="25"/>
  <c r="S24" i="25"/>
  <c r="R24" i="25"/>
  <c r="Q24" i="25"/>
  <c r="P24" i="25"/>
  <c r="O24" i="25"/>
  <c r="N24" i="25"/>
  <c r="M24" i="25"/>
  <c r="L24" i="25"/>
  <c r="K24" i="25"/>
  <c r="J24" i="25"/>
  <c r="I24" i="25"/>
  <c r="H24" i="25"/>
  <c r="G24" i="25"/>
  <c r="F24" i="25"/>
  <c r="E24" i="25"/>
  <c r="D24" i="25"/>
  <c r="C24" i="25"/>
  <c r="S23" i="25"/>
  <c r="R23" i="25"/>
  <c r="Q23" i="25"/>
  <c r="P23" i="25"/>
  <c r="O23" i="25"/>
  <c r="N23" i="25"/>
  <c r="M23" i="25"/>
  <c r="L23" i="25"/>
  <c r="K23" i="25"/>
  <c r="J23" i="25"/>
  <c r="I23" i="25"/>
  <c r="H23" i="25"/>
  <c r="G23" i="25"/>
  <c r="F23" i="25"/>
  <c r="E23" i="25"/>
  <c r="D23" i="25"/>
  <c r="C23" i="25"/>
  <c r="S22" i="25"/>
  <c r="R22" i="25"/>
  <c r="Q22" i="25"/>
  <c r="P22" i="25"/>
  <c r="O22" i="25"/>
  <c r="N22" i="25"/>
  <c r="M22" i="25"/>
  <c r="L22" i="25"/>
  <c r="K22" i="25"/>
  <c r="J22" i="25"/>
  <c r="I22" i="25"/>
  <c r="H22" i="25"/>
  <c r="G22" i="25"/>
  <c r="F22" i="25"/>
  <c r="E22" i="25"/>
  <c r="D22" i="25"/>
  <c r="C22" i="25"/>
  <c r="S21" i="25"/>
  <c r="R21" i="25"/>
  <c r="Q21" i="25"/>
  <c r="P21" i="25"/>
  <c r="O21" i="25"/>
  <c r="N21" i="25"/>
  <c r="M21" i="25"/>
  <c r="L21" i="25"/>
  <c r="K21" i="25"/>
  <c r="J21" i="25"/>
  <c r="I21" i="25"/>
  <c r="H21" i="25"/>
  <c r="G21" i="25"/>
  <c r="F21" i="25"/>
  <c r="E21" i="25"/>
  <c r="D21" i="25"/>
  <c r="C21" i="25"/>
  <c r="S20" i="25"/>
  <c r="R20" i="25"/>
  <c r="Q20" i="25"/>
  <c r="P20" i="25"/>
  <c r="O20" i="25"/>
  <c r="N20" i="25"/>
  <c r="M20" i="25"/>
  <c r="L20" i="25"/>
  <c r="K20" i="25"/>
  <c r="J20" i="25"/>
  <c r="I20" i="25"/>
  <c r="H20" i="25"/>
  <c r="G20" i="25"/>
  <c r="F20" i="25"/>
  <c r="E20" i="25"/>
  <c r="D20" i="25"/>
  <c r="C20" i="25"/>
  <c r="S19" i="25"/>
  <c r="R19" i="25"/>
  <c r="Q19" i="25"/>
  <c r="P19" i="25"/>
  <c r="O19" i="25"/>
  <c r="N19" i="25"/>
  <c r="M19" i="25"/>
  <c r="L19" i="25"/>
  <c r="K19" i="25"/>
  <c r="J19" i="25"/>
  <c r="I19" i="25"/>
  <c r="H19" i="25"/>
  <c r="G19" i="25"/>
  <c r="F19" i="25"/>
  <c r="E19" i="25"/>
  <c r="D19" i="25"/>
  <c r="C19" i="25"/>
  <c r="S18" i="25"/>
  <c r="R18" i="25"/>
  <c r="Q18" i="25"/>
  <c r="P18" i="25"/>
  <c r="O18" i="25"/>
  <c r="N18" i="25"/>
  <c r="M18" i="25"/>
  <c r="L18" i="25"/>
  <c r="K18" i="25"/>
  <c r="J18" i="25"/>
  <c r="I18" i="25"/>
  <c r="H18" i="25"/>
  <c r="G18" i="25"/>
  <c r="F18" i="25"/>
  <c r="E18" i="25"/>
  <c r="D18" i="25"/>
  <c r="C18" i="25"/>
  <c r="S17" i="25"/>
  <c r="R17" i="25"/>
  <c r="Q17" i="25"/>
  <c r="P17" i="25"/>
  <c r="O17" i="25"/>
  <c r="N17" i="25"/>
  <c r="M17" i="25"/>
  <c r="L17" i="25"/>
  <c r="K17" i="25"/>
  <c r="J17" i="25"/>
  <c r="I17" i="25"/>
  <c r="H17" i="25"/>
  <c r="G17" i="25"/>
  <c r="F17" i="25"/>
  <c r="E17" i="25"/>
  <c r="D17" i="25"/>
  <c r="C17" i="25"/>
  <c r="S16" i="25"/>
  <c r="R16" i="25"/>
  <c r="Q16" i="25"/>
  <c r="P16" i="25"/>
  <c r="O16" i="25"/>
  <c r="N16" i="25"/>
  <c r="M16" i="25"/>
  <c r="L16" i="25"/>
  <c r="K16" i="25"/>
  <c r="J16" i="25"/>
  <c r="I16" i="25"/>
  <c r="H16" i="25"/>
  <c r="G16" i="25"/>
  <c r="F16" i="25"/>
  <c r="E16" i="25"/>
  <c r="D16" i="25"/>
  <c r="C16" i="25"/>
  <c r="S15" i="25"/>
  <c r="R15" i="25"/>
  <c r="Q15" i="25"/>
  <c r="P15" i="25"/>
  <c r="O15" i="25"/>
  <c r="N15" i="25"/>
  <c r="M15" i="25"/>
  <c r="L15" i="25"/>
  <c r="K15" i="25"/>
  <c r="J15" i="25"/>
  <c r="I15" i="25"/>
  <c r="H15" i="25"/>
  <c r="G15" i="25"/>
  <c r="F15" i="25"/>
  <c r="E15" i="25"/>
  <c r="D15" i="25"/>
  <c r="C15" i="25"/>
  <c r="S14" i="25"/>
  <c r="R14" i="25"/>
  <c r="Q14" i="25"/>
  <c r="P14" i="25"/>
  <c r="O14" i="25"/>
  <c r="N14" i="25"/>
  <c r="M14" i="25"/>
  <c r="L14" i="25"/>
  <c r="K14" i="25"/>
  <c r="J14" i="25"/>
  <c r="I14" i="25"/>
  <c r="H14" i="25"/>
  <c r="G14" i="25"/>
  <c r="F14" i="25"/>
  <c r="E14" i="25"/>
  <c r="D14" i="25"/>
  <c r="C14" i="25"/>
  <c r="S13" i="25"/>
  <c r="R13" i="25"/>
  <c r="Q13" i="25"/>
  <c r="P13" i="25"/>
  <c r="O13" i="25"/>
  <c r="N13" i="25"/>
  <c r="M13" i="25"/>
  <c r="L13" i="25"/>
  <c r="K13" i="25"/>
  <c r="J13" i="25"/>
  <c r="I13" i="25"/>
  <c r="H13" i="25"/>
  <c r="G13" i="25"/>
  <c r="F13" i="25"/>
  <c r="E13" i="25"/>
  <c r="D13" i="25"/>
  <c r="C13" i="25"/>
  <c r="S12" i="25"/>
  <c r="R12" i="25"/>
  <c r="Q12" i="25"/>
  <c r="P12" i="25"/>
  <c r="O12" i="25"/>
  <c r="N12" i="25"/>
  <c r="M12" i="25"/>
  <c r="L12" i="25"/>
  <c r="K12" i="25"/>
  <c r="J12" i="25"/>
  <c r="I12" i="25"/>
  <c r="H12" i="25"/>
  <c r="G12" i="25"/>
  <c r="F12" i="25"/>
  <c r="E12" i="25"/>
  <c r="D12" i="25"/>
  <c r="C12" i="25"/>
  <c r="S11" i="25"/>
  <c r="R11" i="25"/>
  <c r="Q11" i="25"/>
  <c r="P11" i="25"/>
  <c r="O11" i="25"/>
  <c r="N11" i="25"/>
  <c r="M11" i="25"/>
  <c r="L11" i="25"/>
  <c r="K11" i="25"/>
  <c r="J11" i="25"/>
  <c r="I11" i="25"/>
  <c r="H11" i="25"/>
  <c r="G11" i="25"/>
  <c r="F11" i="25"/>
  <c r="E11" i="25"/>
  <c r="D11" i="25"/>
  <c r="C11" i="25"/>
  <c r="S10" i="25"/>
  <c r="R10" i="25"/>
  <c r="Q10" i="25"/>
  <c r="P10" i="25"/>
  <c r="O10" i="25"/>
  <c r="N10" i="25"/>
  <c r="M10" i="25"/>
  <c r="L10" i="25"/>
  <c r="K10" i="25"/>
  <c r="J10" i="25"/>
  <c r="I10" i="25"/>
  <c r="H10" i="25"/>
  <c r="G10" i="25"/>
  <c r="F10" i="25"/>
  <c r="E10" i="25"/>
  <c r="D10" i="25"/>
  <c r="C10" i="25"/>
  <c r="S9" i="25"/>
  <c r="R9" i="25"/>
  <c r="Q9" i="25"/>
  <c r="P9" i="25"/>
  <c r="O9" i="25"/>
  <c r="N9" i="25"/>
  <c r="M9" i="25"/>
  <c r="L9" i="25"/>
  <c r="K9" i="25"/>
  <c r="J9" i="25"/>
  <c r="I9" i="25"/>
  <c r="H9" i="25"/>
  <c r="G9" i="25"/>
  <c r="F9" i="25"/>
  <c r="E9" i="25"/>
  <c r="D9" i="25"/>
  <c r="C9" i="25"/>
  <c r="S8" i="25"/>
  <c r="R8" i="25"/>
  <c r="Q8" i="25"/>
  <c r="P8" i="25"/>
  <c r="O8" i="25"/>
  <c r="N8" i="25"/>
  <c r="M8" i="25"/>
  <c r="L8" i="25"/>
  <c r="K8" i="25"/>
  <c r="J8" i="25"/>
  <c r="I8" i="25"/>
  <c r="H8" i="25"/>
  <c r="G8" i="25"/>
  <c r="F8" i="25"/>
  <c r="E8" i="25"/>
  <c r="D8" i="25"/>
  <c r="C8" i="25"/>
  <c r="S7" i="25"/>
  <c r="R7" i="25"/>
  <c r="Q7" i="25"/>
  <c r="P7" i="25"/>
  <c r="O7" i="25"/>
  <c r="N7" i="25"/>
  <c r="M7" i="25"/>
  <c r="L7" i="25"/>
  <c r="K7" i="25"/>
  <c r="J7" i="25"/>
  <c r="I7" i="25"/>
  <c r="H7" i="25"/>
  <c r="G7" i="25"/>
  <c r="F7" i="25"/>
  <c r="E7" i="25"/>
  <c r="D7" i="25"/>
  <c r="C7" i="25"/>
  <c r="S6" i="25"/>
  <c r="R6" i="25"/>
  <c r="Q6" i="25"/>
  <c r="P6" i="25"/>
  <c r="O6" i="25"/>
  <c r="N6" i="25"/>
  <c r="M6" i="25"/>
  <c r="L6" i="25"/>
  <c r="K6" i="25"/>
  <c r="J6" i="25"/>
  <c r="I6" i="25"/>
  <c r="H6" i="25"/>
  <c r="G6" i="25"/>
  <c r="F6" i="25"/>
  <c r="E6" i="25"/>
  <c r="D6" i="25"/>
  <c r="C6" i="25"/>
  <c r="S58" i="22"/>
  <c r="R58" i="22"/>
  <c r="Q58" i="22"/>
  <c r="P58" i="22"/>
  <c r="O58" i="22"/>
  <c r="N58" i="22"/>
  <c r="M58" i="22"/>
  <c r="L58" i="22"/>
  <c r="K58" i="22"/>
  <c r="J58" i="22"/>
  <c r="I58" i="22"/>
  <c r="H58" i="22"/>
  <c r="G58" i="22"/>
  <c r="F58" i="22"/>
  <c r="E58" i="22"/>
  <c r="D58" i="22"/>
  <c r="C58" i="22"/>
  <c r="S57" i="22"/>
  <c r="R57" i="22"/>
  <c r="Q57" i="22"/>
  <c r="P57" i="22"/>
  <c r="O57" i="22"/>
  <c r="N57" i="22"/>
  <c r="M57" i="22"/>
  <c r="L57" i="22"/>
  <c r="K57" i="22"/>
  <c r="J57" i="22"/>
  <c r="I57" i="22"/>
  <c r="H57" i="22"/>
  <c r="G57" i="22"/>
  <c r="F57" i="22"/>
  <c r="E57" i="22"/>
  <c r="D57" i="22"/>
  <c r="C57" i="22"/>
  <c r="S56" i="22"/>
  <c r="R56" i="22"/>
  <c r="Q56" i="22"/>
  <c r="P56" i="22"/>
  <c r="O56" i="22"/>
  <c r="N56" i="22"/>
  <c r="M56" i="22"/>
  <c r="L56" i="22"/>
  <c r="K56" i="22"/>
  <c r="J56" i="22"/>
  <c r="I56" i="22"/>
  <c r="H56" i="22"/>
  <c r="G56" i="22"/>
  <c r="F56" i="22"/>
  <c r="E56" i="22"/>
  <c r="D56" i="22"/>
  <c r="C56" i="22"/>
  <c r="S55" i="22"/>
  <c r="R55" i="22"/>
  <c r="Q55" i="22"/>
  <c r="P55" i="22"/>
  <c r="O55" i="22"/>
  <c r="N55" i="22"/>
  <c r="M55" i="22"/>
  <c r="L55" i="22"/>
  <c r="K55" i="22"/>
  <c r="J55" i="22"/>
  <c r="I55" i="22"/>
  <c r="H55" i="22"/>
  <c r="G55" i="22"/>
  <c r="F55" i="22"/>
  <c r="E55" i="22"/>
  <c r="D55" i="22"/>
  <c r="C55" i="22"/>
  <c r="S54" i="22"/>
  <c r="R54" i="22"/>
  <c r="Q54" i="22"/>
  <c r="P54" i="22"/>
  <c r="O54" i="22"/>
  <c r="N54" i="22"/>
  <c r="M54" i="22"/>
  <c r="L54" i="22"/>
  <c r="K54" i="22"/>
  <c r="J54" i="22"/>
  <c r="I54" i="22"/>
  <c r="H54" i="22"/>
  <c r="G54" i="22"/>
  <c r="F54" i="22"/>
  <c r="E54" i="22"/>
  <c r="D54" i="22"/>
  <c r="C54" i="22"/>
  <c r="S53" i="22"/>
  <c r="R53" i="22"/>
  <c r="Q53" i="22"/>
  <c r="P53" i="22"/>
  <c r="O53" i="22"/>
  <c r="N53" i="22"/>
  <c r="M53" i="22"/>
  <c r="L53" i="22"/>
  <c r="K53" i="22"/>
  <c r="J53" i="22"/>
  <c r="I53" i="22"/>
  <c r="H53" i="22"/>
  <c r="G53" i="22"/>
  <c r="F53" i="22"/>
  <c r="E53" i="22"/>
  <c r="D53" i="22"/>
  <c r="C53" i="22"/>
  <c r="S52" i="22"/>
  <c r="R52" i="22"/>
  <c r="Q52" i="22"/>
  <c r="P52" i="22"/>
  <c r="O52" i="22"/>
  <c r="N52" i="22"/>
  <c r="M52" i="22"/>
  <c r="L52" i="22"/>
  <c r="K52" i="22"/>
  <c r="J52" i="22"/>
  <c r="I52" i="22"/>
  <c r="H52" i="22"/>
  <c r="G52" i="22"/>
  <c r="F52" i="22"/>
  <c r="E52" i="22"/>
  <c r="D52" i="22"/>
  <c r="C52" i="22"/>
  <c r="S51" i="22"/>
  <c r="R51" i="22"/>
  <c r="Q51" i="22"/>
  <c r="P51" i="22"/>
  <c r="O51" i="22"/>
  <c r="N51" i="22"/>
  <c r="M51" i="22"/>
  <c r="L51" i="22"/>
  <c r="K51" i="22"/>
  <c r="J51" i="22"/>
  <c r="I51" i="22"/>
  <c r="H51" i="22"/>
  <c r="G51" i="22"/>
  <c r="F51" i="22"/>
  <c r="E51" i="22"/>
  <c r="D51" i="22"/>
  <c r="C51" i="22"/>
  <c r="S50" i="22"/>
  <c r="R50" i="22"/>
  <c r="Q50" i="22"/>
  <c r="P50" i="22"/>
  <c r="O50" i="22"/>
  <c r="N50" i="22"/>
  <c r="M50" i="22"/>
  <c r="L50" i="22"/>
  <c r="K50" i="22"/>
  <c r="J50" i="22"/>
  <c r="I50" i="22"/>
  <c r="H50" i="22"/>
  <c r="G50" i="22"/>
  <c r="F50" i="22"/>
  <c r="E50" i="22"/>
  <c r="D50" i="22"/>
  <c r="C50" i="22"/>
  <c r="S49" i="22"/>
  <c r="R49" i="22"/>
  <c r="Q49" i="22"/>
  <c r="P49" i="22"/>
  <c r="O49" i="22"/>
  <c r="N49" i="22"/>
  <c r="M49" i="22"/>
  <c r="L49" i="22"/>
  <c r="K49" i="22"/>
  <c r="J49" i="22"/>
  <c r="I49" i="22"/>
  <c r="H49" i="22"/>
  <c r="G49" i="22"/>
  <c r="F49" i="22"/>
  <c r="E49" i="22"/>
  <c r="D49" i="22"/>
  <c r="C49" i="22"/>
  <c r="S48" i="22"/>
  <c r="R48" i="22"/>
  <c r="Q48" i="22"/>
  <c r="P48" i="22"/>
  <c r="O48" i="22"/>
  <c r="N48" i="22"/>
  <c r="M48" i="22"/>
  <c r="L48" i="22"/>
  <c r="K48" i="22"/>
  <c r="J48" i="22"/>
  <c r="I48" i="22"/>
  <c r="H48" i="22"/>
  <c r="G48" i="22"/>
  <c r="F48" i="22"/>
  <c r="E48" i="22"/>
  <c r="D48" i="22"/>
  <c r="C48" i="22"/>
  <c r="S47" i="22"/>
  <c r="R47" i="22"/>
  <c r="Q47" i="22"/>
  <c r="P47" i="22"/>
  <c r="O47" i="22"/>
  <c r="N47" i="22"/>
  <c r="M47" i="22"/>
  <c r="L47" i="22"/>
  <c r="K47" i="22"/>
  <c r="J47" i="22"/>
  <c r="I47" i="22"/>
  <c r="H47" i="22"/>
  <c r="G47" i="22"/>
  <c r="F47" i="22"/>
  <c r="E47" i="22"/>
  <c r="D47" i="22"/>
  <c r="C47" i="22"/>
  <c r="S46" i="22"/>
  <c r="R46" i="22"/>
  <c r="Q46" i="22"/>
  <c r="P46" i="22"/>
  <c r="O46" i="22"/>
  <c r="N46" i="22"/>
  <c r="M46" i="22"/>
  <c r="L46" i="22"/>
  <c r="K46" i="22"/>
  <c r="J46" i="22"/>
  <c r="I46" i="22"/>
  <c r="H46" i="22"/>
  <c r="G46" i="22"/>
  <c r="F46" i="22"/>
  <c r="E46" i="22"/>
  <c r="D46" i="22"/>
  <c r="C46" i="22"/>
  <c r="S45" i="22"/>
  <c r="R45" i="22"/>
  <c r="Q45" i="22"/>
  <c r="P45" i="22"/>
  <c r="O45" i="22"/>
  <c r="N45" i="22"/>
  <c r="M45" i="22"/>
  <c r="L45" i="22"/>
  <c r="K45" i="22"/>
  <c r="J45" i="22"/>
  <c r="I45" i="22"/>
  <c r="H45" i="22"/>
  <c r="G45" i="22"/>
  <c r="F45" i="22"/>
  <c r="E45" i="22"/>
  <c r="D45" i="22"/>
  <c r="C45" i="22"/>
  <c r="S44" i="22"/>
  <c r="R44" i="22"/>
  <c r="Q44" i="22"/>
  <c r="P44" i="22"/>
  <c r="O44" i="22"/>
  <c r="N44" i="22"/>
  <c r="M44" i="22"/>
  <c r="L44" i="22"/>
  <c r="K44" i="22"/>
  <c r="J44" i="22"/>
  <c r="I44" i="22"/>
  <c r="H44" i="22"/>
  <c r="G44" i="22"/>
  <c r="F44" i="22"/>
  <c r="E44" i="22"/>
  <c r="D44" i="22"/>
  <c r="C44" i="22"/>
  <c r="S43" i="22"/>
  <c r="R43" i="22"/>
  <c r="Q43" i="22"/>
  <c r="P43" i="22"/>
  <c r="O43" i="22"/>
  <c r="N43" i="22"/>
  <c r="M43" i="22"/>
  <c r="L43" i="22"/>
  <c r="K43" i="22"/>
  <c r="J43" i="22"/>
  <c r="I43" i="22"/>
  <c r="H43" i="22"/>
  <c r="G43" i="22"/>
  <c r="F43" i="22"/>
  <c r="E43" i="22"/>
  <c r="D43" i="22"/>
  <c r="C43" i="22"/>
  <c r="S42" i="22"/>
  <c r="R42" i="22"/>
  <c r="Q42" i="22"/>
  <c r="P42" i="22"/>
  <c r="O42" i="22"/>
  <c r="N42" i="22"/>
  <c r="M42" i="22"/>
  <c r="L42" i="22"/>
  <c r="K42" i="22"/>
  <c r="J42" i="22"/>
  <c r="I42" i="22"/>
  <c r="H42" i="22"/>
  <c r="G42" i="22"/>
  <c r="F42" i="22"/>
  <c r="E42" i="22"/>
  <c r="D42" i="22"/>
  <c r="C42" i="22"/>
  <c r="S41" i="22"/>
  <c r="R41" i="22"/>
  <c r="Q41" i="22"/>
  <c r="P41" i="22"/>
  <c r="O41" i="22"/>
  <c r="N41" i="22"/>
  <c r="M41" i="22"/>
  <c r="L41" i="22"/>
  <c r="K41" i="22"/>
  <c r="J41" i="22"/>
  <c r="I41" i="22"/>
  <c r="H41" i="22"/>
  <c r="G41" i="22"/>
  <c r="F41" i="22"/>
  <c r="E41" i="22"/>
  <c r="D41" i="22"/>
  <c r="C41" i="22"/>
  <c r="S40" i="22"/>
  <c r="R40" i="22"/>
  <c r="Q40" i="22"/>
  <c r="P40" i="22"/>
  <c r="O40" i="22"/>
  <c r="N40" i="22"/>
  <c r="M40" i="22"/>
  <c r="L40" i="22"/>
  <c r="K40" i="22"/>
  <c r="J40" i="22"/>
  <c r="I40" i="22"/>
  <c r="H40" i="22"/>
  <c r="G40" i="22"/>
  <c r="F40" i="22"/>
  <c r="E40" i="22"/>
  <c r="D40" i="22"/>
  <c r="C40" i="22"/>
  <c r="S39" i="22"/>
  <c r="R39" i="22"/>
  <c r="Q39" i="22"/>
  <c r="P39" i="22"/>
  <c r="O39" i="22"/>
  <c r="N39" i="22"/>
  <c r="M39" i="22"/>
  <c r="L39" i="22"/>
  <c r="K39" i="22"/>
  <c r="J39" i="22"/>
  <c r="I39" i="22"/>
  <c r="H39" i="22"/>
  <c r="G39" i="22"/>
  <c r="F39" i="22"/>
  <c r="E39" i="22"/>
  <c r="D39" i="22"/>
  <c r="C39" i="22"/>
  <c r="S38" i="22"/>
  <c r="R38" i="22"/>
  <c r="Q38" i="22"/>
  <c r="P38" i="22"/>
  <c r="O38" i="22"/>
  <c r="N38" i="22"/>
  <c r="M38" i="22"/>
  <c r="L38" i="22"/>
  <c r="K38" i="22"/>
  <c r="J38" i="22"/>
  <c r="I38" i="22"/>
  <c r="H38" i="22"/>
  <c r="G38" i="22"/>
  <c r="F38" i="22"/>
  <c r="E38" i="22"/>
  <c r="D38" i="22"/>
  <c r="C38" i="22"/>
  <c r="S37" i="22"/>
  <c r="R37" i="22"/>
  <c r="Q37" i="22"/>
  <c r="P37" i="22"/>
  <c r="O37" i="22"/>
  <c r="N37" i="22"/>
  <c r="M37" i="22"/>
  <c r="L37" i="22"/>
  <c r="K37" i="22"/>
  <c r="J37" i="22"/>
  <c r="I37" i="22"/>
  <c r="H37" i="22"/>
  <c r="G37" i="22"/>
  <c r="F37" i="22"/>
  <c r="E37" i="22"/>
  <c r="D37" i="22"/>
  <c r="C37" i="22"/>
  <c r="S36" i="22"/>
  <c r="R36" i="22"/>
  <c r="Q36" i="22"/>
  <c r="P36" i="22"/>
  <c r="O36" i="22"/>
  <c r="N36" i="22"/>
  <c r="M36" i="22"/>
  <c r="L36" i="22"/>
  <c r="K36" i="22"/>
  <c r="J36" i="22"/>
  <c r="I36" i="22"/>
  <c r="H36" i="22"/>
  <c r="G36" i="22"/>
  <c r="F36" i="22"/>
  <c r="E36" i="22"/>
  <c r="D36" i="22"/>
  <c r="C36" i="22"/>
  <c r="S35" i="22"/>
  <c r="R35" i="22"/>
  <c r="Q35" i="22"/>
  <c r="P35" i="22"/>
  <c r="O35" i="22"/>
  <c r="N35" i="22"/>
  <c r="M35" i="22"/>
  <c r="L35" i="22"/>
  <c r="K35" i="22"/>
  <c r="J35" i="22"/>
  <c r="I35" i="22"/>
  <c r="H35" i="22"/>
  <c r="G35" i="22"/>
  <c r="F35" i="22"/>
  <c r="E35" i="22"/>
  <c r="D35" i="22"/>
  <c r="C35" i="22"/>
  <c r="S34" i="22"/>
  <c r="R34" i="22"/>
  <c r="Q34" i="22"/>
  <c r="P34" i="22"/>
  <c r="O34" i="22"/>
  <c r="N34" i="22"/>
  <c r="M34" i="22"/>
  <c r="L34" i="22"/>
  <c r="K34" i="22"/>
  <c r="J34" i="22"/>
  <c r="I34" i="22"/>
  <c r="H34" i="22"/>
  <c r="G34" i="22"/>
  <c r="F34" i="22"/>
  <c r="E34" i="22"/>
  <c r="D34" i="22"/>
  <c r="C34" i="22"/>
  <c r="S32" i="22"/>
  <c r="R32" i="22"/>
  <c r="Q32" i="22"/>
  <c r="P32" i="22"/>
  <c r="O32" i="22"/>
  <c r="N32" i="22"/>
  <c r="M32" i="22"/>
  <c r="L32" i="22"/>
  <c r="K32" i="22"/>
  <c r="J32" i="22"/>
  <c r="I32" i="22"/>
  <c r="H32" i="22"/>
  <c r="G32" i="22"/>
  <c r="F32" i="22"/>
  <c r="E32" i="22"/>
  <c r="D32" i="22"/>
  <c r="C32" i="22"/>
  <c r="S31" i="22"/>
  <c r="R31" i="22"/>
  <c r="Q31" i="22"/>
  <c r="P31" i="22"/>
  <c r="O31" i="22"/>
  <c r="N31" i="22"/>
  <c r="M31" i="22"/>
  <c r="L31" i="22"/>
  <c r="K31" i="22"/>
  <c r="J31" i="22"/>
  <c r="I31" i="22"/>
  <c r="H31" i="22"/>
  <c r="G31" i="22"/>
  <c r="F31" i="22"/>
  <c r="E31" i="22"/>
  <c r="D31" i="22"/>
  <c r="C31" i="22"/>
  <c r="S30" i="22"/>
  <c r="R30" i="22"/>
  <c r="Q30" i="22"/>
  <c r="P30" i="22"/>
  <c r="O30" i="22"/>
  <c r="N30" i="22"/>
  <c r="M30" i="22"/>
  <c r="L30" i="22"/>
  <c r="K30" i="22"/>
  <c r="J30" i="22"/>
  <c r="I30" i="22"/>
  <c r="H30" i="22"/>
  <c r="G30" i="22"/>
  <c r="F30" i="22"/>
  <c r="E30" i="22"/>
  <c r="D30" i="22"/>
  <c r="C30" i="22"/>
  <c r="S29" i="22"/>
  <c r="R29" i="22"/>
  <c r="Q29" i="22"/>
  <c r="P29" i="22"/>
  <c r="O29" i="22"/>
  <c r="N29" i="22"/>
  <c r="M29" i="22"/>
  <c r="L29" i="22"/>
  <c r="K29" i="22"/>
  <c r="J29" i="22"/>
  <c r="I29" i="22"/>
  <c r="H29" i="22"/>
  <c r="G29" i="22"/>
  <c r="F29" i="22"/>
  <c r="E29" i="22"/>
  <c r="D29" i="22"/>
  <c r="C29" i="22"/>
  <c r="S28" i="22"/>
  <c r="R28" i="22"/>
  <c r="Q28" i="22"/>
  <c r="P28" i="22"/>
  <c r="O28" i="22"/>
  <c r="N28" i="22"/>
  <c r="M28" i="22"/>
  <c r="L28" i="22"/>
  <c r="K28" i="22"/>
  <c r="J28" i="22"/>
  <c r="I28" i="22"/>
  <c r="H28" i="22"/>
  <c r="G28" i="22"/>
  <c r="F28" i="22"/>
  <c r="E28" i="22"/>
  <c r="D28" i="22"/>
  <c r="C28" i="22"/>
  <c r="S27" i="22"/>
  <c r="R27" i="22"/>
  <c r="Q27" i="22"/>
  <c r="P27" i="22"/>
  <c r="O27" i="22"/>
  <c r="N27" i="22"/>
  <c r="M27" i="22"/>
  <c r="L27" i="22"/>
  <c r="K27" i="22"/>
  <c r="J27" i="22"/>
  <c r="I27" i="22"/>
  <c r="H27" i="22"/>
  <c r="G27" i="22"/>
  <c r="F27" i="22"/>
  <c r="E27" i="22"/>
  <c r="D27" i="22"/>
  <c r="C27" i="22"/>
  <c r="S26" i="22"/>
  <c r="R26" i="22"/>
  <c r="Q26" i="22"/>
  <c r="P26" i="22"/>
  <c r="O26" i="22"/>
  <c r="N26" i="22"/>
  <c r="M26" i="22"/>
  <c r="L26" i="22"/>
  <c r="K26" i="22"/>
  <c r="J26" i="22"/>
  <c r="I26" i="22"/>
  <c r="H26" i="22"/>
  <c r="G26" i="22"/>
  <c r="F26" i="22"/>
  <c r="E26" i="22"/>
  <c r="D26" i="22"/>
  <c r="C26" i="22"/>
  <c r="S25" i="22"/>
  <c r="R25" i="22"/>
  <c r="Q25" i="22"/>
  <c r="P25" i="22"/>
  <c r="O25" i="22"/>
  <c r="N25" i="22"/>
  <c r="M25" i="22"/>
  <c r="L25" i="22"/>
  <c r="K25" i="22"/>
  <c r="J25" i="22"/>
  <c r="I25" i="22"/>
  <c r="H25" i="22"/>
  <c r="G25" i="22"/>
  <c r="F25" i="22"/>
  <c r="E25" i="22"/>
  <c r="D25" i="22"/>
  <c r="C25" i="22"/>
  <c r="S24" i="22"/>
  <c r="R24" i="22"/>
  <c r="Q24" i="22"/>
  <c r="P24" i="22"/>
  <c r="O24" i="22"/>
  <c r="N24" i="22"/>
  <c r="M24" i="22"/>
  <c r="L24" i="22"/>
  <c r="K24" i="22"/>
  <c r="J24" i="22"/>
  <c r="I24" i="22"/>
  <c r="H24" i="22"/>
  <c r="G24" i="22"/>
  <c r="F24" i="22"/>
  <c r="E24" i="22"/>
  <c r="D24" i="22"/>
  <c r="C24" i="22"/>
  <c r="S23" i="22"/>
  <c r="R23" i="22"/>
  <c r="Q23" i="22"/>
  <c r="P23" i="22"/>
  <c r="O23" i="22"/>
  <c r="N23" i="22"/>
  <c r="M23" i="22"/>
  <c r="L23" i="22"/>
  <c r="K23" i="22"/>
  <c r="J23" i="22"/>
  <c r="I23" i="22"/>
  <c r="H23" i="22"/>
  <c r="G23" i="22"/>
  <c r="F23" i="22"/>
  <c r="E23" i="22"/>
  <c r="D23" i="22"/>
  <c r="C23" i="22"/>
  <c r="S22" i="22"/>
  <c r="R22" i="22"/>
  <c r="Q22" i="22"/>
  <c r="P22" i="22"/>
  <c r="O22" i="22"/>
  <c r="N22" i="22"/>
  <c r="M22" i="22"/>
  <c r="L22" i="22"/>
  <c r="K22" i="22"/>
  <c r="J22" i="22"/>
  <c r="I22" i="22"/>
  <c r="H22" i="22"/>
  <c r="G22" i="22"/>
  <c r="F22" i="22"/>
  <c r="E22" i="22"/>
  <c r="D22" i="22"/>
  <c r="C22" i="22"/>
  <c r="S21" i="22"/>
  <c r="R21" i="22"/>
  <c r="Q21" i="22"/>
  <c r="P21" i="22"/>
  <c r="O21" i="22"/>
  <c r="N21" i="22"/>
  <c r="M21" i="22"/>
  <c r="L21" i="22"/>
  <c r="K21" i="22"/>
  <c r="J21" i="22"/>
  <c r="I21" i="22"/>
  <c r="H21" i="22"/>
  <c r="G21" i="22"/>
  <c r="F21" i="22"/>
  <c r="E21" i="22"/>
  <c r="D21" i="22"/>
  <c r="C21" i="22"/>
  <c r="S20" i="22"/>
  <c r="R20" i="22"/>
  <c r="Q20" i="22"/>
  <c r="P20" i="22"/>
  <c r="O20" i="22"/>
  <c r="N20" i="22"/>
  <c r="M20" i="22"/>
  <c r="L20" i="22"/>
  <c r="K20" i="22"/>
  <c r="J20" i="22"/>
  <c r="I20" i="22"/>
  <c r="H20" i="22"/>
  <c r="G20" i="22"/>
  <c r="F20" i="22"/>
  <c r="E20" i="22"/>
  <c r="D20" i="22"/>
  <c r="C20" i="22"/>
  <c r="S19" i="22"/>
  <c r="R19" i="22"/>
  <c r="Q19" i="22"/>
  <c r="P19" i="22"/>
  <c r="O19" i="22"/>
  <c r="N19" i="22"/>
  <c r="M19" i="22"/>
  <c r="L19" i="22"/>
  <c r="K19" i="22"/>
  <c r="J19" i="22"/>
  <c r="I19" i="22"/>
  <c r="H19" i="22"/>
  <c r="G19" i="22"/>
  <c r="F19" i="22"/>
  <c r="E19" i="22"/>
  <c r="D19" i="22"/>
  <c r="C19" i="22"/>
  <c r="S18" i="22"/>
  <c r="R18" i="22"/>
  <c r="Q18" i="22"/>
  <c r="P18" i="22"/>
  <c r="O18" i="22"/>
  <c r="N18" i="22"/>
  <c r="M18" i="22"/>
  <c r="L18" i="22"/>
  <c r="K18" i="22"/>
  <c r="J18" i="22"/>
  <c r="I18" i="22"/>
  <c r="H18" i="22"/>
  <c r="G18" i="22"/>
  <c r="F18" i="22"/>
  <c r="E18" i="22"/>
  <c r="D18" i="22"/>
  <c r="C18" i="22"/>
  <c r="S17" i="22"/>
  <c r="R17" i="22"/>
  <c r="Q17" i="22"/>
  <c r="P17" i="22"/>
  <c r="O17" i="22"/>
  <c r="N17" i="22"/>
  <c r="M17" i="22"/>
  <c r="L17" i="22"/>
  <c r="K17" i="22"/>
  <c r="J17" i="22"/>
  <c r="I17" i="22"/>
  <c r="H17" i="22"/>
  <c r="G17" i="22"/>
  <c r="F17" i="22"/>
  <c r="E17" i="22"/>
  <c r="D17" i="22"/>
  <c r="C17" i="22"/>
  <c r="S16" i="22"/>
  <c r="R16" i="22"/>
  <c r="Q16" i="22"/>
  <c r="P16" i="22"/>
  <c r="O16" i="22"/>
  <c r="N16" i="22"/>
  <c r="M16" i="22"/>
  <c r="L16" i="22"/>
  <c r="K16" i="22"/>
  <c r="J16" i="22"/>
  <c r="I16" i="22"/>
  <c r="H16" i="22"/>
  <c r="G16" i="22"/>
  <c r="F16" i="22"/>
  <c r="E16" i="22"/>
  <c r="D16" i="22"/>
  <c r="C16" i="22"/>
  <c r="S15" i="22"/>
  <c r="R15" i="22"/>
  <c r="Q15" i="22"/>
  <c r="P15" i="22"/>
  <c r="O15" i="22"/>
  <c r="N15" i="22"/>
  <c r="M15" i="22"/>
  <c r="L15" i="22"/>
  <c r="K15" i="22"/>
  <c r="J15" i="22"/>
  <c r="I15" i="22"/>
  <c r="H15" i="22"/>
  <c r="G15" i="22"/>
  <c r="F15" i="22"/>
  <c r="E15" i="22"/>
  <c r="D15" i="22"/>
  <c r="C15" i="22"/>
  <c r="S14" i="22"/>
  <c r="R14" i="22"/>
  <c r="Q14" i="22"/>
  <c r="P14" i="22"/>
  <c r="O14" i="22"/>
  <c r="N14" i="22"/>
  <c r="M14" i="22"/>
  <c r="L14" i="22"/>
  <c r="K14" i="22"/>
  <c r="J14" i="22"/>
  <c r="I14" i="22"/>
  <c r="H14" i="22"/>
  <c r="G14" i="22"/>
  <c r="F14" i="22"/>
  <c r="E14" i="22"/>
  <c r="D14" i="22"/>
  <c r="C14" i="22"/>
  <c r="S13" i="22"/>
  <c r="R13" i="22"/>
  <c r="Q13" i="22"/>
  <c r="P13" i="22"/>
  <c r="O13" i="22"/>
  <c r="N13" i="22"/>
  <c r="M13" i="22"/>
  <c r="L13" i="22"/>
  <c r="K13" i="22"/>
  <c r="J13" i="22"/>
  <c r="I13" i="22"/>
  <c r="H13" i="22"/>
  <c r="G13" i="22"/>
  <c r="F13" i="22"/>
  <c r="E13" i="22"/>
  <c r="D13" i="22"/>
  <c r="C13" i="22"/>
  <c r="S12" i="22"/>
  <c r="R12" i="22"/>
  <c r="Q12" i="22"/>
  <c r="P12" i="22"/>
  <c r="O12" i="22"/>
  <c r="N12" i="22"/>
  <c r="M12" i="22"/>
  <c r="L12" i="22"/>
  <c r="K12" i="22"/>
  <c r="J12" i="22"/>
  <c r="I12" i="22"/>
  <c r="H12" i="22"/>
  <c r="G12" i="22"/>
  <c r="F12" i="22"/>
  <c r="E12" i="22"/>
  <c r="D12" i="22"/>
  <c r="C12" i="22"/>
  <c r="S11" i="22"/>
  <c r="R11" i="22"/>
  <c r="Q11" i="22"/>
  <c r="P11" i="22"/>
  <c r="O11" i="22"/>
  <c r="N11" i="22"/>
  <c r="M11" i="22"/>
  <c r="L11" i="22"/>
  <c r="K11" i="22"/>
  <c r="J11" i="22"/>
  <c r="I11" i="22"/>
  <c r="H11" i="22"/>
  <c r="G11" i="22"/>
  <c r="F11" i="22"/>
  <c r="E11" i="22"/>
  <c r="D11" i="22"/>
  <c r="C11" i="22"/>
  <c r="S10" i="22"/>
  <c r="R10" i="22"/>
  <c r="Q10" i="22"/>
  <c r="P10" i="22"/>
  <c r="O10" i="22"/>
  <c r="N10" i="22"/>
  <c r="M10" i="22"/>
  <c r="L10" i="22"/>
  <c r="K10" i="22"/>
  <c r="J10" i="22"/>
  <c r="I10" i="22"/>
  <c r="H10" i="22"/>
  <c r="G10" i="22"/>
  <c r="F10" i="22"/>
  <c r="E10" i="22"/>
  <c r="D10" i="22"/>
  <c r="C10" i="22"/>
  <c r="S9" i="22"/>
  <c r="R9" i="22"/>
  <c r="Q9" i="22"/>
  <c r="P9" i="22"/>
  <c r="O9" i="22"/>
  <c r="N9" i="22"/>
  <c r="M9" i="22"/>
  <c r="L9" i="22"/>
  <c r="K9" i="22"/>
  <c r="J9" i="22"/>
  <c r="I9" i="22"/>
  <c r="H9" i="22"/>
  <c r="G9" i="22"/>
  <c r="F9" i="22"/>
  <c r="E9" i="22"/>
  <c r="D9" i="22"/>
  <c r="C9" i="22"/>
  <c r="S8" i="22"/>
  <c r="R8" i="22"/>
  <c r="Q8" i="22"/>
  <c r="P8" i="22"/>
  <c r="O8" i="22"/>
  <c r="N8" i="22"/>
  <c r="M8" i="22"/>
  <c r="L8" i="22"/>
  <c r="K8" i="22"/>
  <c r="J8" i="22"/>
  <c r="I8" i="22"/>
  <c r="H8" i="22"/>
  <c r="G8" i="22"/>
  <c r="F8" i="22"/>
  <c r="E8" i="22"/>
  <c r="D8" i="22"/>
  <c r="C8" i="22"/>
  <c r="S7" i="22"/>
  <c r="R7" i="22"/>
  <c r="Q7" i="22"/>
  <c r="P7" i="22"/>
  <c r="O7" i="22"/>
  <c r="N7" i="22"/>
  <c r="M7" i="22"/>
  <c r="L7" i="22"/>
  <c r="K7" i="22"/>
  <c r="J7" i="22"/>
  <c r="I7" i="22"/>
  <c r="H7" i="22"/>
  <c r="G7" i="22"/>
  <c r="F7" i="22"/>
  <c r="E7" i="22"/>
  <c r="D7" i="22"/>
  <c r="C7" i="22"/>
  <c r="S6" i="22"/>
  <c r="R6" i="22"/>
  <c r="Q6" i="22"/>
  <c r="P6" i="22"/>
  <c r="O6" i="22"/>
  <c r="N6" i="22"/>
  <c r="M6" i="22"/>
  <c r="L6" i="22"/>
  <c r="K6" i="22"/>
  <c r="J6" i="22"/>
  <c r="I6" i="22"/>
  <c r="H6" i="22"/>
  <c r="G6" i="22"/>
  <c r="F6" i="22"/>
  <c r="E6" i="22"/>
  <c r="D6" i="22"/>
  <c r="C6" i="22"/>
  <c r="V58" i="20"/>
  <c r="U58" i="20"/>
  <c r="T58" i="20"/>
  <c r="S58" i="20"/>
  <c r="R58" i="20"/>
  <c r="Q58" i="20"/>
  <c r="P58" i="20"/>
  <c r="O58" i="20"/>
  <c r="N58" i="20"/>
  <c r="M58" i="20"/>
  <c r="L58" i="20"/>
  <c r="K58" i="20"/>
  <c r="J58" i="20"/>
  <c r="I58" i="20"/>
  <c r="H58" i="20"/>
  <c r="G58" i="20"/>
  <c r="F58" i="20"/>
  <c r="E58" i="20"/>
  <c r="D58" i="20"/>
  <c r="C58" i="20"/>
  <c r="V57" i="20"/>
  <c r="U57" i="20"/>
  <c r="T57" i="20"/>
  <c r="S57" i="20"/>
  <c r="R57" i="20"/>
  <c r="Q57" i="20"/>
  <c r="P57" i="20"/>
  <c r="O57" i="20"/>
  <c r="N57" i="20"/>
  <c r="M57" i="20"/>
  <c r="L57" i="20"/>
  <c r="K57" i="20"/>
  <c r="J57" i="20"/>
  <c r="I57" i="20"/>
  <c r="H57" i="20"/>
  <c r="G57" i="20"/>
  <c r="F57" i="20"/>
  <c r="E57" i="20"/>
  <c r="D57" i="20"/>
  <c r="C57" i="20"/>
  <c r="V56" i="20"/>
  <c r="U56" i="20"/>
  <c r="T56" i="20"/>
  <c r="S56" i="20"/>
  <c r="R56" i="20"/>
  <c r="Q56" i="20"/>
  <c r="P56" i="20"/>
  <c r="O56" i="20"/>
  <c r="N56" i="20"/>
  <c r="M56" i="20"/>
  <c r="L56" i="20"/>
  <c r="K56" i="20"/>
  <c r="J56" i="20"/>
  <c r="I56" i="20"/>
  <c r="H56" i="20"/>
  <c r="G56" i="20"/>
  <c r="F56" i="20"/>
  <c r="E56" i="20"/>
  <c r="D56" i="20"/>
  <c r="C56" i="20"/>
  <c r="V55" i="20"/>
  <c r="U55" i="20"/>
  <c r="T55" i="20"/>
  <c r="S55" i="20"/>
  <c r="R55" i="20"/>
  <c r="Q55" i="20"/>
  <c r="P55" i="20"/>
  <c r="O55" i="20"/>
  <c r="N55" i="20"/>
  <c r="M55" i="20"/>
  <c r="L55" i="20"/>
  <c r="K55" i="20"/>
  <c r="J55" i="20"/>
  <c r="I55" i="20"/>
  <c r="H55" i="20"/>
  <c r="G55" i="20"/>
  <c r="F55" i="20"/>
  <c r="E55" i="20"/>
  <c r="D55" i="20"/>
  <c r="C55" i="20"/>
  <c r="V54" i="20"/>
  <c r="U54" i="20"/>
  <c r="T54" i="20"/>
  <c r="S54" i="20"/>
  <c r="R54" i="20"/>
  <c r="Q54" i="20"/>
  <c r="P54" i="20"/>
  <c r="O54" i="20"/>
  <c r="N54" i="20"/>
  <c r="M54" i="20"/>
  <c r="L54" i="20"/>
  <c r="K54" i="20"/>
  <c r="J54" i="20"/>
  <c r="I54" i="20"/>
  <c r="H54" i="20"/>
  <c r="G54" i="20"/>
  <c r="F54" i="20"/>
  <c r="E54" i="20"/>
  <c r="D54" i="20"/>
  <c r="C54" i="20"/>
  <c r="V53" i="20"/>
  <c r="U53" i="20"/>
  <c r="T53" i="20"/>
  <c r="S53" i="20"/>
  <c r="R53" i="20"/>
  <c r="Q53" i="20"/>
  <c r="P53" i="20"/>
  <c r="O53" i="20"/>
  <c r="N53" i="20"/>
  <c r="M53" i="20"/>
  <c r="L53" i="20"/>
  <c r="K53" i="20"/>
  <c r="J53" i="20"/>
  <c r="I53" i="20"/>
  <c r="H53" i="20"/>
  <c r="G53" i="20"/>
  <c r="F53" i="20"/>
  <c r="E53" i="20"/>
  <c r="D53" i="20"/>
  <c r="C53" i="20"/>
  <c r="V52" i="20"/>
  <c r="U52" i="20"/>
  <c r="T52" i="20"/>
  <c r="S52" i="20"/>
  <c r="R52" i="20"/>
  <c r="Q52" i="20"/>
  <c r="P52" i="20"/>
  <c r="O52" i="20"/>
  <c r="N52" i="20"/>
  <c r="M52" i="20"/>
  <c r="L52" i="20"/>
  <c r="K52" i="20"/>
  <c r="J52" i="20"/>
  <c r="I52" i="20"/>
  <c r="H52" i="20"/>
  <c r="G52" i="20"/>
  <c r="F52" i="20"/>
  <c r="E52" i="20"/>
  <c r="D52" i="20"/>
  <c r="C52" i="20"/>
  <c r="V51" i="20"/>
  <c r="U51" i="20"/>
  <c r="T51" i="20"/>
  <c r="S51" i="20"/>
  <c r="R51" i="20"/>
  <c r="Q51" i="20"/>
  <c r="P51" i="20"/>
  <c r="O51" i="20"/>
  <c r="N51" i="20"/>
  <c r="M51" i="20"/>
  <c r="L51" i="20"/>
  <c r="K51" i="20"/>
  <c r="J51" i="20"/>
  <c r="I51" i="20"/>
  <c r="H51" i="20"/>
  <c r="G51" i="20"/>
  <c r="F51" i="20"/>
  <c r="E51" i="20"/>
  <c r="D51" i="20"/>
  <c r="C51" i="20"/>
  <c r="V50" i="20"/>
  <c r="U50" i="20"/>
  <c r="T50" i="20"/>
  <c r="S50" i="20"/>
  <c r="R50" i="20"/>
  <c r="Q50" i="20"/>
  <c r="P50" i="20"/>
  <c r="O50" i="20"/>
  <c r="N50" i="20"/>
  <c r="M50" i="20"/>
  <c r="L50" i="20"/>
  <c r="K50" i="20"/>
  <c r="J50" i="20"/>
  <c r="I50" i="20"/>
  <c r="H50" i="20"/>
  <c r="G50" i="20"/>
  <c r="F50" i="20"/>
  <c r="E50" i="20"/>
  <c r="D50" i="20"/>
  <c r="C50" i="20"/>
  <c r="V49" i="20"/>
  <c r="U49" i="20"/>
  <c r="T49" i="20"/>
  <c r="S49" i="20"/>
  <c r="R49" i="20"/>
  <c r="Q49" i="20"/>
  <c r="P49" i="20"/>
  <c r="O49" i="20"/>
  <c r="N49" i="20"/>
  <c r="M49" i="20"/>
  <c r="L49" i="20"/>
  <c r="K49" i="20"/>
  <c r="J49" i="20"/>
  <c r="I49" i="20"/>
  <c r="H49" i="20"/>
  <c r="G49" i="20"/>
  <c r="F49" i="20"/>
  <c r="E49" i="20"/>
  <c r="D49" i="20"/>
  <c r="C49" i="20"/>
  <c r="V48" i="20"/>
  <c r="U48" i="20"/>
  <c r="T48" i="20"/>
  <c r="S48" i="20"/>
  <c r="R48" i="20"/>
  <c r="Q48" i="20"/>
  <c r="P48" i="20"/>
  <c r="O48" i="20"/>
  <c r="N48" i="20"/>
  <c r="M48" i="20"/>
  <c r="L48" i="20"/>
  <c r="K48" i="20"/>
  <c r="J48" i="20"/>
  <c r="I48" i="20"/>
  <c r="H48" i="20"/>
  <c r="G48" i="20"/>
  <c r="F48" i="20"/>
  <c r="E48" i="20"/>
  <c r="D48" i="20"/>
  <c r="C48" i="20"/>
  <c r="V47" i="20"/>
  <c r="U47" i="20"/>
  <c r="T47" i="20"/>
  <c r="S47" i="20"/>
  <c r="R47" i="20"/>
  <c r="Q47" i="20"/>
  <c r="P47" i="20"/>
  <c r="O47" i="20"/>
  <c r="N47" i="20"/>
  <c r="M47" i="20"/>
  <c r="L47" i="20"/>
  <c r="K47" i="20"/>
  <c r="J47" i="20"/>
  <c r="I47" i="20"/>
  <c r="H47" i="20"/>
  <c r="G47" i="20"/>
  <c r="F47" i="20"/>
  <c r="E47" i="20"/>
  <c r="D47" i="20"/>
  <c r="C47" i="20"/>
  <c r="V46" i="20"/>
  <c r="U46" i="20"/>
  <c r="T46" i="20"/>
  <c r="S46" i="20"/>
  <c r="R46" i="20"/>
  <c r="Q46" i="20"/>
  <c r="P46" i="20"/>
  <c r="O46" i="20"/>
  <c r="N46" i="20"/>
  <c r="M46" i="20"/>
  <c r="L46" i="20"/>
  <c r="K46" i="20"/>
  <c r="J46" i="20"/>
  <c r="I46" i="20"/>
  <c r="H46" i="20"/>
  <c r="G46" i="20"/>
  <c r="F46" i="20"/>
  <c r="E46" i="20"/>
  <c r="D46" i="20"/>
  <c r="C46" i="20"/>
  <c r="V45" i="20"/>
  <c r="U45" i="20"/>
  <c r="T45" i="20"/>
  <c r="S45" i="20"/>
  <c r="R45" i="20"/>
  <c r="Q45" i="20"/>
  <c r="P45" i="20"/>
  <c r="O45" i="20"/>
  <c r="N45" i="20"/>
  <c r="M45" i="20"/>
  <c r="L45" i="20"/>
  <c r="K45" i="20"/>
  <c r="J45" i="20"/>
  <c r="I45" i="20"/>
  <c r="H45" i="20"/>
  <c r="G45" i="20"/>
  <c r="F45" i="20"/>
  <c r="E45" i="20"/>
  <c r="D45" i="20"/>
  <c r="C45" i="20"/>
  <c r="V44" i="20"/>
  <c r="U44" i="20"/>
  <c r="T44" i="20"/>
  <c r="S44" i="20"/>
  <c r="R44" i="20"/>
  <c r="Q44" i="20"/>
  <c r="P44" i="20"/>
  <c r="O44" i="20"/>
  <c r="N44" i="20"/>
  <c r="M44" i="20"/>
  <c r="L44" i="20"/>
  <c r="K44" i="20"/>
  <c r="J44" i="20"/>
  <c r="I44" i="20"/>
  <c r="H44" i="20"/>
  <c r="G44" i="20"/>
  <c r="F44" i="20"/>
  <c r="E44" i="20"/>
  <c r="D44" i="20"/>
  <c r="C44" i="20"/>
  <c r="V43" i="20"/>
  <c r="U43" i="20"/>
  <c r="T43" i="20"/>
  <c r="S43" i="20"/>
  <c r="R43" i="20"/>
  <c r="Q43" i="20"/>
  <c r="P43" i="20"/>
  <c r="O43" i="20"/>
  <c r="N43" i="20"/>
  <c r="M43" i="20"/>
  <c r="L43" i="20"/>
  <c r="K43" i="20"/>
  <c r="J43" i="20"/>
  <c r="I43" i="20"/>
  <c r="H43" i="20"/>
  <c r="G43" i="20"/>
  <c r="F43" i="20"/>
  <c r="E43" i="20"/>
  <c r="D43" i="20"/>
  <c r="C43" i="20"/>
  <c r="V42" i="20"/>
  <c r="U42" i="20"/>
  <c r="T42" i="20"/>
  <c r="S42" i="20"/>
  <c r="R42" i="20"/>
  <c r="Q42" i="20"/>
  <c r="P42" i="20"/>
  <c r="O42" i="20"/>
  <c r="N42" i="20"/>
  <c r="M42" i="20"/>
  <c r="L42" i="20"/>
  <c r="K42" i="20"/>
  <c r="J42" i="20"/>
  <c r="I42" i="20"/>
  <c r="H42" i="20"/>
  <c r="G42" i="20"/>
  <c r="F42" i="20"/>
  <c r="E42" i="20"/>
  <c r="D42" i="20"/>
  <c r="C42" i="20"/>
  <c r="V41" i="20"/>
  <c r="U41" i="20"/>
  <c r="T41" i="20"/>
  <c r="S41" i="20"/>
  <c r="R41" i="20"/>
  <c r="Q41" i="20"/>
  <c r="P41" i="20"/>
  <c r="O41" i="20"/>
  <c r="N41" i="20"/>
  <c r="M41" i="20"/>
  <c r="L41" i="20"/>
  <c r="K41" i="20"/>
  <c r="J41" i="20"/>
  <c r="I41" i="20"/>
  <c r="H41" i="20"/>
  <c r="G41" i="20"/>
  <c r="F41" i="20"/>
  <c r="E41" i="20"/>
  <c r="D41" i="20"/>
  <c r="C41" i="20"/>
  <c r="V40" i="20"/>
  <c r="U40" i="20"/>
  <c r="T40" i="20"/>
  <c r="S40" i="20"/>
  <c r="R40" i="20"/>
  <c r="Q40" i="20"/>
  <c r="P40" i="20"/>
  <c r="O40" i="20"/>
  <c r="N40" i="20"/>
  <c r="M40" i="20"/>
  <c r="L40" i="20"/>
  <c r="K40" i="20"/>
  <c r="J40" i="20"/>
  <c r="I40" i="20"/>
  <c r="H40" i="20"/>
  <c r="G40" i="20"/>
  <c r="F40" i="20"/>
  <c r="E40" i="20"/>
  <c r="D40" i="20"/>
  <c r="C40" i="20"/>
  <c r="V39" i="20"/>
  <c r="U39" i="20"/>
  <c r="T39" i="20"/>
  <c r="S39" i="20"/>
  <c r="R39" i="20"/>
  <c r="Q39" i="20"/>
  <c r="P39" i="20"/>
  <c r="O39" i="20"/>
  <c r="N39" i="20"/>
  <c r="M39" i="20"/>
  <c r="L39" i="20"/>
  <c r="K39" i="20"/>
  <c r="J39" i="20"/>
  <c r="I39" i="20"/>
  <c r="H39" i="20"/>
  <c r="G39" i="20"/>
  <c r="F39" i="20"/>
  <c r="E39" i="20"/>
  <c r="D39" i="20"/>
  <c r="C39" i="20"/>
  <c r="V38" i="20"/>
  <c r="U38" i="20"/>
  <c r="T38" i="20"/>
  <c r="S38" i="20"/>
  <c r="R38" i="20"/>
  <c r="Q38" i="20"/>
  <c r="P38" i="20"/>
  <c r="O38" i="20"/>
  <c r="N38" i="20"/>
  <c r="M38" i="20"/>
  <c r="L38" i="20"/>
  <c r="K38" i="20"/>
  <c r="J38" i="20"/>
  <c r="I38" i="20"/>
  <c r="H38" i="20"/>
  <c r="G38" i="20"/>
  <c r="F38" i="20"/>
  <c r="E38" i="20"/>
  <c r="D38" i="20"/>
  <c r="C38" i="20"/>
  <c r="V37" i="20"/>
  <c r="U37" i="20"/>
  <c r="T37" i="20"/>
  <c r="S37" i="20"/>
  <c r="R37" i="20"/>
  <c r="Q37" i="20"/>
  <c r="P37" i="20"/>
  <c r="O37" i="20"/>
  <c r="N37" i="20"/>
  <c r="M37" i="20"/>
  <c r="L37" i="20"/>
  <c r="K37" i="20"/>
  <c r="J37" i="20"/>
  <c r="I37" i="20"/>
  <c r="H37" i="20"/>
  <c r="G37" i="20"/>
  <c r="F37" i="20"/>
  <c r="E37" i="20"/>
  <c r="D37" i="20"/>
  <c r="C37" i="20"/>
  <c r="V36" i="20"/>
  <c r="U36" i="20"/>
  <c r="T36" i="20"/>
  <c r="S36" i="20"/>
  <c r="R36" i="20"/>
  <c r="Q36" i="20"/>
  <c r="P36" i="20"/>
  <c r="O36" i="20"/>
  <c r="N36" i="20"/>
  <c r="M36" i="20"/>
  <c r="L36" i="20"/>
  <c r="K36" i="20"/>
  <c r="J36" i="20"/>
  <c r="I36" i="20"/>
  <c r="H36" i="20"/>
  <c r="G36" i="20"/>
  <c r="F36" i="20"/>
  <c r="E36" i="20"/>
  <c r="D36" i="20"/>
  <c r="C36" i="20"/>
  <c r="V35" i="20"/>
  <c r="U35" i="20"/>
  <c r="T35" i="20"/>
  <c r="S35" i="20"/>
  <c r="R35" i="20"/>
  <c r="Q35" i="20"/>
  <c r="P35" i="20"/>
  <c r="O35" i="20"/>
  <c r="N35" i="20"/>
  <c r="M35" i="20"/>
  <c r="L35" i="20"/>
  <c r="K35" i="20"/>
  <c r="J35" i="20"/>
  <c r="I35" i="20"/>
  <c r="H35" i="20"/>
  <c r="G35" i="20"/>
  <c r="F35" i="20"/>
  <c r="E35" i="20"/>
  <c r="D35" i="20"/>
  <c r="C35" i="20"/>
  <c r="V34" i="20"/>
  <c r="U34" i="20"/>
  <c r="T34" i="20"/>
  <c r="S34" i="20"/>
  <c r="R34" i="20"/>
  <c r="Q34" i="20"/>
  <c r="P34" i="20"/>
  <c r="O34" i="20"/>
  <c r="N34" i="20"/>
  <c r="M34" i="20"/>
  <c r="L34" i="20"/>
  <c r="K34" i="20"/>
  <c r="J34" i="20"/>
  <c r="I34" i="20"/>
  <c r="H34" i="20"/>
  <c r="G34" i="20"/>
  <c r="F34" i="20"/>
  <c r="E34" i="20"/>
  <c r="D34" i="20"/>
  <c r="C34" i="20"/>
  <c r="V33" i="20"/>
  <c r="U33" i="20"/>
  <c r="T33" i="20"/>
  <c r="S33" i="20"/>
  <c r="R33" i="20"/>
  <c r="Q33" i="20"/>
  <c r="P33" i="20"/>
  <c r="O33" i="20"/>
  <c r="N33" i="20"/>
  <c r="M33" i="20"/>
  <c r="L33" i="20"/>
  <c r="K33" i="20"/>
  <c r="J33" i="20"/>
  <c r="I33" i="20"/>
  <c r="H33" i="20"/>
  <c r="G33" i="20"/>
  <c r="F33" i="20"/>
  <c r="E33" i="20"/>
  <c r="D33" i="20"/>
  <c r="C33" i="20"/>
  <c r="V32" i="20"/>
  <c r="U32" i="20"/>
  <c r="T32" i="20"/>
  <c r="S32" i="20"/>
  <c r="R32" i="20"/>
  <c r="Q32" i="20"/>
  <c r="P32" i="20"/>
  <c r="O32" i="20"/>
  <c r="N32" i="20"/>
  <c r="M32" i="20"/>
  <c r="L32" i="20"/>
  <c r="K32" i="20"/>
  <c r="J32" i="20"/>
  <c r="I32" i="20"/>
  <c r="H32" i="20"/>
  <c r="G32" i="20"/>
  <c r="F32" i="20"/>
  <c r="E32" i="20"/>
  <c r="D32" i="20"/>
  <c r="C32" i="20"/>
  <c r="V31" i="20"/>
  <c r="U31" i="20"/>
  <c r="T31" i="20"/>
  <c r="S31" i="20"/>
  <c r="R31" i="20"/>
  <c r="Q31" i="20"/>
  <c r="P31" i="20"/>
  <c r="O31" i="20"/>
  <c r="N31" i="20"/>
  <c r="M31" i="20"/>
  <c r="L31" i="20"/>
  <c r="K31" i="20"/>
  <c r="J31" i="20"/>
  <c r="I31" i="20"/>
  <c r="H31" i="20"/>
  <c r="G31" i="20"/>
  <c r="F31" i="20"/>
  <c r="E31" i="20"/>
  <c r="D31" i="20"/>
  <c r="C31" i="20"/>
  <c r="V30" i="20"/>
  <c r="U30" i="20"/>
  <c r="T30" i="20"/>
  <c r="S30" i="20"/>
  <c r="R30" i="20"/>
  <c r="Q30" i="20"/>
  <c r="P30" i="20"/>
  <c r="O30" i="20"/>
  <c r="N30" i="20"/>
  <c r="M30" i="20"/>
  <c r="L30" i="20"/>
  <c r="K30" i="20"/>
  <c r="J30" i="20"/>
  <c r="I30" i="20"/>
  <c r="H30" i="20"/>
  <c r="G30" i="20"/>
  <c r="F30" i="20"/>
  <c r="E30" i="20"/>
  <c r="D30" i="20"/>
  <c r="C30" i="20"/>
  <c r="V29" i="20"/>
  <c r="U29" i="20"/>
  <c r="T29" i="20"/>
  <c r="S29" i="20"/>
  <c r="R29" i="20"/>
  <c r="Q29" i="20"/>
  <c r="P29" i="20"/>
  <c r="O29" i="20"/>
  <c r="N29" i="20"/>
  <c r="M29" i="20"/>
  <c r="L29" i="20"/>
  <c r="K29" i="20"/>
  <c r="J29" i="20"/>
  <c r="I29" i="20"/>
  <c r="H29" i="20"/>
  <c r="G29" i="20"/>
  <c r="F29" i="20"/>
  <c r="E29" i="20"/>
  <c r="D29" i="20"/>
  <c r="C29" i="20"/>
  <c r="V28" i="20"/>
  <c r="U28" i="20"/>
  <c r="T28" i="20"/>
  <c r="S28" i="20"/>
  <c r="R28" i="20"/>
  <c r="Q28" i="20"/>
  <c r="P28" i="20"/>
  <c r="O28" i="20"/>
  <c r="N28" i="20"/>
  <c r="M28" i="20"/>
  <c r="L28" i="20"/>
  <c r="K28" i="20"/>
  <c r="J28" i="20"/>
  <c r="I28" i="20"/>
  <c r="H28" i="20"/>
  <c r="G28" i="20"/>
  <c r="F28" i="20"/>
  <c r="E28" i="20"/>
  <c r="D28" i="20"/>
  <c r="C28" i="20"/>
  <c r="V27" i="20"/>
  <c r="U27" i="20"/>
  <c r="T27" i="20"/>
  <c r="S27" i="20"/>
  <c r="R27" i="20"/>
  <c r="Q27" i="20"/>
  <c r="P27" i="20"/>
  <c r="O27" i="20"/>
  <c r="N27" i="20"/>
  <c r="M27" i="20"/>
  <c r="L27" i="20"/>
  <c r="K27" i="20"/>
  <c r="J27" i="20"/>
  <c r="I27" i="20"/>
  <c r="H27" i="20"/>
  <c r="G27" i="20"/>
  <c r="F27" i="20"/>
  <c r="E27" i="20"/>
  <c r="D27" i="20"/>
  <c r="C27" i="20"/>
  <c r="V26" i="20"/>
  <c r="U26" i="20"/>
  <c r="T26" i="20"/>
  <c r="S26" i="20"/>
  <c r="R26" i="20"/>
  <c r="Q26" i="20"/>
  <c r="P26" i="20"/>
  <c r="O26" i="20"/>
  <c r="N26" i="20"/>
  <c r="M26" i="20"/>
  <c r="L26" i="20"/>
  <c r="K26" i="20"/>
  <c r="J26" i="20"/>
  <c r="I26" i="20"/>
  <c r="H26" i="20"/>
  <c r="G26" i="20"/>
  <c r="F26" i="20"/>
  <c r="E26" i="20"/>
  <c r="D26" i="20"/>
  <c r="C26" i="20"/>
  <c r="V25" i="20"/>
  <c r="U25" i="20"/>
  <c r="T25" i="20"/>
  <c r="S25" i="20"/>
  <c r="R25" i="20"/>
  <c r="Q25" i="20"/>
  <c r="P25" i="20"/>
  <c r="O25" i="20"/>
  <c r="N25" i="20"/>
  <c r="M25" i="20"/>
  <c r="L25" i="20"/>
  <c r="K25" i="20"/>
  <c r="J25" i="20"/>
  <c r="I25" i="20"/>
  <c r="H25" i="20"/>
  <c r="G25" i="20"/>
  <c r="F25" i="20"/>
  <c r="E25" i="20"/>
  <c r="D25" i="20"/>
  <c r="C25" i="20"/>
  <c r="V24" i="20"/>
  <c r="U24" i="20"/>
  <c r="T24" i="20"/>
  <c r="S24" i="20"/>
  <c r="R24" i="20"/>
  <c r="Q24" i="20"/>
  <c r="P24" i="20"/>
  <c r="O24" i="20"/>
  <c r="N24" i="20"/>
  <c r="M24" i="20"/>
  <c r="L24" i="20"/>
  <c r="K24" i="20"/>
  <c r="J24" i="20"/>
  <c r="I24" i="20"/>
  <c r="H24" i="20"/>
  <c r="G24" i="20"/>
  <c r="F24" i="20"/>
  <c r="E24" i="20"/>
  <c r="D24" i="20"/>
  <c r="C24" i="20"/>
  <c r="V23" i="20"/>
  <c r="U23" i="20"/>
  <c r="T23" i="20"/>
  <c r="S23" i="20"/>
  <c r="R23" i="20"/>
  <c r="Q23" i="20"/>
  <c r="P23" i="20"/>
  <c r="O23" i="20"/>
  <c r="N23" i="20"/>
  <c r="M23" i="20"/>
  <c r="L23" i="20"/>
  <c r="K23" i="20"/>
  <c r="J23" i="20"/>
  <c r="I23" i="20"/>
  <c r="H23" i="20"/>
  <c r="G23" i="20"/>
  <c r="F23" i="20"/>
  <c r="E23" i="20"/>
  <c r="D23" i="20"/>
  <c r="C23" i="20"/>
  <c r="V22" i="20"/>
  <c r="U22" i="20"/>
  <c r="T22" i="20"/>
  <c r="S22" i="20"/>
  <c r="R22" i="20"/>
  <c r="Q22" i="20"/>
  <c r="P22" i="20"/>
  <c r="O22" i="20"/>
  <c r="N22" i="20"/>
  <c r="M22" i="20"/>
  <c r="L22" i="20"/>
  <c r="K22" i="20"/>
  <c r="J22" i="20"/>
  <c r="I22" i="20"/>
  <c r="H22" i="20"/>
  <c r="G22" i="20"/>
  <c r="F22" i="20"/>
  <c r="E22" i="20"/>
  <c r="D22" i="20"/>
  <c r="C22" i="20"/>
  <c r="V21" i="20"/>
  <c r="U21" i="20"/>
  <c r="T21" i="20"/>
  <c r="S21" i="20"/>
  <c r="R21" i="20"/>
  <c r="Q21" i="20"/>
  <c r="P21" i="20"/>
  <c r="O21" i="20"/>
  <c r="N21" i="20"/>
  <c r="M21" i="20"/>
  <c r="L21" i="20"/>
  <c r="K21" i="20"/>
  <c r="J21" i="20"/>
  <c r="I21" i="20"/>
  <c r="H21" i="20"/>
  <c r="G21" i="20"/>
  <c r="F21" i="20"/>
  <c r="E21" i="20"/>
  <c r="D21" i="20"/>
  <c r="C21" i="20"/>
  <c r="V20" i="20"/>
  <c r="U20" i="20"/>
  <c r="T20" i="20"/>
  <c r="S20" i="20"/>
  <c r="R20" i="20"/>
  <c r="Q20" i="20"/>
  <c r="P20" i="20"/>
  <c r="O20" i="20"/>
  <c r="N20" i="20"/>
  <c r="M20" i="20"/>
  <c r="L20" i="20"/>
  <c r="K20" i="20"/>
  <c r="J20" i="20"/>
  <c r="I20" i="20"/>
  <c r="H20" i="20"/>
  <c r="G20" i="20"/>
  <c r="F20" i="20"/>
  <c r="E20" i="20"/>
  <c r="D20" i="20"/>
  <c r="C20" i="20"/>
  <c r="V19" i="20"/>
  <c r="U19" i="20"/>
  <c r="T19" i="20"/>
  <c r="S19" i="20"/>
  <c r="R19" i="20"/>
  <c r="Q19" i="20"/>
  <c r="P19" i="20"/>
  <c r="O19" i="20"/>
  <c r="N19" i="20"/>
  <c r="M19" i="20"/>
  <c r="L19" i="20"/>
  <c r="K19" i="20"/>
  <c r="J19" i="20"/>
  <c r="I19" i="20"/>
  <c r="H19" i="20"/>
  <c r="G19" i="20"/>
  <c r="F19" i="20"/>
  <c r="E19" i="20"/>
  <c r="D19" i="20"/>
  <c r="C19" i="20"/>
  <c r="V18" i="20"/>
  <c r="U18" i="20"/>
  <c r="T18" i="20"/>
  <c r="S18" i="20"/>
  <c r="R18" i="20"/>
  <c r="Q18" i="20"/>
  <c r="P18" i="20"/>
  <c r="O18" i="20"/>
  <c r="N18" i="20"/>
  <c r="M18" i="20"/>
  <c r="L18" i="20"/>
  <c r="K18" i="20"/>
  <c r="J18" i="20"/>
  <c r="I18" i="20"/>
  <c r="H18" i="20"/>
  <c r="G18" i="20"/>
  <c r="F18" i="20"/>
  <c r="E18" i="20"/>
  <c r="D18" i="20"/>
  <c r="C18" i="20"/>
  <c r="V17" i="20"/>
  <c r="U17" i="20"/>
  <c r="T17" i="20"/>
  <c r="S17" i="20"/>
  <c r="R17" i="20"/>
  <c r="Q17" i="20"/>
  <c r="P17" i="20"/>
  <c r="O17" i="20"/>
  <c r="N17" i="20"/>
  <c r="M17" i="20"/>
  <c r="L17" i="20"/>
  <c r="K17" i="20"/>
  <c r="J17" i="20"/>
  <c r="I17" i="20"/>
  <c r="H17" i="20"/>
  <c r="G17" i="20"/>
  <c r="F17" i="20"/>
  <c r="E17" i="20"/>
  <c r="D17" i="20"/>
  <c r="C17" i="20"/>
  <c r="V16" i="20"/>
  <c r="U16" i="20"/>
  <c r="T16" i="20"/>
  <c r="S16" i="20"/>
  <c r="R16" i="20"/>
  <c r="Q16" i="20"/>
  <c r="P16" i="20"/>
  <c r="O16" i="20"/>
  <c r="N16" i="20"/>
  <c r="M16" i="20"/>
  <c r="L16" i="20"/>
  <c r="K16" i="20"/>
  <c r="J16" i="20"/>
  <c r="I16" i="20"/>
  <c r="H16" i="20"/>
  <c r="G16" i="20"/>
  <c r="F16" i="20"/>
  <c r="E16" i="20"/>
  <c r="D16" i="20"/>
  <c r="C16" i="20"/>
  <c r="V15" i="20"/>
  <c r="U15" i="20"/>
  <c r="T15" i="20"/>
  <c r="S15" i="20"/>
  <c r="R15" i="20"/>
  <c r="Q15" i="20"/>
  <c r="P15" i="20"/>
  <c r="O15" i="20"/>
  <c r="N15" i="20"/>
  <c r="M15" i="20"/>
  <c r="L15" i="20"/>
  <c r="K15" i="20"/>
  <c r="J15" i="20"/>
  <c r="I15" i="20"/>
  <c r="H15" i="20"/>
  <c r="G15" i="20"/>
  <c r="F15" i="20"/>
  <c r="E15" i="20"/>
  <c r="D15" i="20"/>
  <c r="C15" i="20"/>
  <c r="V14" i="20"/>
  <c r="U14" i="20"/>
  <c r="T14" i="20"/>
  <c r="S14" i="20"/>
  <c r="R14" i="20"/>
  <c r="Q14" i="20"/>
  <c r="P14" i="20"/>
  <c r="O14" i="20"/>
  <c r="N14" i="20"/>
  <c r="M14" i="20"/>
  <c r="L14" i="20"/>
  <c r="K14" i="20"/>
  <c r="J14" i="20"/>
  <c r="I14" i="20"/>
  <c r="H14" i="20"/>
  <c r="G14" i="20"/>
  <c r="F14" i="20"/>
  <c r="E14" i="20"/>
  <c r="D14" i="20"/>
  <c r="C14" i="20"/>
  <c r="V13" i="20"/>
  <c r="U13" i="20"/>
  <c r="T13" i="20"/>
  <c r="S13" i="20"/>
  <c r="R13" i="20"/>
  <c r="Q13" i="20"/>
  <c r="P13" i="20"/>
  <c r="O13" i="20"/>
  <c r="N13" i="20"/>
  <c r="M13" i="20"/>
  <c r="L13" i="20"/>
  <c r="K13" i="20"/>
  <c r="J13" i="20"/>
  <c r="I13" i="20"/>
  <c r="H13" i="20"/>
  <c r="G13" i="20"/>
  <c r="F13" i="20"/>
  <c r="E13" i="20"/>
  <c r="D13" i="20"/>
  <c r="C13" i="20"/>
  <c r="V12" i="20"/>
  <c r="U12" i="20"/>
  <c r="T12" i="20"/>
  <c r="S12" i="20"/>
  <c r="R12" i="20"/>
  <c r="Q12" i="20"/>
  <c r="P12" i="20"/>
  <c r="O12" i="20"/>
  <c r="N12" i="20"/>
  <c r="M12" i="20"/>
  <c r="L12" i="20"/>
  <c r="K12" i="20"/>
  <c r="J12" i="20"/>
  <c r="I12" i="20"/>
  <c r="H12" i="20"/>
  <c r="G12" i="20"/>
  <c r="F12" i="20"/>
  <c r="E12" i="20"/>
  <c r="D12" i="20"/>
  <c r="C12" i="20"/>
  <c r="V11" i="20"/>
  <c r="U11" i="20"/>
  <c r="T11" i="20"/>
  <c r="S11" i="20"/>
  <c r="R11" i="20"/>
  <c r="Q11" i="20"/>
  <c r="P11" i="20"/>
  <c r="O11" i="20"/>
  <c r="N11" i="20"/>
  <c r="M11" i="20"/>
  <c r="L11" i="20"/>
  <c r="K11" i="20"/>
  <c r="J11" i="20"/>
  <c r="I11" i="20"/>
  <c r="H11" i="20"/>
  <c r="G11" i="20"/>
  <c r="F11" i="20"/>
  <c r="E11" i="20"/>
  <c r="D11" i="20"/>
  <c r="C11" i="20"/>
  <c r="V10" i="20"/>
  <c r="U10" i="20"/>
  <c r="T10" i="20"/>
  <c r="S10" i="20"/>
  <c r="R10" i="20"/>
  <c r="Q10" i="20"/>
  <c r="P10" i="20"/>
  <c r="O10" i="20"/>
  <c r="N10" i="20"/>
  <c r="M10" i="20"/>
  <c r="L10" i="20"/>
  <c r="K10" i="20"/>
  <c r="J10" i="20"/>
  <c r="I10" i="20"/>
  <c r="H10" i="20"/>
  <c r="G10" i="20"/>
  <c r="F10" i="20"/>
  <c r="E10" i="20"/>
  <c r="D10" i="20"/>
  <c r="C10" i="20"/>
  <c r="V9" i="20"/>
  <c r="U9" i="20"/>
  <c r="T9" i="20"/>
  <c r="S9" i="20"/>
  <c r="R9" i="20"/>
  <c r="Q9" i="20"/>
  <c r="P9" i="20"/>
  <c r="O9" i="20"/>
  <c r="N9" i="20"/>
  <c r="M9" i="20"/>
  <c r="L9" i="20"/>
  <c r="K9" i="20"/>
  <c r="J9" i="20"/>
  <c r="I9" i="20"/>
  <c r="H9" i="20"/>
  <c r="G9" i="20"/>
  <c r="F9" i="20"/>
  <c r="E9" i="20"/>
  <c r="D9" i="20"/>
  <c r="C9" i="20"/>
  <c r="V8" i="20"/>
  <c r="U8" i="20"/>
  <c r="T8" i="20"/>
  <c r="S8" i="20"/>
  <c r="R8" i="20"/>
  <c r="Q8" i="20"/>
  <c r="P8" i="20"/>
  <c r="O8" i="20"/>
  <c r="N8" i="20"/>
  <c r="M8" i="20"/>
  <c r="L8" i="20"/>
  <c r="K8" i="20"/>
  <c r="J8" i="20"/>
  <c r="I8" i="20"/>
  <c r="H8" i="20"/>
  <c r="G8" i="20"/>
  <c r="F8" i="20"/>
  <c r="E8" i="20"/>
  <c r="D8" i="20"/>
  <c r="C8" i="20"/>
  <c r="V7" i="20"/>
  <c r="U7" i="20"/>
  <c r="T7" i="20"/>
  <c r="S7" i="20"/>
  <c r="R7" i="20"/>
  <c r="Q7" i="20"/>
  <c r="P7" i="20"/>
  <c r="O7" i="20"/>
  <c r="N7" i="20"/>
  <c r="M7" i="20"/>
  <c r="L7" i="20"/>
  <c r="K7" i="20"/>
  <c r="J7" i="20"/>
  <c r="I7" i="20"/>
  <c r="H7" i="20"/>
  <c r="G7" i="20"/>
  <c r="F7" i="20"/>
  <c r="E7" i="20"/>
  <c r="D7" i="20"/>
  <c r="C7" i="20"/>
  <c r="V6" i="20"/>
  <c r="U6" i="20"/>
  <c r="T6" i="20"/>
  <c r="S6" i="20"/>
  <c r="R6" i="20"/>
  <c r="Q6" i="20"/>
  <c r="P6" i="20"/>
  <c r="O6" i="20"/>
  <c r="N6" i="20"/>
  <c r="M6" i="20"/>
  <c r="L6" i="20"/>
  <c r="K6" i="20"/>
  <c r="J6" i="20"/>
  <c r="I6" i="20"/>
  <c r="H6" i="20"/>
  <c r="G6" i="20"/>
  <c r="F6" i="20"/>
  <c r="E6" i="20"/>
  <c r="D6" i="20"/>
  <c r="C6" i="20"/>
  <c r="V58" i="19"/>
  <c r="U58" i="19"/>
  <c r="T58" i="19"/>
  <c r="S58" i="19"/>
  <c r="R58" i="19"/>
  <c r="Q58" i="19"/>
  <c r="P58" i="19"/>
  <c r="O58" i="19"/>
  <c r="N58" i="19"/>
  <c r="M58" i="19"/>
  <c r="L58" i="19"/>
  <c r="K58" i="19"/>
  <c r="J58" i="19"/>
  <c r="I58" i="19"/>
  <c r="H58" i="19"/>
  <c r="G58" i="19"/>
  <c r="F58" i="19"/>
  <c r="E58" i="19"/>
  <c r="D58" i="19"/>
  <c r="C58" i="19"/>
  <c r="V57" i="19"/>
  <c r="U57" i="19"/>
  <c r="T57" i="19"/>
  <c r="S57" i="19"/>
  <c r="R57" i="19"/>
  <c r="Q57" i="19"/>
  <c r="P57" i="19"/>
  <c r="O57" i="19"/>
  <c r="N57" i="19"/>
  <c r="M57" i="19"/>
  <c r="L57" i="19"/>
  <c r="K57" i="19"/>
  <c r="J57" i="19"/>
  <c r="I57" i="19"/>
  <c r="H57" i="19"/>
  <c r="G57" i="19"/>
  <c r="F57" i="19"/>
  <c r="E57" i="19"/>
  <c r="D57" i="19"/>
  <c r="C57" i="19"/>
  <c r="V56" i="19"/>
  <c r="U56" i="19"/>
  <c r="T56" i="19"/>
  <c r="S56" i="19"/>
  <c r="R56" i="19"/>
  <c r="Q56" i="19"/>
  <c r="P56" i="19"/>
  <c r="O56" i="19"/>
  <c r="N56" i="19"/>
  <c r="M56" i="19"/>
  <c r="L56" i="19"/>
  <c r="K56" i="19"/>
  <c r="J56" i="19"/>
  <c r="I56" i="19"/>
  <c r="H56" i="19"/>
  <c r="G56" i="19"/>
  <c r="F56" i="19"/>
  <c r="E56" i="19"/>
  <c r="D56" i="19"/>
  <c r="C56" i="19"/>
  <c r="V55" i="19"/>
  <c r="U55" i="19"/>
  <c r="T55" i="19"/>
  <c r="S55" i="19"/>
  <c r="R55" i="19"/>
  <c r="Q55" i="19"/>
  <c r="P55" i="19"/>
  <c r="O55" i="19"/>
  <c r="N55" i="19"/>
  <c r="M55" i="19"/>
  <c r="L55" i="19"/>
  <c r="K55" i="19"/>
  <c r="J55" i="19"/>
  <c r="I55" i="19"/>
  <c r="H55" i="19"/>
  <c r="G55" i="19"/>
  <c r="F55" i="19"/>
  <c r="E55" i="19"/>
  <c r="D55" i="19"/>
  <c r="C55" i="19"/>
  <c r="V54" i="19"/>
  <c r="U54" i="19"/>
  <c r="T54" i="19"/>
  <c r="S54" i="19"/>
  <c r="R54" i="19"/>
  <c r="Q54" i="19"/>
  <c r="P54" i="19"/>
  <c r="O54" i="19"/>
  <c r="N54" i="19"/>
  <c r="M54" i="19"/>
  <c r="L54" i="19"/>
  <c r="K54" i="19"/>
  <c r="J54" i="19"/>
  <c r="I54" i="19"/>
  <c r="H54" i="19"/>
  <c r="G54" i="19"/>
  <c r="F54" i="19"/>
  <c r="E54" i="19"/>
  <c r="D54" i="19"/>
  <c r="C54" i="19"/>
  <c r="V53" i="19"/>
  <c r="U53" i="19"/>
  <c r="T53" i="19"/>
  <c r="S53" i="19"/>
  <c r="R53" i="19"/>
  <c r="Q53" i="19"/>
  <c r="P53" i="19"/>
  <c r="O53" i="19"/>
  <c r="N53" i="19"/>
  <c r="M53" i="19"/>
  <c r="L53" i="19"/>
  <c r="K53" i="19"/>
  <c r="J53" i="19"/>
  <c r="I53" i="19"/>
  <c r="H53" i="19"/>
  <c r="G53" i="19"/>
  <c r="F53" i="19"/>
  <c r="E53" i="19"/>
  <c r="D53" i="19"/>
  <c r="C53" i="19"/>
  <c r="V52" i="19"/>
  <c r="U52" i="19"/>
  <c r="T52" i="19"/>
  <c r="S52" i="19"/>
  <c r="R52" i="19"/>
  <c r="Q52" i="19"/>
  <c r="P52" i="19"/>
  <c r="O52" i="19"/>
  <c r="N52" i="19"/>
  <c r="M52" i="19"/>
  <c r="L52" i="19"/>
  <c r="K52" i="19"/>
  <c r="J52" i="19"/>
  <c r="I52" i="19"/>
  <c r="H52" i="19"/>
  <c r="G52" i="19"/>
  <c r="F52" i="19"/>
  <c r="E52" i="19"/>
  <c r="D52" i="19"/>
  <c r="C52" i="19"/>
  <c r="V51" i="19"/>
  <c r="U51" i="19"/>
  <c r="T51" i="19"/>
  <c r="S51" i="19"/>
  <c r="R51" i="19"/>
  <c r="Q51" i="19"/>
  <c r="P51" i="19"/>
  <c r="O51" i="19"/>
  <c r="N51" i="19"/>
  <c r="M51" i="19"/>
  <c r="L51" i="19"/>
  <c r="K51" i="19"/>
  <c r="J51" i="19"/>
  <c r="I51" i="19"/>
  <c r="H51" i="19"/>
  <c r="G51" i="19"/>
  <c r="F51" i="19"/>
  <c r="E51" i="19"/>
  <c r="D51" i="19"/>
  <c r="C51" i="19"/>
  <c r="V50" i="19"/>
  <c r="U50" i="19"/>
  <c r="T50" i="19"/>
  <c r="S50" i="19"/>
  <c r="R50" i="19"/>
  <c r="Q50" i="19"/>
  <c r="P50" i="19"/>
  <c r="O50" i="19"/>
  <c r="N50" i="19"/>
  <c r="M50" i="19"/>
  <c r="L50" i="19"/>
  <c r="K50" i="19"/>
  <c r="J50" i="19"/>
  <c r="I50" i="19"/>
  <c r="H50" i="19"/>
  <c r="G50" i="19"/>
  <c r="F50" i="19"/>
  <c r="E50" i="19"/>
  <c r="D50" i="19"/>
  <c r="C50" i="19"/>
  <c r="V49" i="19"/>
  <c r="U49" i="19"/>
  <c r="T49" i="19"/>
  <c r="S49" i="19"/>
  <c r="R49" i="19"/>
  <c r="Q49" i="19"/>
  <c r="P49" i="19"/>
  <c r="O49" i="19"/>
  <c r="N49" i="19"/>
  <c r="M49" i="19"/>
  <c r="L49" i="19"/>
  <c r="K49" i="19"/>
  <c r="J49" i="19"/>
  <c r="I49" i="19"/>
  <c r="H49" i="19"/>
  <c r="G49" i="19"/>
  <c r="F49" i="19"/>
  <c r="E49" i="19"/>
  <c r="D49" i="19"/>
  <c r="C49" i="19"/>
  <c r="V48" i="19"/>
  <c r="U48" i="19"/>
  <c r="T48" i="19"/>
  <c r="S48" i="19"/>
  <c r="R48" i="19"/>
  <c r="Q48" i="19"/>
  <c r="P48" i="19"/>
  <c r="O48" i="19"/>
  <c r="N48" i="19"/>
  <c r="M48" i="19"/>
  <c r="L48" i="19"/>
  <c r="K48" i="19"/>
  <c r="J48" i="19"/>
  <c r="I48" i="19"/>
  <c r="H48" i="19"/>
  <c r="G48" i="19"/>
  <c r="F48" i="19"/>
  <c r="E48" i="19"/>
  <c r="D48" i="19"/>
  <c r="C48" i="19"/>
  <c r="V47" i="19"/>
  <c r="U47" i="19"/>
  <c r="T47" i="19"/>
  <c r="S47" i="19"/>
  <c r="R47" i="19"/>
  <c r="Q47" i="19"/>
  <c r="P47" i="19"/>
  <c r="O47" i="19"/>
  <c r="N47" i="19"/>
  <c r="M47" i="19"/>
  <c r="L47" i="19"/>
  <c r="K47" i="19"/>
  <c r="J47" i="19"/>
  <c r="I47" i="19"/>
  <c r="H47" i="19"/>
  <c r="G47" i="19"/>
  <c r="F47" i="19"/>
  <c r="E47" i="19"/>
  <c r="D47" i="19"/>
  <c r="C47" i="19"/>
  <c r="V46" i="19"/>
  <c r="U46" i="19"/>
  <c r="T46" i="19"/>
  <c r="S46" i="19"/>
  <c r="R46" i="19"/>
  <c r="Q46" i="19"/>
  <c r="P46" i="19"/>
  <c r="O46" i="19"/>
  <c r="N46" i="19"/>
  <c r="M46" i="19"/>
  <c r="L46" i="19"/>
  <c r="K46" i="19"/>
  <c r="J46" i="19"/>
  <c r="I46" i="19"/>
  <c r="H46" i="19"/>
  <c r="G46" i="19"/>
  <c r="F46" i="19"/>
  <c r="E46" i="19"/>
  <c r="D46" i="19"/>
  <c r="C46" i="19"/>
  <c r="V45" i="19"/>
  <c r="U45" i="19"/>
  <c r="T45" i="19"/>
  <c r="S45" i="19"/>
  <c r="R45" i="19"/>
  <c r="Q45" i="19"/>
  <c r="P45" i="19"/>
  <c r="O45" i="19"/>
  <c r="N45" i="19"/>
  <c r="M45" i="19"/>
  <c r="L45" i="19"/>
  <c r="K45" i="19"/>
  <c r="J45" i="19"/>
  <c r="I45" i="19"/>
  <c r="H45" i="19"/>
  <c r="G45" i="19"/>
  <c r="F45" i="19"/>
  <c r="E45" i="19"/>
  <c r="D45" i="19"/>
  <c r="C45" i="19"/>
  <c r="V44" i="19"/>
  <c r="U44" i="19"/>
  <c r="T44" i="19"/>
  <c r="S44" i="19"/>
  <c r="R44" i="19"/>
  <c r="Q44" i="19"/>
  <c r="P44" i="19"/>
  <c r="O44" i="19"/>
  <c r="N44" i="19"/>
  <c r="M44" i="19"/>
  <c r="L44" i="19"/>
  <c r="K44" i="19"/>
  <c r="J44" i="19"/>
  <c r="I44" i="19"/>
  <c r="H44" i="19"/>
  <c r="G44" i="19"/>
  <c r="F44" i="19"/>
  <c r="E44" i="19"/>
  <c r="D44" i="19"/>
  <c r="C44" i="19"/>
  <c r="V43" i="19"/>
  <c r="U43" i="19"/>
  <c r="T43" i="19"/>
  <c r="S43" i="19"/>
  <c r="R43" i="19"/>
  <c r="Q43" i="19"/>
  <c r="P43" i="19"/>
  <c r="O43" i="19"/>
  <c r="N43" i="19"/>
  <c r="M43" i="19"/>
  <c r="L43" i="19"/>
  <c r="K43" i="19"/>
  <c r="J43" i="19"/>
  <c r="I43" i="19"/>
  <c r="H43" i="19"/>
  <c r="G43" i="19"/>
  <c r="F43" i="19"/>
  <c r="E43" i="19"/>
  <c r="D43" i="19"/>
  <c r="C43" i="19"/>
  <c r="V42" i="19"/>
  <c r="U42" i="19"/>
  <c r="T42" i="19"/>
  <c r="S42" i="19"/>
  <c r="R42" i="19"/>
  <c r="Q42" i="19"/>
  <c r="P42" i="19"/>
  <c r="O42" i="19"/>
  <c r="N42" i="19"/>
  <c r="M42" i="19"/>
  <c r="L42" i="19"/>
  <c r="K42" i="19"/>
  <c r="J42" i="19"/>
  <c r="I42" i="19"/>
  <c r="H42" i="19"/>
  <c r="G42" i="19"/>
  <c r="F42" i="19"/>
  <c r="E42" i="19"/>
  <c r="D42" i="19"/>
  <c r="C42" i="19"/>
  <c r="V41" i="19"/>
  <c r="U41" i="19"/>
  <c r="T41" i="19"/>
  <c r="S41" i="19"/>
  <c r="R41" i="19"/>
  <c r="Q41" i="19"/>
  <c r="P41" i="19"/>
  <c r="O41" i="19"/>
  <c r="N41" i="19"/>
  <c r="M41" i="19"/>
  <c r="L41" i="19"/>
  <c r="K41" i="19"/>
  <c r="J41" i="19"/>
  <c r="I41" i="19"/>
  <c r="H41" i="19"/>
  <c r="G41" i="19"/>
  <c r="F41" i="19"/>
  <c r="E41" i="19"/>
  <c r="D41" i="19"/>
  <c r="C41" i="19"/>
  <c r="V40" i="19"/>
  <c r="U40" i="19"/>
  <c r="T40" i="19"/>
  <c r="S40" i="19"/>
  <c r="R40" i="19"/>
  <c r="Q40" i="19"/>
  <c r="P40" i="19"/>
  <c r="O40" i="19"/>
  <c r="N40" i="19"/>
  <c r="M40" i="19"/>
  <c r="L40" i="19"/>
  <c r="K40" i="19"/>
  <c r="J40" i="19"/>
  <c r="I40" i="19"/>
  <c r="H40" i="19"/>
  <c r="G40" i="19"/>
  <c r="F40" i="19"/>
  <c r="E40" i="19"/>
  <c r="D40" i="19"/>
  <c r="C40" i="19"/>
  <c r="V39" i="19"/>
  <c r="U39" i="19"/>
  <c r="T39" i="19"/>
  <c r="S39" i="19"/>
  <c r="R39" i="19"/>
  <c r="Q39" i="19"/>
  <c r="P39" i="19"/>
  <c r="O39" i="19"/>
  <c r="N39" i="19"/>
  <c r="M39" i="19"/>
  <c r="L39" i="19"/>
  <c r="K39" i="19"/>
  <c r="J39" i="19"/>
  <c r="I39" i="19"/>
  <c r="H39" i="19"/>
  <c r="G39" i="19"/>
  <c r="F39" i="19"/>
  <c r="E39" i="19"/>
  <c r="D39" i="19"/>
  <c r="C39" i="19"/>
  <c r="V38" i="19"/>
  <c r="U38" i="19"/>
  <c r="T38" i="19"/>
  <c r="S38" i="19"/>
  <c r="R38" i="19"/>
  <c r="Q38" i="19"/>
  <c r="P38" i="19"/>
  <c r="O38" i="19"/>
  <c r="N38" i="19"/>
  <c r="M38" i="19"/>
  <c r="L38" i="19"/>
  <c r="K38" i="19"/>
  <c r="J38" i="19"/>
  <c r="I38" i="19"/>
  <c r="H38" i="19"/>
  <c r="G38" i="19"/>
  <c r="F38" i="19"/>
  <c r="E38" i="19"/>
  <c r="D38" i="19"/>
  <c r="C38" i="19"/>
  <c r="V37" i="19"/>
  <c r="U37" i="19"/>
  <c r="T37" i="19"/>
  <c r="S37" i="19"/>
  <c r="R37" i="19"/>
  <c r="Q37" i="19"/>
  <c r="P37" i="19"/>
  <c r="O37" i="19"/>
  <c r="N37" i="19"/>
  <c r="M37" i="19"/>
  <c r="L37" i="19"/>
  <c r="K37" i="19"/>
  <c r="J37" i="19"/>
  <c r="I37" i="19"/>
  <c r="H37" i="19"/>
  <c r="G37" i="19"/>
  <c r="F37" i="19"/>
  <c r="E37" i="19"/>
  <c r="D37" i="19"/>
  <c r="C37" i="19"/>
  <c r="V36" i="19"/>
  <c r="U36" i="19"/>
  <c r="T36" i="19"/>
  <c r="S36" i="19"/>
  <c r="R36" i="19"/>
  <c r="Q36" i="19"/>
  <c r="P36" i="19"/>
  <c r="O36" i="19"/>
  <c r="N36" i="19"/>
  <c r="M36" i="19"/>
  <c r="L36" i="19"/>
  <c r="K36" i="19"/>
  <c r="J36" i="19"/>
  <c r="I36" i="19"/>
  <c r="H36" i="19"/>
  <c r="G36" i="19"/>
  <c r="F36" i="19"/>
  <c r="E36" i="19"/>
  <c r="D36" i="19"/>
  <c r="C36" i="19"/>
  <c r="V35" i="19"/>
  <c r="U35" i="19"/>
  <c r="T35" i="19"/>
  <c r="S35" i="19"/>
  <c r="R35" i="19"/>
  <c r="Q35" i="19"/>
  <c r="P35" i="19"/>
  <c r="O35" i="19"/>
  <c r="N35" i="19"/>
  <c r="M35" i="19"/>
  <c r="L35" i="19"/>
  <c r="K35" i="19"/>
  <c r="J35" i="19"/>
  <c r="I35" i="19"/>
  <c r="H35" i="19"/>
  <c r="G35" i="19"/>
  <c r="F35" i="19"/>
  <c r="E35" i="19"/>
  <c r="D35" i="19"/>
  <c r="C35" i="19"/>
  <c r="V34" i="19"/>
  <c r="U34" i="19"/>
  <c r="T34" i="19"/>
  <c r="S34" i="19"/>
  <c r="R34" i="19"/>
  <c r="Q34" i="19"/>
  <c r="P34" i="19"/>
  <c r="O34" i="19"/>
  <c r="N34" i="19"/>
  <c r="M34" i="19"/>
  <c r="L34" i="19"/>
  <c r="K34" i="19"/>
  <c r="J34" i="19"/>
  <c r="I34" i="19"/>
  <c r="H34" i="19"/>
  <c r="G34" i="19"/>
  <c r="F34" i="19"/>
  <c r="E34" i="19"/>
  <c r="D34" i="19"/>
  <c r="C34" i="19"/>
  <c r="V33" i="19"/>
  <c r="U33" i="19"/>
  <c r="T33" i="19"/>
  <c r="S33" i="19"/>
  <c r="R33" i="19"/>
  <c r="Q33" i="19"/>
  <c r="P33" i="19"/>
  <c r="O33" i="19"/>
  <c r="N33" i="19"/>
  <c r="M33" i="19"/>
  <c r="L33" i="19"/>
  <c r="K33" i="19"/>
  <c r="J33" i="19"/>
  <c r="I33" i="19"/>
  <c r="H33" i="19"/>
  <c r="G33" i="19"/>
  <c r="F33" i="19"/>
  <c r="E33" i="19"/>
  <c r="D33" i="19"/>
  <c r="C33" i="19"/>
  <c r="V32" i="19"/>
  <c r="U32" i="19"/>
  <c r="T32" i="19"/>
  <c r="S32" i="19"/>
  <c r="R32" i="19"/>
  <c r="Q32" i="19"/>
  <c r="P32" i="19"/>
  <c r="O32" i="19"/>
  <c r="N32" i="19"/>
  <c r="M32" i="19"/>
  <c r="L32" i="19"/>
  <c r="K32" i="19"/>
  <c r="J32" i="19"/>
  <c r="I32" i="19"/>
  <c r="H32" i="19"/>
  <c r="G32" i="19"/>
  <c r="F32" i="19"/>
  <c r="E32" i="19"/>
  <c r="D32" i="19"/>
  <c r="C32" i="19"/>
  <c r="V31" i="19"/>
  <c r="U31" i="19"/>
  <c r="T31" i="19"/>
  <c r="S31" i="19"/>
  <c r="R31" i="19"/>
  <c r="Q31" i="19"/>
  <c r="P31" i="19"/>
  <c r="O31" i="19"/>
  <c r="N31" i="19"/>
  <c r="M31" i="19"/>
  <c r="L31" i="19"/>
  <c r="K31" i="19"/>
  <c r="J31" i="19"/>
  <c r="I31" i="19"/>
  <c r="H31" i="19"/>
  <c r="G31" i="19"/>
  <c r="F31" i="19"/>
  <c r="E31" i="19"/>
  <c r="D31" i="19"/>
  <c r="C31" i="19"/>
  <c r="V30" i="19"/>
  <c r="U30" i="19"/>
  <c r="T30" i="19"/>
  <c r="S30" i="19"/>
  <c r="R30" i="19"/>
  <c r="Q30" i="19"/>
  <c r="P30" i="19"/>
  <c r="O30" i="19"/>
  <c r="N30" i="19"/>
  <c r="M30" i="19"/>
  <c r="L30" i="19"/>
  <c r="K30" i="19"/>
  <c r="J30" i="19"/>
  <c r="I30" i="19"/>
  <c r="H30" i="19"/>
  <c r="G30" i="19"/>
  <c r="F30" i="19"/>
  <c r="E30" i="19"/>
  <c r="D30" i="19"/>
  <c r="C30" i="19"/>
  <c r="V29" i="19"/>
  <c r="U29" i="19"/>
  <c r="T29" i="19"/>
  <c r="S29" i="19"/>
  <c r="R29" i="19"/>
  <c r="Q29" i="19"/>
  <c r="P29" i="19"/>
  <c r="O29" i="19"/>
  <c r="N29" i="19"/>
  <c r="M29" i="19"/>
  <c r="L29" i="19"/>
  <c r="K29" i="19"/>
  <c r="J29" i="19"/>
  <c r="I29" i="19"/>
  <c r="H29" i="19"/>
  <c r="G29" i="19"/>
  <c r="F29" i="19"/>
  <c r="E29" i="19"/>
  <c r="D29" i="19"/>
  <c r="C29" i="19"/>
  <c r="V28" i="19"/>
  <c r="U28" i="19"/>
  <c r="T28" i="19"/>
  <c r="S28" i="19"/>
  <c r="R28" i="19"/>
  <c r="Q28" i="19"/>
  <c r="P28" i="19"/>
  <c r="O28" i="19"/>
  <c r="N28" i="19"/>
  <c r="M28" i="19"/>
  <c r="L28" i="19"/>
  <c r="K28" i="19"/>
  <c r="J28" i="19"/>
  <c r="I28" i="19"/>
  <c r="H28" i="19"/>
  <c r="G28" i="19"/>
  <c r="F28" i="19"/>
  <c r="E28" i="19"/>
  <c r="D28" i="19"/>
  <c r="C28" i="19"/>
  <c r="V27" i="19"/>
  <c r="U27" i="19"/>
  <c r="T27" i="19"/>
  <c r="S27" i="19"/>
  <c r="R27" i="19"/>
  <c r="Q27" i="19"/>
  <c r="P27" i="19"/>
  <c r="O27" i="19"/>
  <c r="N27" i="19"/>
  <c r="M27" i="19"/>
  <c r="L27" i="19"/>
  <c r="K27" i="19"/>
  <c r="J27" i="19"/>
  <c r="I27" i="19"/>
  <c r="H27" i="19"/>
  <c r="G27" i="19"/>
  <c r="F27" i="19"/>
  <c r="E27" i="19"/>
  <c r="D27" i="19"/>
  <c r="C27" i="19"/>
  <c r="V26" i="19"/>
  <c r="U26" i="19"/>
  <c r="T26" i="19"/>
  <c r="S26" i="19"/>
  <c r="R26" i="19"/>
  <c r="Q26" i="19"/>
  <c r="P26" i="19"/>
  <c r="O26" i="19"/>
  <c r="N26" i="19"/>
  <c r="M26" i="19"/>
  <c r="L26" i="19"/>
  <c r="K26" i="19"/>
  <c r="J26" i="19"/>
  <c r="I26" i="19"/>
  <c r="H26" i="19"/>
  <c r="G26" i="19"/>
  <c r="F26" i="19"/>
  <c r="E26" i="19"/>
  <c r="D26" i="19"/>
  <c r="C26" i="19"/>
  <c r="V25" i="19"/>
  <c r="U25" i="19"/>
  <c r="T25" i="19"/>
  <c r="S25" i="19"/>
  <c r="R25" i="19"/>
  <c r="Q25" i="19"/>
  <c r="P25" i="19"/>
  <c r="O25" i="19"/>
  <c r="N25" i="19"/>
  <c r="M25" i="19"/>
  <c r="L25" i="19"/>
  <c r="K25" i="19"/>
  <c r="J25" i="19"/>
  <c r="I25" i="19"/>
  <c r="H25" i="19"/>
  <c r="G25" i="19"/>
  <c r="F25" i="19"/>
  <c r="E25" i="19"/>
  <c r="D25" i="19"/>
  <c r="C25" i="19"/>
  <c r="V24" i="19"/>
  <c r="U24" i="19"/>
  <c r="T24" i="19"/>
  <c r="S24" i="19"/>
  <c r="R24" i="19"/>
  <c r="Q24" i="19"/>
  <c r="P24" i="19"/>
  <c r="O24" i="19"/>
  <c r="N24" i="19"/>
  <c r="M24" i="19"/>
  <c r="L24" i="19"/>
  <c r="K24" i="19"/>
  <c r="J24" i="19"/>
  <c r="I24" i="19"/>
  <c r="H24" i="19"/>
  <c r="G24" i="19"/>
  <c r="F24" i="19"/>
  <c r="E24" i="19"/>
  <c r="D24" i="19"/>
  <c r="C24" i="19"/>
  <c r="V23" i="19"/>
  <c r="U23" i="19"/>
  <c r="T23" i="19"/>
  <c r="S23" i="19"/>
  <c r="R23" i="19"/>
  <c r="Q23" i="19"/>
  <c r="P23" i="19"/>
  <c r="O23" i="19"/>
  <c r="N23" i="19"/>
  <c r="M23" i="19"/>
  <c r="L23" i="19"/>
  <c r="K23" i="19"/>
  <c r="J23" i="19"/>
  <c r="I23" i="19"/>
  <c r="H23" i="19"/>
  <c r="G23" i="19"/>
  <c r="F23" i="19"/>
  <c r="E23" i="19"/>
  <c r="D23" i="19"/>
  <c r="C23" i="19"/>
  <c r="V22" i="19"/>
  <c r="U22" i="19"/>
  <c r="T22" i="19"/>
  <c r="S22" i="19"/>
  <c r="R22" i="19"/>
  <c r="Q22" i="19"/>
  <c r="P22" i="19"/>
  <c r="O22" i="19"/>
  <c r="N22" i="19"/>
  <c r="M22" i="19"/>
  <c r="L22" i="19"/>
  <c r="K22" i="19"/>
  <c r="J22" i="19"/>
  <c r="I22" i="19"/>
  <c r="H22" i="19"/>
  <c r="G22" i="19"/>
  <c r="F22" i="19"/>
  <c r="E22" i="19"/>
  <c r="D22" i="19"/>
  <c r="C22" i="19"/>
  <c r="V21" i="19"/>
  <c r="U21" i="19"/>
  <c r="T21" i="19"/>
  <c r="S21" i="19"/>
  <c r="R21" i="19"/>
  <c r="Q21" i="19"/>
  <c r="P21" i="19"/>
  <c r="O21" i="19"/>
  <c r="N21" i="19"/>
  <c r="M21" i="19"/>
  <c r="L21" i="19"/>
  <c r="K21" i="19"/>
  <c r="J21" i="19"/>
  <c r="I21" i="19"/>
  <c r="H21" i="19"/>
  <c r="G21" i="19"/>
  <c r="F21" i="19"/>
  <c r="E21" i="19"/>
  <c r="D21" i="19"/>
  <c r="C21" i="19"/>
  <c r="V20" i="19"/>
  <c r="U20" i="19"/>
  <c r="T20" i="19"/>
  <c r="S20" i="19"/>
  <c r="R20" i="19"/>
  <c r="Q20" i="19"/>
  <c r="P20" i="19"/>
  <c r="O20" i="19"/>
  <c r="N20" i="19"/>
  <c r="M20" i="19"/>
  <c r="L20" i="19"/>
  <c r="K20" i="19"/>
  <c r="J20" i="19"/>
  <c r="I20" i="19"/>
  <c r="H20" i="19"/>
  <c r="G20" i="19"/>
  <c r="F20" i="19"/>
  <c r="E20" i="19"/>
  <c r="D20" i="19"/>
  <c r="C20" i="19"/>
  <c r="V19" i="19"/>
  <c r="U19" i="19"/>
  <c r="T19" i="19"/>
  <c r="S19" i="19"/>
  <c r="R19" i="19"/>
  <c r="Q19" i="19"/>
  <c r="P19" i="19"/>
  <c r="O19" i="19"/>
  <c r="N19" i="19"/>
  <c r="M19" i="19"/>
  <c r="L19" i="19"/>
  <c r="K19" i="19"/>
  <c r="J19" i="19"/>
  <c r="I19" i="19"/>
  <c r="H19" i="19"/>
  <c r="G19" i="19"/>
  <c r="F19" i="19"/>
  <c r="E19" i="19"/>
  <c r="D19" i="19"/>
  <c r="C19" i="19"/>
  <c r="V18" i="19"/>
  <c r="U18" i="19"/>
  <c r="T18" i="19"/>
  <c r="S18" i="19"/>
  <c r="R18" i="19"/>
  <c r="Q18" i="19"/>
  <c r="P18" i="19"/>
  <c r="O18" i="19"/>
  <c r="N18" i="19"/>
  <c r="M18" i="19"/>
  <c r="L18" i="19"/>
  <c r="K18" i="19"/>
  <c r="J18" i="19"/>
  <c r="I18" i="19"/>
  <c r="H18" i="19"/>
  <c r="G18" i="19"/>
  <c r="F18" i="19"/>
  <c r="E18" i="19"/>
  <c r="D18" i="19"/>
  <c r="C18" i="19"/>
  <c r="V17" i="19"/>
  <c r="U17" i="19"/>
  <c r="T17" i="19"/>
  <c r="S17" i="19"/>
  <c r="R17" i="19"/>
  <c r="Q17" i="19"/>
  <c r="P17" i="19"/>
  <c r="O17" i="19"/>
  <c r="N17" i="19"/>
  <c r="M17" i="19"/>
  <c r="L17" i="19"/>
  <c r="K17" i="19"/>
  <c r="J17" i="19"/>
  <c r="I17" i="19"/>
  <c r="H17" i="19"/>
  <c r="G17" i="19"/>
  <c r="F17" i="19"/>
  <c r="E17" i="19"/>
  <c r="D17" i="19"/>
  <c r="C17" i="19"/>
  <c r="V16" i="19"/>
  <c r="U16" i="19"/>
  <c r="T16" i="19"/>
  <c r="S16" i="19"/>
  <c r="R16" i="19"/>
  <c r="Q16" i="19"/>
  <c r="P16" i="19"/>
  <c r="O16" i="19"/>
  <c r="N16" i="19"/>
  <c r="M16" i="19"/>
  <c r="L16" i="19"/>
  <c r="K16" i="19"/>
  <c r="J16" i="19"/>
  <c r="I16" i="19"/>
  <c r="H16" i="19"/>
  <c r="G16" i="19"/>
  <c r="F16" i="19"/>
  <c r="E16" i="19"/>
  <c r="D16" i="19"/>
  <c r="C16" i="19"/>
  <c r="V15" i="19"/>
  <c r="U15" i="19"/>
  <c r="T15" i="19"/>
  <c r="S15" i="19"/>
  <c r="R15" i="19"/>
  <c r="Q15" i="19"/>
  <c r="P15" i="19"/>
  <c r="O15" i="19"/>
  <c r="N15" i="19"/>
  <c r="M15" i="19"/>
  <c r="L15" i="19"/>
  <c r="K15" i="19"/>
  <c r="J15" i="19"/>
  <c r="I15" i="19"/>
  <c r="H15" i="19"/>
  <c r="G15" i="19"/>
  <c r="F15" i="19"/>
  <c r="E15" i="19"/>
  <c r="D15" i="19"/>
  <c r="C15" i="19"/>
  <c r="V14" i="19"/>
  <c r="U14" i="19"/>
  <c r="T14" i="19"/>
  <c r="S14" i="19"/>
  <c r="R14" i="19"/>
  <c r="Q14" i="19"/>
  <c r="P14" i="19"/>
  <c r="O14" i="19"/>
  <c r="N14" i="19"/>
  <c r="M14" i="19"/>
  <c r="L14" i="19"/>
  <c r="K14" i="19"/>
  <c r="J14" i="19"/>
  <c r="I14" i="19"/>
  <c r="H14" i="19"/>
  <c r="G14" i="19"/>
  <c r="F14" i="19"/>
  <c r="E14" i="19"/>
  <c r="D14" i="19"/>
  <c r="C14" i="19"/>
  <c r="V13" i="19"/>
  <c r="U13" i="19"/>
  <c r="T13" i="19"/>
  <c r="S13" i="19"/>
  <c r="R13" i="19"/>
  <c r="Q13" i="19"/>
  <c r="P13" i="19"/>
  <c r="O13" i="19"/>
  <c r="N13" i="19"/>
  <c r="M13" i="19"/>
  <c r="L13" i="19"/>
  <c r="K13" i="19"/>
  <c r="J13" i="19"/>
  <c r="I13" i="19"/>
  <c r="H13" i="19"/>
  <c r="G13" i="19"/>
  <c r="F13" i="19"/>
  <c r="E13" i="19"/>
  <c r="D13" i="19"/>
  <c r="C13" i="19"/>
  <c r="V12" i="19"/>
  <c r="U12" i="19"/>
  <c r="T12" i="19"/>
  <c r="S12" i="19"/>
  <c r="R12" i="19"/>
  <c r="Q12" i="19"/>
  <c r="P12" i="19"/>
  <c r="O12" i="19"/>
  <c r="N12" i="19"/>
  <c r="M12" i="19"/>
  <c r="L12" i="19"/>
  <c r="K12" i="19"/>
  <c r="J12" i="19"/>
  <c r="I12" i="19"/>
  <c r="H12" i="19"/>
  <c r="G12" i="19"/>
  <c r="F12" i="19"/>
  <c r="E12" i="19"/>
  <c r="D12" i="19"/>
  <c r="C12" i="19"/>
  <c r="V11" i="19"/>
  <c r="U11" i="19"/>
  <c r="T11" i="19"/>
  <c r="S11" i="19"/>
  <c r="R11" i="19"/>
  <c r="Q11" i="19"/>
  <c r="P11" i="19"/>
  <c r="O11" i="19"/>
  <c r="N11" i="19"/>
  <c r="M11" i="19"/>
  <c r="L11" i="19"/>
  <c r="K11" i="19"/>
  <c r="J11" i="19"/>
  <c r="I11" i="19"/>
  <c r="H11" i="19"/>
  <c r="G11" i="19"/>
  <c r="F11" i="19"/>
  <c r="E11" i="19"/>
  <c r="D11" i="19"/>
  <c r="C11" i="19"/>
  <c r="V10" i="19"/>
  <c r="U10" i="19"/>
  <c r="T10" i="19"/>
  <c r="S10" i="19"/>
  <c r="R10" i="19"/>
  <c r="Q10" i="19"/>
  <c r="P10" i="19"/>
  <c r="O10" i="19"/>
  <c r="N10" i="19"/>
  <c r="M10" i="19"/>
  <c r="L10" i="19"/>
  <c r="K10" i="19"/>
  <c r="J10" i="19"/>
  <c r="I10" i="19"/>
  <c r="H10" i="19"/>
  <c r="G10" i="19"/>
  <c r="F10" i="19"/>
  <c r="E10" i="19"/>
  <c r="D10" i="19"/>
  <c r="C10" i="19"/>
  <c r="V9" i="19"/>
  <c r="U9" i="19"/>
  <c r="T9" i="19"/>
  <c r="S9" i="19"/>
  <c r="R9" i="19"/>
  <c r="Q9" i="19"/>
  <c r="P9" i="19"/>
  <c r="O9" i="19"/>
  <c r="N9" i="19"/>
  <c r="M9" i="19"/>
  <c r="L9" i="19"/>
  <c r="K9" i="19"/>
  <c r="J9" i="19"/>
  <c r="I9" i="19"/>
  <c r="H9" i="19"/>
  <c r="G9" i="19"/>
  <c r="F9" i="19"/>
  <c r="E9" i="19"/>
  <c r="D9" i="19"/>
  <c r="C9" i="19"/>
  <c r="V8" i="19"/>
  <c r="U8" i="19"/>
  <c r="T8" i="19"/>
  <c r="S8" i="19"/>
  <c r="R8" i="19"/>
  <c r="Q8" i="19"/>
  <c r="P8" i="19"/>
  <c r="O8" i="19"/>
  <c r="N8" i="19"/>
  <c r="M8" i="19"/>
  <c r="L8" i="19"/>
  <c r="K8" i="19"/>
  <c r="J8" i="19"/>
  <c r="I8" i="19"/>
  <c r="H8" i="19"/>
  <c r="G8" i="19"/>
  <c r="F8" i="19"/>
  <c r="E8" i="19"/>
  <c r="D8" i="19"/>
  <c r="C8" i="19"/>
  <c r="V7" i="19"/>
  <c r="U7" i="19"/>
  <c r="T7" i="19"/>
  <c r="S7" i="19"/>
  <c r="R7" i="19"/>
  <c r="Q7" i="19"/>
  <c r="P7" i="19"/>
  <c r="O7" i="19"/>
  <c r="N7" i="19"/>
  <c r="M7" i="19"/>
  <c r="L7" i="19"/>
  <c r="K7" i="19"/>
  <c r="J7" i="19"/>
  <c r="I7" i="19"/>
  <c r="H7" i="19"/>
  <c r="G7" i="19"/>
  <c r="F7" i="19"/>
  <c r="E7" i="19"/>
  <c r="D7" i="19"/>
  <c r="C7" i="19"/>
  <c r="V6" i="19"/>
  <c r="U6" i="19"/>
  <c r="T6" i="19"/>
  <c r="S6" i="19"/>
  <c r="R6" i="19"/>
  <c r="Q6" i="19"/>
  <c r="P6" i="19"/>
  <c r="O6" i="19"/>
  <c r="N6" i="19"/>
  <c r="M6" i="19"/>
  <c r="L6" i="19"/>
  <c r="K6" i="19"/>
  <c r="J6" i="19"/>
  <c r="I6" i="19"/>
  <c r="H6" i="19"/>
  <c r="G6" i="19"/>
  <c r="F6" i="19"/>
  <c r="E6" i="19"/>
  <c r="D6" i="19"/>
  <c r="C6" i="19"/>
  <c r="Q58" i="18"/>
  <c r="P58" i="18"/>
  <c r="O58" i="18"/>
  <c r="N58" i="18"/>
  <c r="M58" i="18"/>
  <c r="L58" i="18"/>
  <c r="K58" i="18"/>
  <c r="J58" i="18"/>
  <c r="I58" i="18"/>
  <c r="H58" i="18"/>
  <c r="G58" i="18"/>
  <c r="F58" i="18"/>
  <c r="E58" i="18"/>
  <c r="D58" i="18"/>
  <c r="C58" i="18"/>
  <c r="Q57" i="18"/>
  <c r="P57" i="18"/>
  <c r="O57" i="18"/>
  <c r="N57" i="18"/>
  <c r="M57" i="18"/>
  <c r="L57" i="18"/>
  <c r="K57" i="18"/>
  <c r="J57" i="18"/>
  <c r="I57" i="18"/>
  <c r="H57" i="18"/>
  <c r="G57" i="18"/>
  <c r="F57" i="18"/>
  <c r="E57" i="18"/>
  <c r="D57" i="18"/>
  <c r="C57" i="18"/>
  <c r="Q56" i="18"/>
  <c r="P56" i="18"/>
  <c r="O56" i="18"/>
  <c r="N56" i="18"/>
  <c r="M56" i="18"/>
  <c r="L56" i="18"/>
  <c r="K56" i="18"/>
  <c r="J56" i="18"/>
  <c r="I56" i="18"/>
  <c r="H56" i="18"/>
  <c r="G56" i="18"/>
  <c r="F56" i="18"/>
  <c r="E56" i="18"/>
  <c r="D56" i="18"/>
  <c r="C56" i="18"/>
  <c r="Q55" i="18"/>
  <c r="P55" i="18"/>
  <c r="O55" i="18"/>
  <c r="N55" i="18"/>
  <c r="M55" i="18"/>
  <c r="L55" i="18"/>
  <c r="K55" i="18"/>
  <c r="J55" i="18"/>
  <c r="I55" i="18"/>
  <c r="H55" i="18"/>
  <c r="G55" i="18"/>
  <c r="F55" i="18"/>
  <c r="E55" i="18"/>
  <c r="D55" i="18"/>
  <c r="C55" i="18"/>
  <c r="Q54" i="18"/>
  <c r="P54" i="18"/>
  <c r="O54" i="18"/>
  <c r="N54" i="18"/>
  <c r="M54" i="18"/>
  <c r="L54" i="18"/>
  <c r="K54" i="18"/>
  <c r="J54" i="18"/>
  <c r="I54" i="18"/>
  <c r="H54" i="18"/>
  <c r="G54" i="18"/>
  <c r="F54" i="18"/>
  <c r="E54" i="18"/>
  <c r="D54" i="18"/>
  <c r="C54" i="18"/>
  <c r="Q53" i="18"/>
  <c r="P53" i="18"/>
  <c r="O53" i="18"/>
  <c r="N53" i="18"/>
  <c r="M53" i="18"/>
  <c r="L53" i="18"/>
  <c r="K53" i="18"/>
  <c r="J53" i="18"/>
  <c r="I53" i="18"/>
  <c r="H53" i="18"/>
  <c r="G53" i="18"/>
  <c r="F53" i="18"/>
  <c r="E53" i="18"/>
  <c r="D53" i="18"/>
  <c r="C53" i="18"/>
  <c r="Q52" i="18"/>
  <c r="P52" i="18"/>
  <c r="O52" i="18"/>
  <c r="N52" i="18"/>
  <c r="M52" i="18"/>
  <c r="L52" i="18"/>
  <c r="K52" i="18"/>
  <c r="J52" i="18"/>
  <c r="I52" i="18"/>
  <c r="H52" i="18"/>
  <c r="G52" i="18"/>
  <c r="F52" i="18"/>
  <c r="E52" i="18"/>
  <c r="D52" i="18"/>
  <c r="C52" i="18"/>
  <c r="Q51" i="18"/>
  <c r="P51" i="18"/>
  <c r="O51" i="18"/>
  <c r="N51" i="18"/>
  <c r="M51" i="18"/>
  <c r="L51" i="18"/>
  <c r="K51" i="18"/>
  <c r="J51" i="18"/>
  <c r="I51" i="18"/>
  <c r="H51" i="18"/>
  <c r="G51" i="18"/>
  <c r="F51" i="18"/>
  <c r="E51" i="18"/>
  <c r="D51" i="18"/>
  <c r="C51" i="18"/>
  <c r="Q50" i="18"/>
  <c r="P50" i="18"/>
  <c r="O50" i="18"/>
  <c r="N50" i="18"/>
  <c r="M50" i="18"/>
  <c r="L50" i="18"/>
  <c r="K50" i="18"/>
  <c r="J50" i="18"/>
  <c r="I50" i="18"/>
  <c r="H50" i="18"/>
  <c r="G50" i="18"/>
  <c r="F50" i="18"/>
  <c r="E50" i="18"/>
  <c r="D50" i="18"/>
  <c r="C50" i="18"/>
  <c r="Q49" i="18"/>
  <c r="P49" i="18"/>
  <c r="O49" i="18"/>
  <c r="N49" i="18"/>
  <c r="M49" i="18"/>
  <c r="L49" i="18"/>
  <c r="K49" i="18"/>
  <c r="J49" i="18"/>
  <c r="I49" i="18"/>
  <c r="H49" i="18"/>
  <c r="G49" i="18"/>
  <c r="F49" i="18"/>
  <c r="E49" i="18"/>
  <c r="D49" i="18"/>
  <c r="C49" i="18"/>
  <c r="Q48" i="18"/>
  <c r="P48" i="18"/>
  <c r="O48" i="18"/>
  <c r="N48" i="18"/>
  <c r="M48" i="18"/>
  <c r="L48" i="18"/>
  <c r="K48" i="18"/>
  <c r="J48" i="18"/>
  <c r="I48" i="18"/>
  <c r="H48" i="18"/>
  <c r="G48" i="18"/>
  <c r="F48" i="18"/>
  <c r="E48" i="18"/>
  <c r="D48" i="18"/>
  <c r="C48" i="18"/>
  <c r="Q47" i="18"/>
  <c r="P47" i="18"/>
  <c r="O47" i="18"/>
  <c r="N47" i="18"/>
  <c r="M47" i="18"/>
  <c r="L47" i="18"/>
  <c r="K47" i="18"/>
  <c r="J47" i="18"/>
  <c r="I47" i="18"/>
  <c r="H47" i="18"/>
  <c r="G47" i="18"/>
  <c r="F47" i="18"/>
  <c r="E47" i="18"/>
  <c r="D47" i="18"/>
  <c r="C47" i="18"/>
  <c r="Q46" i="18"/>
  <c r="P46" i="18"/>
  <c r="O46" i="18"/>
  <c r="N46" i="18"/>
  <c r="M46" i="18"/>
  <c r="L46" i="18"/>
  <c r="K46" i="18"/>
  <c r="J46" i="18"/>
  <c r="I46" i="18"/>
  <c r="H46" i="18"/>
  <c r="G46" i="18"/>
  <c r="F46" i="18"/>
  <c r="E46" i="18"/>
  <c r="D46" i="18"/>
  <c r="C46" i="18"/>
  <c r="Q45" i="18"/>
  <c r="P45" i="18"/>
  <c r="O45" i="18"/>
  <c r="N45" i="18"/>
  <c r="M45" i="18"/>
  <c r="L45" i="18"/>
  <c r="K45" i="18"/>
  <c r="J45" i="18"/>
  <c r="I45" i="18"/>
  <c r="H45" i="18"/>
  <c r="G45" i="18"/>
  <c r="F45" i="18"/>
  <c r="E45" i="18"/>
  <c r="D45" i="18"/>
  <c r="C45" i="18"/>
  <c r="Q44" i="18"/>
  <c r="P44" i="18"/>
  <c r="O44" i="18"/>
  <c r="N44" i="18"/>
  <c r="M44" i="18"/>
  <c r="L44" i="18"/>
  <c r="K44" i="18"/>
  <c r="J44" i="18"/>
  <c r="I44" i="18"/>
  <c r="H44" i="18"/>
  <c r="G44" i="18"/>
  <c r="F44" i="18"/>
  <c r="E44" i="18"/>
  <c r="D44" i="18"/>
  <c r="C44" i="18"/>
  <c r="Q43" i="18"/>
  <c r="P43" i="18"/>
  <c r="O43" i="18"/>
  <c r="N43" i="18"/>
  <c r="M43" i="18"/>
  <c r="L43" i="18"/>
  <c r="K43" i="18"/>
  <c r="J43" i="18"/>
  <c r="I43" i="18"/>
  <c r="H43" i="18"/>
  <c r="G43" i="18"/>
  <c r="F43" i="18"/>
  <c r="E43" i="18"/>
  <c r="D43" i="18"/>
  <c r="C43" i="18"/>
  <c r="Q42" i="18"/>
  <c r="P42" i="18"/>
  <c r="O42" i="18"/>
  <c r="N42" i="18"/>
  <c r="M42" i="18"/>
  <c r="L42" i="18"/>
  <c r="K42" i="18"/>
  <c r="J42" i="18"/>
  <c r="I42" i="18"/>
  <c r="H42" i="18"/>
  <c r="G42" i="18"/>
  <c r="F42" i="18"/>
  <c r="E42" i="18"/>
  <c r="D42" i="18"/>
  <c r="C42" i="18"/>
  <c r="Q41" i="18"/>
  <c r="P41" i="18"/>
  <c r="O41" i="18"/>
  <c r="N41" i="18"/>
  <c r="M41" i="18"/>
  <c r="L41" i="18"/>
  <c r="K41" i="18"/>
  <c r="J41" i="18"/>
  <c r="I41" i="18"/>
  <c r="H41" i="18"/>
  <c r="G41" i="18"/>
  <c r="F41" i="18"/>
  <c r="E41" i="18"/>
  <c r="D41" i="18"/>
  <c r="C41" i="18"/>
  <c r="Q40" i="18"/>
  <c r="P40" i="18"/>
  <c r="O40" i="18"/>
  <c r="N40" i="18"/>
  <c r="M40" i="18"/>
  <c r="L40" i="18"/>
  <c r="K40" i="18"/>
  <c r="J40" i="18"/>
  <c r="I40" i="18"/>
  <c r="H40" i="18"/>
  <c r="G40" i="18"/>
  <c r="F40" i="18"/>
  <c r="E40" i="18"/>
  <c r="D40" i="18"/>
  <c r="C40" i="18"/>
  <c r="Q39" i="18"/>
  <c r="P39" i="18"/>
  <c r="O39" i="18"/>
  <c r="N39" i="18"/>
  <c r="M39" i="18"/>
  <c r="L39" i="18"/>
  <c r="K39" i="18"/>
  <c r="J39" i="18"/>
  <c r="I39" i="18"/>
  <c r="H39" i="18"/>
  <c r="G39" i="18"/>
  <c r="F39" i="18"/>
  <c r="E39" i="18"/>
  <c r="D39" i="18"/>
  <c r="C39" i="18"/>
  <c r="Q38" i="18"/>
  <c r="P38" i="18"/>
  <c r="O38" i="18"/>
  <c r="N38" i="18"/>
  <c r="M38" i="18"/>
  <c r="L38" i="18"/>
  <c r="K38" i="18"/>
  <c r="J38" i="18"/>
  <c r="I38" i="18"/>
  <c r="H38" i="18"/>
  <c r="G38" i="18"/>
  <c r="F38" i="18"/>
  <c r="E38" i="18"/>
  <c r="D38" i="18"/>
  <c r="C38" i="18"/>
  <c r="Q37" i="18"/>
  <c r="P37" i="18"/>
  <c r="O37" i="18"/>
  <c r="N37" i="18"/>
  <c r="M37" i="18"/>
  <c r="L37" i="18"/>
  <c r="K37" i="18"/>
  <c r="J37" i="18"/>
  <c r="I37" i="18"/>
  <c r="H37" i="18"/>
  <c r="G37" i="18"/>
  <c r="F37" i="18"/>
  <c r="E37" i="18"/>
  <c r="D37" i="18"/>
  <c r="C37" i="18"/>
  <c r="Q36" i="18"/>
  <c r="P36" i="18"/>
  <c r="O36" i="18"/>
  <c r="N36" i="18"/>
  <c r="M36" i="18"/>
  <c r="L36" i="18"/>
  <c r="K36" i="18"/>
  <c r="J36" i="18"/>
  <c r="I36" i="18"/>
  <c r="H36" i="18"/>
  <c r="G36" i="18"/>
  <c r="F36" i="18"/>
  <c r="E36" i="18"/>
  <c r="D36" i="18"/>
  <c r="C36" i="18"/>
  <c r="Q35" i="18"/>
  <c r="P35" i="18"/>
  <c r="O35" i="18"/>
  <c r="N35" i="18"/>
  <c r="M35" i="18"/>
  <c r="L35" i="18"/>
  <c r="K35" i="18"/>
  <c r="J35" i="18"/>
  <c r="I35" i="18"/>
  <c r="H35" i="18"/>
  <c r="G35" i="18"/>
  <c r="F35" i="18"/>
  <c r="E35" i="18"/>
  <c r="D35" i="18"/>
  <c r="C35" i="18"/>
  <c r="Q34" i="18"/>
  <c r="P34" i="18"/>
  <c r="O34" i="18"/>
  <c r="N34" i="18"/>
  <c r="M34" i="18"/>
  <c r="L34" i="18"/>
  <c r="K34" i="18"/>
  <c r="J34" i="18"/>
  <c r="I34" i="18"/>
  <c r="H34" i="18"/>
  <c r="G34" i="18"/>
  <c r="F34" i="18"/>
  <c r="E34" i="18"/>
  <c r="D34" i="18"/>
  <c r="C34" i="18"/>
  <c r="Q33" i="18"/>
  <c r="P33" i="18"/>
  <c r="O33" i="18"/>
  <c r="N33" i="18"/>
  <c r="M33" i="18"/>
  <c r="L33" i="18"/>
  <c r="K33" i="18"/>
  <c r="J33" i="18"/>
  <c r="I33" i="18"/>
  <c r="H33" i="18"/>
  <c r="G33" i="18"/>
  <c r="F33" i="18"/>
  <c r="E33" i="18"/>
  <c r="D33" i="18"/>
  <c r="C33" i="18"/>
  <c r="Q32" i="18"/>
  <c r="P32" i="18"/>
  <c r="O32" i="18"/>
  <c r="N32" i="18"/>
  <c r="M32" i="18"/>
  <c r="L32" i="18"/>
  <c r="K32" i="18"/>
  <c r="J32" i="18"/>
  <c r="I32" i="18"/>
  <c r="H32" i="18"/>
  <c r="G32" i="18"/>
  <c r="F32" i="18"/>
  <c r="E32" i="18"/>
  <c r="D32" i="18"/>
  <c r="C32" i="18"/>
  <c r="Q31" i="18"/>
  <c r="P31" i="18"/>
  <c r="O31" i="18"/>
  <c r="N31" i="18"/>
  <c r="M31" i="18"/>
  <c r="L31" i="18"/>
  <c r="K31" i="18"/>
  <c r="J31" i="18"/>
  <c r="I31" i="18"/>
  <c r="H31" i="18"/>
  <c r="G31" i="18"/>
  <c r="F31" i="18"/>
  <c r="E31" i="18"/>
  <c r="D31" i="18"/>
  <c r="C31" i="18"/>
  <c r="Q30" i="18"/>
  <c r="P30" i="18"/>
  <c r="O30" i="18"/>
  <c r="N30" i="18"/>
  <c r="M30" i="18"/>
  <c r="L30" i="18"/>
  <c r="K30" i="18"/>
  <c r="J30" i="18"/>
  <c r="I30" i="18"/>
  <c r="H30" i="18"/>
  <c r="G30" i="18"/>
  <c r="F30" i="18"/>
  <c r="E30" i="18"/>
  <c r="D30" i="18"/>
  <c r="C30" i="18"/>
  <c r="Q29" i="18"/>
  <c r="P29" i="18"/>
  <c r="O29" i="18"/>
  <c r="N29" i="18"/>
  <c r="M29" i="18"/>
  <c r="L29" i="18"/>
  <c r="K29" i="18"/>
  <c r="J29" i="18"/>
  <c r="I29" i="18"/>
  <c r="H29" i="18"/>
  <c r="G29" i="18"/>
  <c r="F29" i="18"/>
  <c r="E29" i="18"/>
  <c r="D29" i="18"/>
  <c r="C29" i="18"/>
  <c r="Q28" i="18"/>
  <c r="P28" i="18"/>
  <c r="O28" i="18"/>
  <c r="N28" i="18"/>
  <c r="M28" i="18"/>
  <c r="L28" i="18"/>
  <c r="K28" i="18"/>
  <c r="J28" i="18"/>
  <c r="I28" i="18"/>
  <c r="H28" i="18"/>
  <c r="G28" i="18"/>
  <c r="F28" i="18"/>
  <c r="E28" i="18"/>
  <c r="D28" i="18"/>
  <c r="C28" i="18"/>
  <c r="Q27" i="18"/>
  <c r="P27" i="18"/>
  <c r="O27" i="18"/>
  <c r="N27" i="18"/>
  <c r="M27" i="18"/>
  <c r="L27" i="18"/>
  <c r="K27" i="18"/>
  <c r="J27" i="18"/>
  <c r="I27" i="18"/>
  <c r="H27" i="18"/>
  <c r="G27" i="18"/>
  <c r="F27" i="18"/>
  <c r="E27" i="18"/>
  <c r="D27" i="18"/>
  <c r="C27" i="18"/>
  <c r="Q26" i="18"/>
  <c r="P26" i="18"/>
  <c r="O26" i="18"/>
  <c r="N26" i="18"/>
  <c r="M26" i="18"/>
  <c r="L26" i="18"/>
  <c r="K26" i="18"/>
  <c r="J26" i="18"/>
  <c r="I26" i="18"/>
  <c r="H26" i="18"/>
  <c r="G26" i="18"/>
  <c r="F26" i="18"/>
  <c r="E26" i="18"/>
  <c r="D26" i="18"/>
  <c r="C26" i="18"/>
  <c r="Q25" i="18"/>
  <c r="P25" i="18"/>
  <c r="O25" i="18"/>
  <c r="N25" i="18"/>
  <c r="M25" i="18"/>
  <c r="L25" i="18"/>
  <c r="K25" i="18"/>
  <c r="J25" i="18"/>
  <c r="I25" i="18"/>
  <c r="H25" i="18"/>
  <c r="G25" i="18"/>
  <c r="F25" i="18"/>
  <c r="E25" i="18"/>
  <c r="D25" i="18"/>
  <c r="C25" i="18"/>
  <c r="Q24" i="18"/>
  <c r="P24" i="18"/>
  <c r="O24" i="18"/>
  <c r="N24" i="18"/>
  <c r="M24" i="18"/>
  <c r="L24" i="18"/>
  <c r="K24" i="18"/>
  <c r="J24" i="18"/>
  <c r="I24" i="18"/>
  <c r="H24" i="18"/>
  <c r="G24" i="18"/>
  <c r="F24" i="18"/>
  <c r="E24" i="18"/>
  <c r="D24" i="18"/>
  <c r="C24" i="18"/>
  <c r="Q23" i="18"/>
  <c r="P23" i="18"/>
  <c r="O23" i="18"/>
  <c r="N23" i="18"/>
  <c r="M23" i="18"/>
  <c r="L23" i="18"/>
  <c r="K23" i="18"/>
  <c r="J23" i="18"/>
  <c r="I23" i="18"/>
  <c r="H23" i="18"/>
  <c r="G23" i="18"/>
  <c r="F23" i="18"/>
  <c r="E23" i="18"/>
  <c r="D23" i="18"/>
  <c r="C23" i="18"/>
  <c r="Q22" i="18"/>
  <c r="P22" i="18"/>
  <c r="O22" i="18"/>
  <c r="N22" i="18"/>
  <c r="M22" i="18"/>
  <c r="L22" i="18"/>
  <c r="K22" i="18"/>
  <c r="J22" i="18"/>
  <c r="I22" i="18"/>
  <c r="H22" i="18"/>
  <c r="G22" i="18"/>
  <c r="F22" i="18"/>
  <c r="E22" i="18"/>
  <c r="D22" i="18"/>
  <c r="C22" i="18"/>
  <c r="Q21" i="18"/>
  <c r="P21" i="18"/>
  <c r="O21" i="18"/>
  <c r="N21" i="18"/>
  <c r="M21" i="18"/>
  <c r="L21" i="18"/>
  <c r="K21" i="18"/>
  <c r="J21" i="18"/>
  <c r="I21" i="18"/>
  <c r="H21" i="18"/>
  <c r="G21" i="18"/>
  <c r="F21" i="18"/>
  <c r="E21" i="18"/>
  <c r="D21" i="18"/>
  <c r="C21" i="18"/>
  <c r="Q20" i="18"/>
  <c r="P20" i="18"/>
  <c r="O20" i="18"/>
  <c r="N20" i="18"/>
  <c r="M20" i="18"/>
  <c r="L20" i="18"/>
  <c r="K20" i="18"/>
  <c r="J20" i="18"/>
  <c r="I20" i="18"/>
  <c r="H20" i="18"/>
  <c r="G20" i="18"/>
  <c r="F20" i="18"/>
  <c r="E20" i="18"/>
  <c r="D20" i="18"/>
  <c r="C20" i="18"/>
  <c r="Q19" i="18"/>
  <c r="P19" i="18"/>
  <c r="O19" i="18"/>
  <c r="N19" i="18"/>
  <c r="M19" i="18"/>
  <c r="L19" i="18"/>
  <c r="K19" i="18"/>
  <c r="J19" i="18"/>
  <c r="I19" i="18"/>
  <c r="H19" i="18"/>
  <c r="G19" i="18"/>
  <c r="F19" i="18"/>
  <c r="E19" i="18"/>
  <c r="D19" i="18"/>
  <c r="C19" i="18"/>
  <c r="Q18" i="18"/>
  <c r="P18" i="18"/>
  <c r="O18" i="18"/>
  <c r="N18" i="18"/>
  <c r="M18" i="18"/>
  <c r="L18" i="18"/>
  <c r="K18" i="18"/>
  <c r="J18" i="18"/>
  <c r="I18" i="18"/>
  <c r="H18" i="18"/>
  <c r="G18" i="18"/>
  <c r="F18" i="18"/>
  <c r="E18" i="18"/>
  <c r="D18" i="18"/>
  <c r="C18" i="18"/>
  <c r="Q17" i="18"/>
  <c r="P17" i="18"/>
  <c r="O17" i="18"/>
  <c r="N17" i="18"/>
  <c r="M17" i="18"/>
  <c r="L17" i="18"/>
  <c r="K17" i="18"/>
  <c r="J17" i="18"/>
  <c r="I17" i="18"/>
  <c r="H17" i="18"/>
  <c r="G17" i="18"/>
  <c r="F17" i="18"/>
  <c r="E17" i="18"/>
  <c r="D17" i="18"/>
  <c r="C17" i="18"/>
  <c r="Q16" i="18"/>
  <c r="P16" i="18"/>
  <c r="O16" i="18"/>
  <c r="N16" i="18"/>
  <c r="M16" i="18"/>
  <c r="L16" i="18"/>
  <c r="K16" i="18"/>
  <c r="J16" i="18"/>
  <c r="I16" i="18"/>
  <c r="H16" i="18"/>
  <c r="G16" i="18"/>
  <c r="F16" i="18"/>
  <c r="E16" i="18"/>
  <c r="D16" i="18"/>
  <c r="C16" i="18"/>
  <c r="Q15" i="18"/>
  <c r="P15" i="18"/>
  <c r="O15" i="18"/>
  <c r="N15" i="18"/>
  <c r="M15" i="18"/>
  <c r="L15" i="18"/>
  <c r="K15" i="18"/>
  <c r="J15" i="18"/>
  <c r="I15" i="18"/>
  <c r="H15" i="18"/>
  <c r="G15" i="18"/>
  <c r="F15" i="18"/>
  <c r="E15" i="18"/>
  <c r="D15" i="18"/>
  <c r="C15" i="18"/>
  <c r="Q14" i="18"/>
  <c r="P14" i="18"/>
  <c r="O14" i="18"/>
  <c r="N14" i="18"/>
  <c r="M14" i="18"/>
  <c r="L14" i="18"/>
  <c r="K14" i="18"/>
  <c r="J14" i="18"/>
  <c r="I14" i="18"/>
  <c r="H14" i="18"/>
  <c r="G14" i="18"/>
  <c r="F14" i="18"/>
  <c r="E14" i="18"/>
  <c r="D14" i="18"/>
  <c r="C14" i="18"/>
  <c r="Q13" i="18"/>
  <c r="P13" i="18"/>
  <c r="O13" i="18"/>
  <c r="N13" i="18"/>
  <c r="M13" i="18"/>
  <c r="L13" i="18"/>
  <c r="K13" i="18"/>
  <c r="J13" i="18"/>
  <c r="I13" i="18"/>
  <c r="H13" i="18"/>
  <c r="G13" i="18"/>
  <c r="F13" i="18"/>
  <c r="E13" i="18"/>
  <c r="D13" i="18"/>
  <c r="C13" i="18"/>
  <c r="Q12" i="18"/>
  <c r="P12" i="18"/>
  <c r="O12" i="18"/>
  <c r="N12" i="18"/>
  <c r="M12" i="18"/>
  <c r="L12" i="18"/>
  <c r="K12" i="18"/>
  <c r="J12" i="18"/>
  <c r="I12" i="18"/>
  <c r="H12" i="18"/>
  <c r="G12" i="18"/>
  <c r="F12" i="18"/>
  <c r="E12" i="18"/>
  <c r="D12" i="18"/>
  <c r="C12" i="18"/>
  <c r="Q11" i="18"/>
  <c r="P11" i="18"/>
  <c r="O11" i="18"/>
  <c r="N11" i="18"/>
  <c r="M11" i="18"/>
  <c r="L11" i="18"/>
  <c r="K11" i="18"/>
  <c r="J11" i="18"/>
  <c r="I11" i="18"/>
  <c r="H11" i="18"/>
  <c r="G11" i="18"/>
  <c r="F11" i="18"/>
  <c r="E11" i="18"/>
  <c r="D11" i="18"/>
  <c r="C11" i="18"/>
  <c r="Q10" i="18"/>
  <c r="P10" i="18"/>
  <c r="O10" i="18"/>
  <c r="N10" i="18"/>
  <c r="M10" i="18"/>
  <c r="L10" i="18"/>
  <c r="K10" i="18"/>
  <c r="J10" i="18"/>
  <c r="I10" i="18"/>
  <c r="H10" i="18"/>
  <c r="G10" i="18"/>
  <c r="F10" i="18"/>
  <c r="E10" i="18"/>
  <c r="D10" i="18"/>
  <c r="C10" i="18"/>
  <c r="Q9" i="18"/>
  <c r="P9" i="18"/>
  <c r="O9" i="18"/>
  <c r="N9" i="18"/>
  <c r="M9" i="18"/>
  <c r="L9" i="18"/>
  <c r="K9" i="18"/>
  <c r="J9" i="18"/>
  <c r="I9" i="18"/>
  <c r="H9" i="18"/>
  <c r="G9" i="18"/>
  <c r="F9" i="18"/>
  <c r="E9" i="18"/>
  <c r="D9" i="18"/>
  <c r="C9" i="18"/>
  <c r="Q8" i="18"/>
  <c r="P8" i="18"/>
  <c r="O8" i="18"/>
  <c r="N8" i="18"/>
  <c r="M8" i="18"/>
  <c r="L8" i="18"/>
  <c r="K8" i="18"/>
  <c r="J8" i="18"/>
  <c r="I8" i="18"/>
  <c r="H8" i="18"/>
  <c r="G8" i="18"/>
  <c r="F8" i="18"/>
  <c r="E8" i="18"/>
  <c r="D8" i="18"/>
  <c r="C8" i="18"/>
  <c r="Q7" i="18"/>
  <c r="P7" i="18"/>
  <c r="O7" i="18"/>
  <c r="N7" i="18"/>
  <c r="M7" i="18"/>
  <c r="L7" i="18"/>
  <c r="K7" i="18"/>
  <c r="J7" i="18"/>
  <c r="I7" i="18"/>
  <c r="H7" i="18"/>
  <c r="G7" i="18"/>
  <c r="F7" i="18"/>
  <c r="E7" i="18"/>
  <c r="D7" i="18"/>
  <c r="C7" i="18"/>
  <c r="Q6" i="18"/>
  <c r="P6" i="18"/>
  <c r="O6" i="18"/>
  <c r="N6" i="18"/>
  <c r="M6" i="18"/>
  <c r="L6" i="18"/>
  <c r="K6" i="18"/>
  <c r="J6" i="18"/>
  <c r="I6" i="18"/>
  <c r="H6" i="18"/>
  <c r="G6" i="18"/>
  <c r="F6" i="18"/>
  <c r="E6" i="18"/>
  <c r="D6" i="18"/>
  <c r="C6" i="18"/>
  <c r="Q58" i="17"/>
  <c r="P58" i="17"/>
  <c r="O58" i="17"/>
  <c r="N58" i="17"/>
  <c r="M58" i="17"/>
  <c r="L58" i="17"/>
  <c r="K58" i="17"/>
  <c r="J58" i="17"/>
  <c r="I58" i="17"/>
  <c r="H58" i="17"/>
  <c r="G58" i="17"/>
  <c r="F58" i="17"/>
  <c r="E58" i="17"/>
  <c r="D58" i="17"/>
  <c r="C58" i="17"/>
  <c r="Q57" i="17"/>
  <c r="P57" i="17"/>
  <c r="O57" i="17"/>
  <c r="N57" i="17"/>
  <c r="M57" i="17"/>
  <c r="L57" i="17"/>
  <c r="K57" i="17"/>
  <c r="J57" i="17"/>
  <c r="I57" i="17"/>
  <c r="H57" i="17"/>
  <c r="G57" i="17"/>
  <c r="F57" i="17"/>
  <c r="E57" i="17"/>
  <c r="D57" i="17"/>
  <c r="C57" i="17"/>
  <c r="Q56" i="17"/>
  <c r="P56" i="17"/>
  <c r="O56" i="17"/>
  <c r="N56" i="17"/>
  <c r="M56" i="17"/>
  <c r="L56" i="17"/>
  <c r="K56" i="17"/>
  <c r="J56" i="17"/>
  <c r="I56" i="17"/>
  <c r="H56" i="17"/>
  <c r="G56" i="17"/>
  <c r="F56" i="17"/>
  <c r="E56" i="17"/>
  <c r="D56" i="17"/>
  <c r="C56" i="17"/>
  <c r="Q55" i="17"/>
  <c r="P55" i="17"/>
  <c r="O55" i="17"/>
  <c r="N55" i="17"/>
  <c r="M55" i="17"/>
  <c r="L55" i="17"/>
  <c r="K55" i="17"/>
  <c r="J55" i="17"/>
  <c r="I55" i="17"/>
  <c r="H55" i="17"/>
  <c r="G55" i="17"/>
  <c r="F55" i="17"/>
  <c r="E55" i="17"/>
  <c r="D55" i="17"/>
  <c r="C55" i="17"/>
  <c r="Q54" i="17"/>
  <c r="P54" i="17"/>
  <c r="O54" i="17"/>
  <c r="N54" i="17"/>
  <c r="M54" i="17"/>
  <c r="L54" i="17"/>
  <c r="K54" i="17"/>
  <c r="J54" i="17"/>
  <c r="I54" i="17"/>
  <c r="H54" i="17"/>
  <c r="G54" i="17"/>
  <c r="F54" i="17"/>
  <c r="E54" i="17"/>
  <c r="D54" i="17"/>
  <c r="C54" i="17"/>
  <c r="Q53" i="17"/>
  <c r="P53" i="17"/>
  <c r="O53" i="17"/>
  <c r="N53" i="17"/>
  <c r="M53" i="17"/>
  <c r="L53" i="17"/>
  <c r="K53" i="17"/>
  <c r="J53" i="17"/>
  <c r="I53" i="17"/>
  <c r="H53" i="17"/>
  <c r="G53" i="17"/>
  <c r="F53" i="17"/>
  <c r="E53" i="17"/>
  <c r="D53" i="17"/>
  <c r="C53" i="17"/>
  <c r="Q52" i="17"/>
  <c r="P52" i="17"/>
  <c r="O52" i="17"/>
  <c r="N52" i="17"/>
  <c r="M52" i="17"/>
  <c r="L52" i="17"/>
  <c r="K52" i="17"/>
  <c r="J52" i="17"/>
  <c r="I52" i="17"/>
  <c r="H52" i="17"/>
  <c r="G52" i="17"/>
  <c r="F52" i="17"/>
  <c r="E52" i="17"/>
  <c r="D52" i="17"/>
  <c r="C52" i="17"/>
  <c r="Q51" i="17"/>
  <c r="P51" i="17"/>
  <c r="O51" i="17"/>
  <c r="N51" i="17"/>
  <c r="M51" i="17"/>
  <c r="L51" i="17"/>
  <c r="K51" i="17"/>
  <c r="J51" i="17"/>
  <c r="I51" i="17"/>
  <c r="H51" i="17"/>
  <c r="G51" i="17"/>
  <c r="F51" i="17"/>
  <c r="E51" i="17"/>
  <c r="D51" i="17"/>
  <c r="C51" i="17"/>
  <c r="Q50" i="17"/>
  <c r="P50" i="17"/>
  <c r="O50" i="17"/>
  <c r="N50" i="17"/>
  <c r="M50" i="17"/>
  <c r="L50" i="17"/>
  <c r="K50" i="17"/>
  <c r="J50" i="17"/>
  <c r="I50" i="17"/>
  <c r="H50" i="17"/>
  <c r="G50" i="17"/>
  <c r="F50" i="17"/>
  <c r="E50" i="17"/>
  <c r="D50" i="17"/>
  <c r="C50" i="17"/>
  <c r="Q49" i="17"/>
  <c r="P49" i="17"/>
  <c r="O49" i="17"/>
  <c r="N49" i="17"/>
  <c r="M49" i="17"/>
  <c r="L49" i="17"/>
  <c r="K49" i="17"/>
  <c r="J49" i="17"/>
  <c r="I49" i="17"/>
  <c r="H49" i="17"/>
  <c r="G49" i="17"/>
  <c r="F49" i="17"/>
  <c r="E49" i="17"/>
  <c r="D49" i="17"/>
  <c r="C49" i="17"/>
  <c r="Q48" i="17"/>
  <c r="P48" i="17"/>
  <c r="O48" i="17"/>
  <c r="N48" i="17"/>
  <c r="M48" i="17"/>
  <c r="L48" i="17"/>
  <c r="K48" i="17"/>
  <c r="J48" i="17"/>
  <c r="I48" i="17"/>
  <c r="H48" i="17"/>
  <c r="G48" i="17"/>
  <c r="F48" i="17"/>
  <c r="E48" i="17"/>
  <c r="D48" i="17"/>
  <c r="C48" i="17"/>
  <c r="Q47" i="17"/>
  <c r="P47" i="17"/>
  <c r="O47" i="17"/>
  <c r="N47" i="17"/>
  <c r="M47" i="17"/>
  <c r="L47" i="17"/>
  <c r="K47" i="17"/>
  <c r="J47" i="17"/>
  <c r="I47" i="17"/>
  <c r="H47" i="17"/>
  <c r="G47" i="17"/>
  <c r="F47" i="17"/>
  <c r="E47" i="17"/>
  <c r="D47" i="17"/>
  <c r="C47" i="17"/>
  <c r="Q46" i="17"/>
  <c r="P46" i="17"/>
  <c r="O46" i="17"/>
  <c r="N46" i="17"/>
  <c r="M46" i="17"/>
  <c r="L46" i="17"/>
  <c r="K46" i="17"/>
  <c r="J46" i="17"/>
  <c r="I46" i="17"/>
  <c r="H46" i="17"/>
  <c r="G46" i="17"/>
  <c r="F46" i="17"/>
  <c r="E46" i="17"/>
  <c r="D46" i="17"/>
  <c r="C46" i="17"/>
  <c r="Q45" i="17"/>
  <c r="P45" i="17"/>
  <c r="O45" i="17"/>
  <c r="N45" i="17"/>
  <c r="M45" i="17"/>
  <c r="L45" i="17"/>
  <c r="K45" i="17"/>
  <c r="J45" i="17"/>
  <c r="I45" i="17"/>
  <c r="H45" i="17"/>
  <c r="G45" i="17"/>
  <c r="F45" i="17"/>
  <c r="E45" i="17"/>
  <c r="D45" i="17"/>
  <c r="C45" i="17"/>
  <c r="Q44" i="17"/>
  <c r="P44" i="17"/>
  <c r="O44" i="17"/>
  <c r="N44" i="17"/>
  <c r="M44" i="17"/>
  <c r="L44" i="17"/>
  <c r="K44" i="17"/>
  <c r="J44" i="17"/>
  <c r="I44" i="17"/>
  <c r="H44" i="17"/>
  <c r="G44" i="17"/>
  <c r="F44" i="17"/>
  <c r="E44" i="17"/>
  <c r="D44" i="17"/>
  <c r="C44" i="17"/>
  <c r="Q43" i="17"/>
  <c r="P43" i="17"/>
  <c r="O43" i="17"/>
  <c r="N43" i="17"/>
  <c r="M43" i="17"/>
  <c r="L43" i="17"/>
  <c r="K43" i="17"/>
  <c r="J43" i="17"/>
  <c r="I43" i="17"/>
  <c r="H43" i="17"/>
  <c r="G43" i="17"/>
  <c r="F43" i="17"/>
  <c r="E43" i="17"/>
  <c r="D43" i="17"/>
  <c r="C43" i="17"/>
  <c r="Q42" i="17"/>
  <c r="P42" i="17"/>
  <c r="O42" i="17"/>
  <c r="N42" i="17"/>
  <c r="M42" i="17"/>
  <c r="L42" i="17"/>
  <c r="K42" i="17"/>
  <c r="J42" i="17"/>
  <c r="I42" i="17"/>
  <c r="H42" i="17"/>
  <c r="G42" i="17"/>
  <c r="F42" i="17"/>
  <c r="E42" i="17"/>
  <c r="D42" i="17"/>
  <c r="C42" i="17"/>
  <c r="Q41" i="17"/>
  <c r="P41" i="17"/>
  <c r="O41" i="17"/>
  <c r="N41" i="17"/>
  <c r="M41" i="17"/>
  <c r="L41" i="17"/>
  <c r="K41" i="17"/>
  <c r="J41" i="17"/>
  <c r="I41" i="17"/>
  <c r="H41" i="17"/>
  <c r="G41" i="17"/>
  <c r="F41" i="17"/>
  <c r="E41" i="17"/>
  <c r="D41" i="17"/>
  <c r="C41" i="17"/>
  <c r="Q40" i="17"/>
  <c r="P40" i="17"/>
  <c r="O40" i="17"/>
  <c r="N40" i="17"/>
  <c r="M40" i="17"/>
  <c r="L40" i="17"/>
  <c r="K40" i="17"/>
  <c r="J40" i="17"/>
  <c r="I40" i="17"/>
  <c r="H40" i="17"/>
  <c r="G40" i="17"/>
  <c r="F40" i="17"/>
  <c r="E40" i="17"/>
  <c r="D40" i="17"/>
  <c r="C40" i="17"/>
  <c r="Q39" i="17"/>
  <c r="P39" i="17"/>
  <c r="O39" i="17"/>
  <c r="N39" i="17"/>
  <c r="M39" i="17"/>
  <c r="L39" i="17"/>
  <c r="K39" i="17"/>
  <c r="J39" i="17"/>
  <c r="I39" i="17"/>
  <c r="H39" i="17"/>
  <c r="G39" i="17"/>
  <c r="F39" i="17"/>
  <c r="E39" i="17"/>
  <c r="D39" i="17"/>
  <c r="C39" i="17"/>
  <c r="Q38" i="17"/>
  <c r="P38" i="17"/>
  <c r="O38" i="17"/>
  <c r="N38" i="17"/>
  <c r="M38" i="17"/>
  <c r="L38" i="17"/>
  <c r="K38" i="17"/>
  <c r="J38" i="17"/>
  <c r="I38" i="17"/>
  <c r="H38" i="17"/>
  <c r="G38" i="17"/>
  <c r="F38" i="17"/>
  <c r="E38" i="17"/>
  <c r="D38" i="17"/>
  <c r="C38" i="17"/>
  <c r="Q37" i="17"/>
  <c r="P37" i="17"/>
  <c r="O37" i="17"/>
  <c r="N37" i="17"/>
  <c r="M37" i="17"/>
  <c r="L37" i="17"/>
  <c r="K37" i="17"/>
  <c r="J37" i="17"/>
  <c r="I37" i="17"/>
  <c r="H37" i="17"/>
  <c r="G37" i="17"/>
  <c r="F37" i="17"/>
  <c r="E37" i="17"/>
  <c r="D37" i="17"/>
  <c r="C37" i="17"/>
  <c r="Q36" i="17"/>
  <c r="P36" i="17"/>
  <c r="O36" i="17"/>
  <c r="N36" i="17"/>
  <c r="M36" i="17"/>
  <c r="L36" i="17"/>
  <c r="K36" i="17"/>
  <c r="J36" i="17"/>
  <c r="I36" i="17"/>
  <c r="H36" i="17"/>
  <c r="G36" i="17"/>
  <c r="F36" i="17"/>
  <c r="E36" i="17"/>
  <c r="D36" i="17"/>
  <c r="C36" i="17"/>
  <c r="Q35" i="17"/>
  <c r="P35" i="17"/>
  <c r="O35" i="17"/>
  <c r="N35" i="17"/>
  <c r="M35" i="17"/>
  <c r="L35" i="17"/>
  <c r="K35" i="17"/>
  <c r="J35" i="17"/>
  <c r="I35" i="17"/>
  <c r="H35" i="17"/>
  <c r="G35" i="17"/>
  <c r="F35" i="17"/>
  <c r="E35" i="17"/>
  <c r="D35" i="17"/>
  <c r="C35" i="17"/>
  <c r="Q34" i="17"/>
  <c r="P34" i="17"/>
  <c r="O34" i="17"/>
  <c r="N34" i="17"/>
  <c r="M34" i="17"/>
  <c r="L34" i="17"/>
  <c r="K34" i="17"/>
  <c r="J34" i="17"/>
  <c r="I34" i="17"/>
  <c r="H34" i="17"/>
  <c r="G34" i="17"/>
  <c r="F34" i="17"/>
  <c r="E34" i="17"/>
  <c r="D34" i="17"/>
  <c r="C34" i="17"/>
  <c r="Q33" i="17"/>
  <c r="P33" i="17"/>
  <c r="O33" i="17"/>
  <c r="N33" i="17"/>
  <c r="M33" i="17"/>
  <c r="L33" i="17"/>
  <c r="K33" i="17"/>
  <c r="J33" i="17"/>
  <c r="I33" i="17"/>
  <c r="H33" i="17"/>
  <c r="G33" i="17"/>
  <c r="F33" i="17"/>
  <c r="E33" i="17"/>
  <c r="D33" i="17"/>
  <c r="C33" i="17"/>
  <c r="Q32" i="17"/>
  <c r="P32" i="17"/>
  <c r="O32" i="17"/>
  <c r="N32" i="17"/>
  <c r="M32" i="17"/>
  <c r="L32" i="17"/>
  <c r="K32" i="17"/>
  <c r="J32" i="17"/>
  <c r="I32" i="17"/>
  <c r="H32" i="17"/>
  <c r="G32" i="17"/>
  <c r="F32" i="17"/>
  <c r="E32" i="17"/>
  <c r="D32" i="17"/>
  <c r="C32" i="17"/>
  <c r="Q31" i="17"/>
  <c r="P31" i="17"/>
  <c r="O31" i="17"/>
  <c r="N31" i="17"/>
  <c r="M31" i="17"/>
  <c r="L31" i="17"/>
  <c r="K31" i="17"/>
  <c r="J31" i="17"/>
  <c r="I31" i="17"/>
  <c r="H31" i="17"/>
  <c r="G31" i="17"/>
  <c r="F31" i="17"/>
  <c r="E31" i="17"/>
  <c r="D31" i="17"/>
  <c r="C31" i="17"/>
  <c r="Q30" i="17"/>
  <c r="P30" i="17"/>
  <c r="O30" i="17"/>
  <c r="N30" i="17"/>
  <c r="M30" i="17"/>
  <c r="L30" i="17"/>
  <c r="K30" i="17"/>
  <c r="J30" i="17"/>
  <c r="I30" i="17"/>
  <c r="H30" i="17"/>
  <c r="G30" i="17"/>
  <c r="F30" i="17"/>
  <c r="E30" i="17"/>
  <c r="D30" i="17"/>
  <c r="C30" i="17"/>
  <c r="Q29" i="17"/>
  <c r="P29" i="17"/>
  <c r="O29" i="17"/>
  <c r="N29" i="17"/>
  <c r="M29" i="17"/>
  <c r="L29" i="17"/>
  <c r="K29" i="17"/>
  <c r="J29" i="17"/>
  <c r="I29" i="17"/>
  <c r="H29" i="17"/>
  <c r="G29" i="17"/>
  <c r="F29" i="17"/>
  <c r="E29" i="17"/>
  <c r="D29" i="17"/>
  <c r="C29" i="17"/>
  <c r="Q28" i="17"/>
  <c r="P28" i="17"/>
  <c r="O28" i="17"/>
  <c r="N28" i="17"/>
  <c r="M28" i="17"/>
  <c r="L28" i="17"/>
  <c r="K28" i="17"/>
  <c r="J28" i="17"/>
  <c r="I28" i="17"/>
  <c r="H28" i="17"/>
  <c r="G28" i="17"/>
  <c r="F28" i="17"/>
  <c r="E28" i="17"/>
  <c r="D28" i="17"/>
  <c r="C28" i="17"/>
  <c r="Q27" i="17"/>
  <c r="P27" i="17"/>
  <c r="O27" i="17"/>
  <c r="N27" i="17"/>
  <c r="M27" i="17"/>
  <c r="L27" i="17"/>
  <c r="K27" i="17"/>
  <c r="J27" i="17"/>
  <c r="I27" i="17"/>
  <c r="H27" i="17"/>
  <c r="G27" i="17"/>
  <c r="F27" i="17"/>
  <c r="E27" i="17"/>
  <c r="D27" i="17"/>
  <c r="C27" i="17"/>
  <c r="Q26" i="17"/>
  <c r="P26" i="17"/>
  <c r="O26" i="17"/>
  <c r="N26" i="17"/>
  <c r="M26" i="17"/>
  <c r="L26" i="17"/>
  <c r="K26" i="17"/>
  <c r="J26" i="17"/>
  <c r="I26" i="17"/>
  <c r="H26" i="17"/>
  <c r="G26" i="17"/>
  <c r="F26" i="17"/>
  <c r="E26" i="17"/>
  <c r="D26" i="17"/>
  <c r="C26" i="17"/>
  <c r="Q25" i="17"/>
  <c r="P25" i="17"/>
  <c r="O25" i="17"/>
  <c r="N25" i="17"/>
  <c r="M25" i="17"/>
  <c r="L25" i="17"/>
  <c r="K25" i="17"/>
  <c r="J25" i="17"/>
  <c r="I25" i="17"/>
  <c r="H25" i="17"/>
  <c r="G25" i="17"/>
  <c r="F25" i="17"/>
  <c r="E25" i="17"/>
  <c r="D25" i="17"/>
  <c r="C25" i="17"/>
  <c r="Q24" i="17"/>
  <c r="P24" i="17"/>
  <c r="O24" i="17"/>
  <c r="N24" i="17"/>
  <c r="M24" i="17"/>
  <c r="L24" i="17"/>
  <c r="K24" i="17"/>
  <c r="J24" i="17"/>
  <c r="I24" i="17"/>
  <c r="H24" i="17"/>
  <c r="G24" i="17"/>
  <c r="F24" i="17"/>
  <c r="E24" i="17"/>
  <c r="D24" i="17"/>
  <c r="C24" i="17"/>
  <c r="Q23" i="17"/>
  <c r="P23" i="17"/>
  <c r="O23" i="17"/>
  <c r="N23" i="17"/>
  <c r="M23" i="17"/>
  <c r="L23" i="17"/>
  <c r="K23" i="17"/>
  <c r="J23" i="17"/>
  <c r="I23" i="17"/>
  <c r="H23" i="17"/>
  <c r="G23" i="17"/>
  <c r="F23" i="17"/>
  <c r="E23" i="17"/>
  <c r="D23" i="17"/>
  <c r="C23" i="17"/>
  <c r="Q22" i="17"/>
  <c r="P22" i="17"/>
  <c r="O22" i="17"/>
  <c r="N22" i="17"/>
  <c r="M22" i="17"/>
  <c r="L22" i="17"/>
  <c r="K22" i="17"/>
  <c r="J22" i="17"/>
  <c r="I22" i="17"/>
  <c r="H22" i="17"/>
  <c r="G22" i="17"/>
  <c r="F22" i="17"/>
  <c r="E22" i="17"/>
  <c r="D22" i="17"/>
  <c r="C22" i="17"/>
  <c r="Q21" i="17"/>
  <c r="P21" i="17"/>
  <c r="O21" i="17"/>
  <c r="N21" i="17"/>
  <c r="M21" i="17"/>
  <c r="L21" i="17"/>
  <c r="K21" i="17"/>
  <c r="J21" i="17"/>
  <c r="I21" i="17"/>
  <c r="H21" i="17"/>
  <c r="G21" i="17"/>
  <c r="F21" i="17"/>
  <c r="E21" i="17"/>
  <c r="D21" i="17"/>
  <c r="C21" i="17"/>
  <c r="Q20" i="17"/>
  <c r="P20" i="17"/>
  <c r="O20" i="17"/>
  <c r="N20" i="17"/>
  <c r="M20" i="17"/>
  <c r="L20" i="17"/>
  <c r="K20" i="17"/>
  <c r="J20" i="17"/>
  <c r="I20" i="17"/>
  <c r="H20" i="17"/>
  <c r="G20" i="17"/>
  <c r="F20" i="17"/>
  <c r="E20" i="17"/>
  <c r="D20" i="17"/>
  <c r="C20" i="17"/>
  <c r="Q19" i="17"/>
  <c r="P19" i="17"/>
  <c r="O19" i="17"/>
  <c r="N19" i="17"/>
  <c r="M19" i="17"/>
  <c r="L19" i="17"/>
  <c r="K19" i="17"/>
  <c r="J19" i="17"/>
  <c r="I19" i="17"/>
  <c r="H19" i="17"/>
  <c r="G19" i="17"/>
  <c r="F19" i="17"/>
  <c r="E19" i="17"/>
  <c r="D19" i="17"/>
  <c r="C19" i="17"/>
  <c r="Q18" i="17"/>
  <c r="P18" i="17"/>
  <c r="O18" i="17"/>
  <c r="N18" i="17"/>
  <c r="M18" i="17"/>
  <c r="L18" i="17"/>
  <c r="K18" i="17"/>
  <c r="J18" i="17"/>
  <c r="I18" i="17"/>
  <c r="H18" i="17"/>
  <c r="G18" i="17"/>
  <c r="F18" i="17"/>
  <c r="E18" i="17"/>
  <c r="D18" i="17"/>
  <c r="C18" i="17"/>
  <c r="Q17" i="17"/>
  <c r="P17" i="17"/>
  <c r="O17" i="17"/>
  <c r="N17" i="17"/>
  <c r="M17" i="17"/>
  <c r="L17" i="17"/>
  <c r="K17" i="17"/>
  <c r="J17" i="17"/>
  <c r="I17" i="17"/>
  <c r="H17" i="17"/>
  <c r="G17" i="17"/>
  <c r="F17" i="17"/>
  <c r="E17" i="17"/>
  <c r="D17" i="17"/>
  <c r="C17" i="17"/>
  <c r="Q16" i="17"/>
  <c r="P16" i="17"/>
  <c r="O16" i="17"/>
  <c r="N16" i="17"/>
  <c r="M16" i="17"/>
  <c r="L16" i="17"/>
  <c r="K16" i="17"/>
  <c r="J16" i="17"/>
  <c r="I16" i="17"/>
  <c r="H16" i="17"/>
  <c r="G16" i="17"/>
  <c r="F16" i="17"/>
  <c r="E16" i="17"/>
  <c r="D16" i="17"/>
  <c r="C16" i="17"/>
  <c r="Q15" i="17"/>
  <c r="P15" i="17"/>
  <c r="O15" i="17"/>
  <c r="N15" i="17"/>
  <c r="M15" i="17"/>
  <c r="L15" i="17"/>
  <c r="K15" i="17"/>
  <c r="J15" i="17"/>
  <c r="I15" i="17"/>
  <c r="H15" i="17"/>
  <c r="G15" i="17"/>
  <c r="F15" i="17"/>
  <c r="E15" i="17"/>
  <c r="D15" i="17"/>
  <c r="C15" i="17"/>
  <c r="Q14" i="17"/>
  <c r="P14" i="17"/>
  <c r="O14" i="17"/>
  <c r="N14" i="17"/>
  <c r="M14" i="17"/>
  <c r="L14" i="17"/>
  <c r="K14" i="17"/>
  <c r="J14" i="17"/>
  <c r="I14" i="17"/>
  <c r="H14" i="17"/>
  <c r="G14" i="17"/>
  <c r="F14" i="17"/>
  <c r="E14" i="17"/>
  <c r="D14" i="17"/>
  <c r="C14" i="17"/>
  <c r="Q13" i="17"/>
  <c r="P13" i="17"/>
  <c r="O13" i="17"/>
  <c r="N13" i="17"/>
  <c r="M13" i="17"/>
  <c r="L13" i="17"/>
  <c r="K13" i="17"/>
  <c r="J13" i="17"/>
  <c r="I13" i="17"/>
  <c r="H13" i="17"/>
  <c r="G13" i="17"/>
  <c r="F13" i="17"/>
  <c r="E13" i="17"/>
  <c r="D13" i="17"/>
  <c r="C13" i="17"/>
  <c r="Q12" i="17"/>
  <c r="P12" i="17"/>
  <c r="O12" i="17"/>
  <c r="N12" i="17"/>
  <c r="M12" i="17"/>
  <c r="L12" i="17"/>
  <c r="K12" i="17"/>
  <c r="J12" i="17"/>
  <c r="I12" i="17"/>
  <c r="H12" i="17"/>
  <c r="G12" i="17"/>
  <c r="F12" i="17"/>
  <c r="E12" i="17"/>
  <c r="D12" i="17"/>
  <c r="C12" i="17"/>
  <c r="Q11" i="17"/>
  <c r="P11" i="17"/>
  <c r="O11" i="17"/>
  <c r="N11" i="17"/>
  <c r="M11" i="17"/>
  <c r="L11" i="17"/>
  <c r="K11" i="17"/>
  <c r="J11" i="17"/>
  <c r="I11" i="17"/>
  <c r="H11" i="17"/>
  <c r="G11" i="17"/>
  <c r="F11" i="17"/>
  <c r="E11" i="17"/>
  <c r="D11" i="17"/>
  <c r="C11" i="17"/>
  <c r="Q10" i="17"/>
  <c r="P10" i="17"/>
  <c r="O10" i="17"/>
  <c r="N10" i="17"/>
  <c r="M10" i="17"/>
  <c r="L10" i="17"/>
  <c r="K10" i="17"/>
  <c r="J10" i="17"/>
  <c r="I10" i="17"/>
  <c r="H10" i="17"/>
  <c r="G10" i="17"/>
  <c r="F10" i="17"/>
  <c r="E10" i="17"/>
  <c r="D10" i="17"/>
  <c r="C10" i="17"/>
  <c r="Q9" i="17"/>
  <c r="P9" i="17"/>
  <c r="O9" i="17"/>
  <c r="N9" i="17"/>
  <c r="M9" i="17"/>
  <c r="L9" i="17"/>
  <c r="K9" i="17"/>
  <c r="J9" i="17"/>
  <c r="I9" i="17"/>
  <c r="H9" i="17"/>
  <c r="G9" i="17"/>
  <c r="F9" i="17"/>
  <c r="E9" i="17"/>
  <c r="D9" i="17"/>
  <c r="C9" i="17"/>
  <c r="Q8" i="17"/>
  <c r="P8" i="17"/>
  <c r="O8" i="17"/>
  <c r="N8" i="17"/>
  <c r="M8" i="17"/>
  <c r="L8" i="17"/>
  <c r="K8" i="17"/>
  <c r="J8" i="17"/>
  <c r="I8" i="17"/>
  <c r="H8" i="17"/>
  <c r="G8" i="17"/>
  <c r="F8" i="17"/>
  <c r="E8" i="17"/>
  <c r="D8" i="17"/>
  <c r="C8" i="17"/>
  <c r="Q7" i="17"/>
  <c r="P7" i="17"/>
  <c r="O7" i="17"/>
  <c r="N7" i="17"/>
  <c r="M7" i="17"/>
  <c r="L7" i="17"/>
  <c r="K7" i="17"/>
  <c r="J7" i="17"/>
  <c r="I7" i="17"/>
  <c r="H7" i="17"/>
  <c r="G7" i="17"/>
  <c r="F7" i="17"/>
  <c r="E7" i="17"/>
  <c r="D7" i="17"/>
  <c r="C7" i="17"/>
  <c r="Q6" i="17"/>
  <c r="P6" i="17"/>
  <c r="O6" i="17"/>
  <c r="N6" i="17"/>
  <c r="M6" i="17"/>
  <c r="L6" i="17"/>
  <c r="K6" i="17"/>
  <c r="J6" i="17"/>
  <c r="I6" i="17"/>
  <c r="H6" i="17"/>
  <c r="G6" i="17"/>
  <c r="F6" i="17"/>
  <c r="E6" i="17"/>
  <c r="D6" i="17"/>
  <c r="C6" i="17"/>
  <c r="Q58" i="16"/>
  <c r="P58" i="16"/>
  <c r="O58" i="16"/>
  <c r="N58" i="16"/>
  <c r="M58" i="16"/>
  <c r="L58" i="16"/>
  <c r="K58" i="16"/>
  <c r="J58" i="16"/>
  <c r="I58" i="16"/>
  <c r="H58" i="16"/>
  <c r="G58" i="16"/>
  <c r="F58" i="16"/>
  <c r="E58" i="16"/>
  <c r="D58" i="16"/>
  <c r="C58" i="16"/>
  <c r="Q57" i="16"/>
  <c r="P57" i="16"/>
  <c r="O57" i="16"/>
  <c r="N57" i="16"/>
  <c r="M57" i="16"/>
  <c r="L57" i="16"/>
  <c r="K57" i="16"/>
  <c r="J57" i="16"/>
  <c r="I57" i="16"/>
  <c r="H57" i="16"/>
  <c r="G57" i="16"/>
  <c r="F57" i="16"/>
  <c r="E57" i="16"/>
  <c r="D57" i="16"/>
  <c r="C57" i="16"/>
  <c r="Q56" i="16"/>
  <c r="P56" i="16"/>
  <c r="O56" i="16"/>
  <c r="N56" i="16"/>
  <c r="M56" i="16"/>
  <c r="L56" i="16"/>
  <c r="K56" i="16"/>
  <c r="J56" i="16"/>
  <c r="I56" i="16"/>
  <c r="H56" i="16"/>
  <c r="G56" i="16"/>
  <c r="F56" i="16"/>
  <c r="E56" i="16"/>
  <c r="D56" i="16"/>
  <c r="C56" i="16"/>
  <c r="Q55" i="16"/>
  <c r="P55" i="16"/>
  <c r="O55" i="16"/>
  <c r="N55" i="16"/>
  <c r="M55" i="16"/>
  <c r="L55" i="16"/>
  <c r="K55" i="16"/>
  <c r="J55" i="16"/>
  <c r="I55" i="16"/>
  <c r="H55" i="16"/>
  <c r="G55" i="16"/>
  <c r="F55" i="16"/>
  <c r="E55" i="16"/>
  <c r="D55" i="16"/>
  <c r="C55" i="16"/>
  <c r="Q54" i="16"/>
  <c r="P54" i="16"/>
  <c r="O54" i="16"/>
  <c r="N54" i="16"/>
  <c r="M54" i="16"/>
  <c r="L54" i="16"/>
  <c r="K54" i="16"/>
  <c r="J54" i="16"/>
  <c r="I54" i="16"/>
  <c r="H54" i="16"/>
  <c r="G54" i="16"/>
  <c r="F54" i="16"/>
  <c r="E54" i="16"/>
  <c r="D54" i="16"/>
  <c r="C54" i="16"/>
  <c r="Q53" i="16"/>
  <c r="P53" i="16"/>
  <c r="O53" i="16"/>
  <c r="N53" i="16"/>
  <c r="M53" i="16"/>
  <c r="L53" i="16"/>
  <c r="K53" i="16"/>
  <c r="J53" i="16"/>
  <c r="I53" i="16"/>
  <c r="H53" i="16"/>
  <c r="G53" i="16"/>
  <c r="F53" i="16"/>
  <c r="E53" i="16"/>
  <c r="D53" i="16"/>
  <c r="C53" i="16"/>
  <c r="Q52" i="16"/>
  <c r="P52" i="16"/>
  <c r="O52" i="16"/>
  <c r="N52" i="16"/>
  <c r="M52" i="16"/>
  <c r="L52" i="16"/>
  <c r="K52" i="16"/>
  <c r="J52" i="16"/>
  <c r="I52" i="16"/>
  <c r="H52" i="16"/>
  <c r="G52" i="16"/>
  <c r="F52" i="16"/>
  <c r="E52" i="16"/>
  <c r="D52" i="16"/>
  <c r="C52" i="16"/>
  <c r="Q51" i="16"/>
  <c r="P51" i="16"/>
  <c r="O51" i="16"/>
  <c r="N51" i="16"/>
  <c r="M51" i="16"/>
  <c r="L51" i="16"/>
  <c r="K51" i="16"/>
  <c r="J51" i="16"/>
  <c r="I51" i="16"/>
  <c r="H51" i="16"/>
  <c r="G51" i="16"/>
  <c r="F51" i="16"/>
  <c r="E51" i="16"/>
  <c r="D51" i="16"/>
  <c r="C51" i="16"/>
  <c r="Q50" i="16"/>
  <c r="P50" i="16"/>
  <c r="O50" i="16"/>
  <c r="N50" i="16"/>
  <c r="M50" i="16"/>
  <c r="L50" i="16"/>
  <c r="K50" i="16"/>
  <c r="J50" i="16"/>
  <c r="I50" i="16"/>
  <c r="H50" i="16"/>
  <c r="G50" i="16"/>
  <c r="F50" i="16"/>
  <c r="E50" i="16"/>
  <c r="D50" i="16"/>
  <c r="C50" i="16"/>
  <c r="Q49" i="16"/>
  <c r="P49" i="16"/>
  <c r="O49" i="16"/>
  <c r="N49" i="16"/>
  <c r="M49" i="16"/>
  <c r="L49" i="16"/>
  <c r="K49" i="16"/>
  <c r="J49" i="16"/>
  <c r="I49" i="16"/>
  <c r="H49" i="16"/>
  <c r="G49" i="16"/>
  <c r="F49" i="16"/>
  <c r="E49" i="16"/>
  <c r="D49" i="16"/>
  <c r="C49" i="16"/>
  <c r="Q48" i="16"/>
  <c r="P48" i="16"/>
  <c r="O48" i="16"/>
  <c r="N48" i="16"/>
  <c r="M48" i="16"/>
  <c r="L48" i="16"/>
  <c r="K48" i="16"/>
  <c r="J48" i="16"/>
  <c r="I48" i="16"/>
  <c r="H48" i="16"/>
  <c r="G48" i="16"/>
  <c r="F48" i="16"/>
  <c r="E48" i="16"/>
  <c r="D48" i="16"/>
  <c r="C48" i="16"/>
  <c r="Q47" i="16"/>
  <c r="P47" i="16"/>
  <c r="O47" i="16"/>
  <c r="N47" i="16"/>
  <c r="M47" i="16"/>
  <c r="L47" i="16"/>
  <c r="K47" i="16"/>
  <c r="J47" i="16"/>
  <c r="I47" i="16"/>
  <c r="H47" i="16"/>
  <c r="G47" i="16"/>
  <c r="F47" i="16"/>
  <c r="E47" i="16"/>
  <c r="D47" i="16"/>
  <c r="C47" i="16"/>
  <c r="Q46" i="16"/>
  <c r="P46" i="16"/>
  <c r="O46" i="16"/>
  <c r="N46" i="16"/>
  <c r="M46" i="16"/>
  <c r="L46" i="16"/>
  <c r="K46" i="16"/>
  <c r="J46" i="16"/>
  <c r="I46" i="16"/>
  <c r="H46" i="16"/>
  <c r="G46" i="16"/>
  <c r="F46" i="16"/>
  <c r="E46" i="16"/>
  <c r="D46" i="16"/>
  <c r="C46" i="16"/>
  <c r="Q45" i="16"/>
  <c r="P45" i="16"/>
  <c r="O45" i="16"/>
  <c r="N45" i="16"/>
  <c r="M45" i="16"/>
  <c r="L45" i="16"/>
  <c r="K45" i="16"/>
  <c r="J45" i="16"/>
  <c r="I45" i="16"/>
  <c r="H45" i="16"/>
  <c r="G45" i="16"/>
  <c r="F45" i="16"/>
  <c r="E45" i="16"/>
  <c r="D45" i="16"/>
  <c r="C45" i="16"/>
  <c r="Q44" i="16"/>
  <c r="P44" i="16"/>
  <c r="O44" i="16"/>
  <c r="N44" i="16"/>
  <c r="M44" i="16"/>
  <c r="L44" i="16"/>
  <c r="K44" i="16"/>
  <c r="J44" i="16"/>
  <c r="I44" i="16"/>
  <c r="H44" i="16"/>
  <c r="G44" i="16"/>
  <c r="F44" i="16"/>
  <c r="E44" i="16"/>
  <c r="D44" i="16"/>
  <c r="C44" i="16"/>
  <c r="Q43" i="16"/>
  <c r="P43" i="16"/>
  <c r="O43" i="16"/>
  <c r="N43" i="16"/>
  <c r="M43" i="16"/>
  <c r="L43" i="16"/>
  <c r="K43" i="16"/>
  <c r="J43" i="16"/>
  <c r="I43" i="16"/>
  <c r="H43" i="16"/>
  <c r="G43" i="16"/>
  <c r="F43" i="16"/>
  <c r="E43" i="16"/>
  <c r="D43" i="16"/>
  <c r="C43" i="16"/>
  <c r="Q42" i="16"/>
  <c r="P42" i="16"/>
  <c r="O42" i="16"/>
  <c r="N42" i="16"/>
  <c r="M42" i="16"/>
  <c r="L42" i="16"/>
  <c r="K42" i="16"/>
  <c r="J42" i="16"/>
  <c r="I42" i="16"/>
  <c r="H42" i="16"/>
  <c r="G42" i="16"/>
  <c r="F42" i="16"/>
  <c r="E42" i="16"/>
  <c r="D42" i="16"/>
  <c r="C42" i="16"/>
  <c r="Q41" i="16"/>
  <c r="P41" i="16"/>
  <c r="O41" i="16"/>
  <c r="N41" i="16"/>
  <c r="M41" i="16"/>
  <c r="L41" i="16"/>
  <c r="K41" i="16"/>
  <c r="J41" i="16"/>
  <c r="I41" i="16"/>
  <c r="H41" i="16"/>
  <c r="G41" i="16"/>
  <c r="F41" i="16"/>
  <c r="E41" i="16"/>
  <c r="D41" i="16"/>
  <c r="C41" i="16"/>
  <c r="Q40" i="16"/>
  <c r="P40" i="16"/>
  <c r="O40" i="16"/>
  <c r="N40" i="16"/>
  <c r="M40" i="16"/>
  <c r="L40" i="16"/>
  <c r="K40" i="16"/>
  <c r="J40" i="16"/>
  <c r="I40" i="16"/>
  <c r="H40" i="16"/>
  <c r="G40" i="16"/>
  <c r="F40" i="16"/>
  <c r="E40" i="16"/>
  <c r="D40" i="16"/>
  <c r="C40" i="16"/>
  <c r="Q39" i="16"/>
  <c r="P39" i="16"/>
  <c r="O39" i="16"/>
  <c r="N39" i="16"/>
  <c r="M39" i="16"/>
  <c r="L39" i="16"/>
  <c r="K39" i="16"/>
  <c r="J39" i="16"/>
  <c r="I39" i="16"/>
  <c r="H39" i="16"/>
  <c r="G39" i="16"/>
  <c r="F39" i="16"/>
  <c r="E39" i="16"/>
  <c r="D39" i="16"/>
  <c r="C39" i="16"/>
  <c r="Q38" i="16"/>
  <c r="P38" i="16"/>
  <c r="O38" i="16"/>
  <c r="N38" i="16"/>
  <c r="M38" i="16"/>
  <c r="L38" i="16"/>
  <c r="K38" i="16"/>
  <c r="J38" i="16"/>
  <c r="I38" i="16"/>
  <c r="H38" i="16"/>
  <c r="G38" i="16"/>
  <c r="F38" i="16"/>
  <c r="E38" i="16"/>
  <c r="D38" i="16"/>
  <c r="C38" i="16"/>
  <c r="Q37" i="16"/>
  <c r="P37" i="16"/>
  <c r="O37" i="16"/>
  <c r="N37" i="16"/>
  <c r="M37" i="16"/>
  <c r="L37" i="16"/>
  <c r="K37" i="16"/>
  <c r="J37" i="16"/>
  <c r="I37" i="16"/>
  <c r="H37" i="16"/>
  <c r="G37" i="16"/>
  <c r="F37" i="16"/>
  <c r="E37" i="16"/>
  <c r="D37" i="16"/>
  <c r="C37" i="16"/>
  <c r="Q36" i="16"/>
  <c r="P36" i="16"/>
  <c r="O36" i="16"/>
  <c r="N36" i="16"/>
  <c r="M36" i="16"/>
  <c r="L36" i="16"/>
  <c r="K36" i="16"/>
  <c r="J36" i="16"/>
  <c r="I36" i="16"/>
  <c r="H36" i="16"/>
  <c r="G36" i="16"/>
  <c r="F36" i="16"/>
  <c r="E36" i="16"/>
  <c r="D36" i="16"/>
  <c r="C36" i="16"/>
  <c r="Q35" i="16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C35" i="16"/>
  <c r="Q34" i="16"/>
  <c r="P34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C34" i="16"/>
  <c r="Q33" i="16"/>
  <c r="P33" i="16"/>
  <c r="O33" i="16"/>
  <c r="N33" i="16"/>
  <c r="M33" i="16"/>
  <c r="L33" i="16"/>
  <c r="K33" i="16"/>
  <c r="J33" i="16"/>
  <c r="I33" i="16"/>
  <c r="H33" i="16"/>
  <c r="G33" i="16"/>
  <c r="F33" i="16"/>
  <c r="E33" i="16"/>
  <c r="D33" i="16"/>
  <c r="C33" i="16"/>
  <c r="Q32" i="16"/>
  <c r="P32" i="16"/>
  <c r="O32" i="16"/>
  <c r="N32" i="16"/>
  <c r="M32" i="16"/>
  <c r="L32" i="16"/>
  <c r="K32" i="16"/>
  <c r="J32" i="16"/>
  <c r="I32" i="16"/>
  <c r="H32" i="16"/>
  <c r="G32" i="16"/>
  <c r="F32" i="16"/>
  <c r="E32" i="16"/>
  <c r="D32" i="16"/>
  <c r="C32" i="16"/>
  <c r="Q31" i="16"/>
  <c r="P31" i="16"/>
  <c r="O31" i="16"/>
  <c r="N31" i="16"/>
  <c r="M31" i="16"/>
  <c r="L31" i="16"/>
  <c r="K31" i="16"/>
  <c r="J31" i="16"/>
  <c r="I31" i="16"/>
  <c r="H31" i="16"/>
  <c r="G31" i="16"/>
  <c r="F31" i="16"/>
  <c r="E31" i="16"/>
  <c r="D31" i="16"/>
  <c r="C31" i="16"/>
  <c r="Q30" i="16"/>
  <c r="P30" i="16"/>
  <c r="O30" i="16"/>
  <c r="N30" i="16"/>
  <c r="M30" i="16"/>
  <c r="L30" i="16"/>
  <c r="K30" i="16"/>
  <c r="J30" i="16"/>
  <c r="I30" i="16"/>
  <c r="H30" i="16"/>
  <c r="G30" i="16"/>
  <c r="F30" i="16"/>
  <c r="E30" i="16"/>
  <c r="D30" i="16"/>
  <c r="C30" i="16"/>
  <c r="Q29" i="16"/>
  <c r="P29" i="16"/>
  <c r="O29" i="16"/>
  <c r="N29" i="16"/>
  <c r="M29" i="16"/>
  <c r="L29" i="16"/>
  <c r="K29" i="16"/>
  <c r="J29" i="16"/>
  <c r="I29" i="16"/>
  <c r="H29" i="16"/>
  <c r="G29" i="16"/>
  <c r="F29" i="16"/>
  <c r="E29" i="16"/>
  <c r="D29" i="16"/>
  <c r="C29" i="16"/>
  <c r="Q28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Q27" i="16"/>
  <c r="P27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C27" i="16"/>
  <c r="Q26" i="16"/>
  <c r="P26" i="16"/>
  <c r="O26" i="16"/>
  <c r="N26" i="16"/>
  <c r="M26" i="16"/>
  <c r="L26" i="16"/>
  <c r="K26" i="16"/>
  <c r="J26" i="16"/>
  <c r="I26" i="16"/>
  <c r="H26" i="16"/>
  <c r="G26" i="16"/>
  <c r="F26" i="16"/>
  <c r="E26" i="16"/>
  <c r="D26" i="16"/>
  <c r="C26" i="16"/>
  <c r="Q25" i="16"/>
  <c r="P25" i="16"/>
  <c r="O25" i="16"/>
  <c r="N25" i="16"/>
  <c r="M25" i="16"/>
  <c r="L25" i="16"/>
  <c r="K25" i="16"/>
  <c r="J25" i="16"/>
  <c r="I25" i="16"/>
  <c r="H25" i="16"/>
  <c r="G25" i="16"/>
  <c r="F25" i="16"/>
  <c r="E25" i="16"/>
  <c r="D25" i="16"/>
  <c r="C25" i="16"/>
  <c r="Q24" i="16"/>
  <c r="P24" i="16"/>
  <c r="O24" i="16"/>
  <c r="N24" i="16"/>
  <c r="M24" i="16"/>
  <c r="L24" i="16"/>
  <c r="K24" i="16"/>
  <c r="J24" i="16"/>
  <c r="I24" i="16"/>
  <c r="H24" i="16"/>
  <c r="G24" i="16"/>
  <c r="F24" i="16"/>
  <c r="E24" i="16"/>
  <c r="D24" i="16"/>
  <c r="C24" i="16"/>
  <c r="Q23" i="16"/>
  <c r="P23" i="16"/>
  <c r="O23" i="16"/>
  <c r="N23" i="16"/>
  <c r="M23" i="16"/>
  <c r="L23" i="16"/>
  <c r="K23" i="16"/>
  <c r="J23" i="16"/>
  <c r="I23" i="16"/>
  <c r="H23" i="16"/>
  <c r="G23" i="16"/>
  <c r="F23" i="16"/>
  <c r="E23" i="16"/>
  <c r="D23" i="16"/>
  <c r="C23" i="16"/>
  <c r="Q22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Q21" i="16"/>
  <c r="P21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C21" i="16"/>
  <c r="Q20" i="16"/>
  <c r="P20" i="16"/>
  <c r="O20" i="16"/>
  <c r="N20" i="16"/>
  <c r="M20" i="16"/>
  <c r="L20" i="16"/>
  <c r="K20" i="16"/>
  <c r="J20" i="16"/>
  <c r="I20" i="16"/>
  <c r="H20" i="16"/>
  <c r="G20" i="16"/>
  <c r="F20" i="16"/>
  <c r="E20" i="16"/>
  <c r="D20" i="16"/>
  <c r="C20" i="16"/>
  <c r="Q19" i="16"/>
  <c r="P19" i="16"/>
  <c r="O19" i="16"/>
  <c r="N19" i="16"/>
  <c r="M19" i="16"/>
  <c r="L19" i="16"/>
  <c r="K19" i="16"/>
  <c r="J19" i="16"/>
  <c r="I19" i="16"/>
  <c r="H19" i="16"/>
  <c r="G19" i="16"/>
  <c r="F19" i="16"/>
  <c r="E19" i="16"/>
  <c r="D19" i="16"/>
  <c r="C19" i="16"/>
  <c r="Q18" i="16"/>
  <c r="P18" i="16"/>
  <c r="O18" i="16"/>
  <c r="N18" i="16"/>
  <c r="M18" i="16"/>
  <c r="L18" i="16"/>
  <c r="K18" i="16"/>
  <c r="J18" i="16"/>
  <c r="I18" i="16"/>
  <c r="H18" i="16"/>
  <c r="G18" i="16"/>
  <c r="F18" i="16"/>
  <c r="E18" i="16"/>
  <c r="D18" i="16"/>
  <c r="C18" i="16"/>
  <c r="Q17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Q16" i="16"/>
  <c r="P16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C16" i="16"/>
  <c r="Q15" i="16"/>
  <c r="P15" i="16"/>
  <c r="O15" i="16"/>
  <c r="N15" i="16"/>
  <c r="M15" i="16"/>
  <c r="L15" i="16"/>
  <c r="K15" i="16"/>
  <c r="J15" i="16"/>
  <c r="I15" i="16"/>
  <c r="H15" i="16"/>
  <c r="G15" i="16"/>
  <c r="F15" i="16"/>
  <c r="E15" i="16"/>
  <c r="D15" i="16"/>
  <c r="C15" i="16"/>
  <c r="Q14" i="16"/>
  <c r="P14" i="16"/>
  <c r="O14" i="16"/>
  <c r="N14" i="16"/>
  <c r="M14" i="16"/>
  <c r="L14" i="16"/>
  <c r="K14" i="16"/>
  <c r="J14" i="16"/>
  <c r="I14" i="16"/>
  <c r="H14" i="16"/>
  <c r="G14" i="16"/>
  <c r="F14" i="16"/>
  <c r="E14" i="16"/>
  <c r="D14" i="16"/>
  <c r="C14" i="16"/>
  <c r="Q13" i="16"/>
  <c r="P13" i="16"/>
  <c r="O13" i="16"/>
  <c r="N13" i="16"/>
  <c r="M13" i="16"/>
  <c r="L13" i="16"/>
  <c r="K13" i="16"/>
  <c r="J13" i="16"/>
  <c r="I13" i="16"/>
  <c r="H13" i="16"/>
  <c r="G13" i="16"/>
  <c r="F13" i="16"/>
  <c r="E13" i="16"/>
  <c r="D13" i="16"/>
  <c r="C13" i="16"/>
  <c r="Q12" i="16"/>
  <c r="P12" i="16"/>
  <c r="O12" i="16"/>
  <c r="N12" i="16"/>
  <c r="M12" i="16"/>
  <c r="L12" i="16"/>
  <c r="K12" i="16"/>
  <c r="J12" i="16"/>
  <c r="I12" i="16"/>
  <c r="H12" i="16"/>
  <c r="G12" i="16"/>
  <c r="F12" i="16"/>
  <c r="E12" i="16"/>
  <c r="D12" i="16"/>
  <c r="C12" i="16"/>
  <c r="Q11" i="16"/>
  <c r="P11" i="16"/>
  <c r="O11" i="16"/>
  <c r="N11" i="16"/>
  <c r="M11" i="16"/>
  <c r="L11" i="16"/>
  <c r="K11" i="16"/>
  <c r="J11" i="16"/>
  <c r="I11" i="16"/>
  <c r="H11" i="16"/>
  <c r="G11" i="16"/>
  <c r="F11" i="16"/>
  <c r="E11" i="16"/>
  <c r="D11" i="16"/>
  <c r="C11" i="16"/>
  <c r="Q10" i="16"/>
  <c r="P10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Q9" i="16"/>
  <c r="P9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Q8" i="16"/>
  <c r="P8" i="16"/>
  <c r="O8" i="16"/>
  <c r="N8" i="16"/>
  <c r="M8" i="16"/>
  <c r="L8" i="16"/>
  <c r="K8" i="16"/>
  <c r="J8" i="16"/>
  <c r="I8" i="16"/>
  <c r="H8" i="16"/>
  <c r="G8" i="16"/>
  <c r="F8" i="16"/>
  <c r="E8" i="16"/>
  <c r="D8" i="16"/>
  <c r="C8" i="16"/>
  <c r="Q7" i="16"/>
  <c r="P7" i="16"/>
  <c r="O7" i="16"/>
  <c r="N7" i="16"/>
  <c r="M7" i="16"/>
  <c r="L7" i="16"/>
  <c r="K7" i="16"/>
  <c r="J7" i="16"/>
  <c r="I7" i="16"/>
  <c r="H7" i="16"/>
  <c r="G7" i="16"/>
  <c r="F7" i="16"/>
  <c r="E7" i="16"/>
  <c r="D7" i="16"/>
  <c r="C7" i="16"/>
  <c r="Q6" i="16"/>
  <c r="P6" i="16"/>
  <c r="O6" i="16"/>
  <c r="N6" i="16"/>
  <c r="M6" i="16"/>
  <c r="L6" i="16"/>
  <c r="K6" i="16"/>
  <c r="J6" i="16"/>
  <c r="I6" i="16"/>
  <c r="H6" i="16"/>
  <c r="G6" i="16"/>
  <c r="F6" i="16"/>
  <c r="E6" i="16"/>
  <c r="D6" i="16"/>
  <c r="C6" i="16"/>
  <c r="Q58" i="15"/>
  <c r="P58" i="15"/>
  <c r="O58" i="15"/>
  <c r="N58" i="15"/>
  <c r="M58" i="15"/>
  <c r="L58" i="15"/>
  <c r="K58" i="15"/>
  <c r="J58" i="15"/>
  <c r="I58" i="15"/>
  <c r="H58" i="15"/>
  <c r="G58" i="15"/>
  <c r="F58" i="15"/>
  <c r="E58" i="15"/>
  <c r="D58" i="15"/>
  <c r="C58" i="15"/>
  <c r="Q57" i="15"/>
  <c r="P57" i="15"/>
  <c r="O57" i="15"/>
  <c r="N57" i="15"/>
  <c r="M57" i="15"/>
  <c r="L57" i="15"/>
  <c r="K57" i="15"/>
  <c r="J57" i="15"/>
  <c r="I57" i="15"/>
  <c r="H57" i="15"/>
  <c r="G57" i="15"/>
  <c r="F57" i="15"/>
  <c r="E57" i="15"/>
  <c r="D57" i="15"/>
  <c r="C57" i="15"/>
  <c r="Q56" i="15"/>
  <c r="P56" i="15"/>
  <c r="O56" i="15"/>
  <c r="N56" i="15"/>
  <c r="M56" i="15"/>
  <c r="L56" i="15"/>
  <c r="K56" i="15"/>
  <c r="J56" i="15"/>
  <c r="I56" i="15"/>
  <c r="H56" i="15"/>
  <c r="G56" i="15"/>
  <c r="F56" i="15"/>
  <c r="E56" i="15"/>
  <c r="D56" i="15"/>
  <c r="C56" i="15"/>
  <c r="Q55" i="15"/>
  <c r="P55" i="15"/>
  <c r="O55" i="15"/>
  <c r="N55" i="15"/>
  <c r="M55" i="15"/>
  <c r="L55" i="15"/>
  <c r="K55" i="15"/>
  <c r="J55" i="15"/>
  <c r="I55" i="15"/>
  <c r="H55" i="15"/>
  <c r="G55" i="15"/>
  <c r="F55" i="15"/>
  <c r="E55" i="15"/>
  <c r="D55" i="15"/>
  <c r="C55" i="15"/>
  <c r="Q54" i="15"/>
  <c r="P54" i="15"/>
  <c r="O54" i="15"/>
  <c r="N54" i="15"/>
  <c r="M54" i="15"/>
  <c r="L54" i="15"/>
  <c r="K54" i="15"/>
  <c r="J54" i="15"/>
  <c r="I54" i="15"/>
  <c r="H54" i="15"/>
  <c r="G54" i="15"/>
  <c r="F54" i="15"/>
  <c r="E54" i="15"/>
  <c r="D54" i="15"/>
  <c r="C54" i="15"/>
  <c r="Q53" i="15"/>
  <c r="P53" i="15"/>
  <c r="O53" i="15"/>
  <c r="N53" i="15"/>
  <c r="M53" i="15"/>
  <c r="L53" i="15"/>
  <c r="K53" i="15"/>
  <c r="J53" i="15"/>
  <c r="I53" i="15"/>
  <c r="H53" i="15"/>
  <c r="G53" i="15"/>
  <c r="F53" i="15"/>
  <c r="E53" i="15"/>
  <c r="D53" i="15"/>
  <c r="C53" i="15"/>
  <c r="Q52" i="15"/>
  <c r="P52" i="15"/>
  <c r="O52" i="15"/>
  <c r="N52" i="15"/>
  <c r="M52" i="15"/>
  <c r="L52" i="15"/>
  <c r="K52" i="15"/>
  <c r="J52" i="15"/>
  <c r="I52" i="15"/>
  <c r="H52" i="15"/>
  <c r="G52" i="15"/>
  <c r="F52" i="15"/>
  <c r="E52" i="15"/>
  <c r="D52" i="15"/>
  <c r="C52" i="15"/>
  <c r="Q51" i="15"/>
  <c r="P51" i="15"/>
  <c r="O51" i="15"/>
  <c r="N51" i="15"/>
  <c r="M51" i="15"/>
  <c r="L51" i="15"/>
  <c r="K51" i="15"/>
  <c r="J51" i="15"/>
  <c r="I51" i="15"/>
  <c r="H51" i="15"/>
  <c r="G51" i="15"/>
  <c r="F51" i="15"/>
  <c r="E51" i="15"/>
  <c r="D51" i="15"/>
  <c r="C51" i="15"/>
  <c r="Q50" i="15"/>
  <c r="P50" i="15"/>
  <c r="O50" i="15"/>
  <c r="N50" i="15"/>
  <c r="M50" i="15"/>
  <c r="L50" i="15"/>
  <c r="K50" i="15"/>
  <c r="J50" i="15"/>
  <c r="I50" i="15"/>
  <c r="H50" i="15"/>
  <c r="G50" i="15"/>
  <c r="F50" i="15"/>
  <c r="E50" i="15"/>
  <c r="D50" i="15"/>
  <c r="C50" i="15"/>
  <c r="Q49" i="15"/>
  <c r="P49" i="15"/>
  <c r="O49" i="15"/>
  <c r="N49" i="15"/>
  <c r="M49" i="15"/>
  <c r="L49" i="15"/>
  <c r="K49" i="15"/>
  <c r="J49" i="15"/>
  <c r="I49" i="15"/>
  <c r="H49" i="15"/>
  <c r="G49" i="15"/>
  <c r="F49" i="15"/>
  <c r="E49" i="15"/>
  <c r="D49" i="15"/>
  <c r="C49" i="15"/>
  <c r="Q48" i="15"/>
  <c r="P48" i="15"/>
  <c r="O48" i="15"/>
  <c r="N48" i="15"/>
  <c r="M48" i="15"/>
  <c r="L48" i="15"/>
  <c r="K48" i="15"/>
  <c r="J48" i="15"/>
  <c r="I48" i="15"/>
  <c r="H48" i="15"/>
  <c r="G48" i="15"/>
  <c r="F48" i="15"/>
  <c r="E48" i="15"/>
  <c r="D48" i="15"/>
  <c r="C48" i="15"/>
  <c r="Q47" i="15"/>
  <c r="P47" i="15"/>
  <c r="O47" i="15"/>
  <c r="N47" i="15"/>
  <c r="M47" i="15"/>
  <c r="L47" i="15"/>
  <c r="K47" i="15"/>
  <c r="J47" i="15"/>
  <c r="I47" i="15"/>
  <c r="H47" i="15"/>
  <c r="G47" i="15"/>
  <c r="F47" i="15"/>
  <c r="E47" i="15"/>
  <c r="D47" i="15"/>
  <c r="C47" i="15"/>
  <c r="Q46" i="15"/>
  <c r="P46" i="15"/>
  <c r="O46" i="15"/>
  <c r="N46" i="15"/>
  <c r="M46" i="15"/>
  <c r="L46" i="15"/>
  <c r="K46" i="15"/>
  <c r="J46" i="15"/>
  <c r="I46" i="15"/>
  <c r="H46" i="15"/>
  <c r="G46" i="15"/>
  <c r="F46" i="15"/>
  <c r="E46" i="15"/>
  <c r="D46" i="15"/>
  <c r="C46" i="15"/>
  <c r="Q45" i="15"/>
  <c r="P45" i="15"/>
  <c r="O45" i="15"/>
  <c r="N45" i="15"/>
  <c r="M45" i="15"/>
  <c r="L45" i="15"/>
  <c r="K45" i="15"/>
  <c r="J45" i="15"/>
  <c r="I45" i="15"/>
  <c r="H45" i="15"/>
  <c r="G45" i="15"/>
  <c r="F45" i="15"/>
  <c r="E45" i="15"/>
  <c r="D45" i="15"/>
  <c r="C45" i="15"/>
  <c r="Q44" i="15"/>
  <c r="P44" i="15"/>
  <c r="O44" i="15"/>
  <c r="N44" i="15"/>
  <c r="M44" i="15"/>
  <c r="L44" i="15"/>
  <c r="K44" i="15"/>
  <c r="J44" i="15"/>
  <c r="I44" i="15"/>
  <c r="H44" i="15"/>
  <c r="G44" i="15"/>
  <c r="F44" i="15"/>
  <c r="E44" i="15"/>
  <c r="D44" i="15"/>
  <c r="C44" i="15"/>
  <c r="Q43" i="15"/>
  <c r="P43" i="15"/>
  <c r="O43" i="15"/>
  <c r="N43" i="15"/>
  <c r="M43" i="15"/>
  <c r="L43" i="15"/>
  <c r="K43" i="15"/>
  <c r="J43" i="15"/>
  <c r="I43" i="15"/>
  <c r="H43" i="15"/>
  <c r="G43" i="15"/>
  <c r="F43" i="15"/>
  <c r="E43" i="15"/>
  <c r="D43" i="15"/>
  <c r="C43" i="15"/>
  <c r="Q42" i="15"/>
  <c r="P42" i="15"/>
  <c r="O42" i="15"/>
  <c r="N42" i="15"/>
  <c r="M42" i="15"/>
  <c r="L42" i="15"/>
  <c r="K42" i="15"/>
  <c r="J42" i="15"/>
  <c r="I42" i="15"/>
  <c r="H42" i="15"/>
  <c r="G42" i="15"/>
  <c r="F42" i="15"/>
  <c r="E42" i="15"/>
  <c r="D42" i="15"/>
  <c r="C42" i="15"/>
  <c r="Q41" i="15"/>
  <c r="P41" i="15"/>
  <c r="O41" i="15"/>
  <c r="N41" i="15"/>
  <c r="M41" i="15"/>
  <c r="L41" i="15"/>
  <c r="K41" i="15"/>
  <c r="J41" i="15"/>
  <c r="I41" i="15"/>
  <c r="H41" i="15"/>
  <c r="G41" i="15"/>
  <c r="F41" i="15"/>
  <c r="E41" i="15"/>
  <c r="D41" i="15"/>
  <c r="C41" i="15"/>
  <c r="Q40" i="15"/>
  <c r="P40" i="15"/>
  <c r="O40" i="15"/>
  <c r="N40" i="15"/>
  <c r="M40" i="15"/>
  <c r="L40" i="15"/>
  <c r="K40" i="15"/>
  <c r="J40" i="15"/>
  <c r="I40" i="15"/>
  <c r="H40" i="15"/>
  <c r="G40" i="15"/>
  <c r="F40" i="15"/>
  <c r="E40" i="15"/>
  <c r="D40" i="15"/>
  <c r="C40" i="15"/>
  <c r="Q39" i="15"/>
  <c r="P39" i="15"/>
  <c r="O39" i="15"/>
  <c r="N39" i="15"/>
  <c r="M39" i="15"/>
  <c r="L39" i="15"/>
  <c r="K39" i="15"/>
  <c r="J39" i="15"/>
  <c r="I39" i="15"/>
  <c r="H39" i="15"/>
  <c r="G39" i="15"/>
  <c r="F39" i="15"/>
  <c r="E39" i="15"/>
  <c r="D39" i="15"/>
  <c r="C39" i="15"/>
  <c r="Q38" i="15"/>
  <c r="P38" i="15"/>
  <c r="O38" i="15"/>
  <c r="N38" i="15"/>
  <c r="M38" i="15"/>
  <c r="L38" i="15"/>
  <c r="K38" i="15"/>
  <c r="J38" i="15"/>
  <c r="I38" i="15"/>
  <c r="H38" i="15"/>
  <c r="G38" i="15"/>
  <c r="F38" i="15"/>
  <c r="E38" i="15"/>
  <c r="D38" i="15"/>
  <c r="C38" i="15"/>
  <c r="Q37" i="15"/>
  <c r="P37" i="15"/>
  <c r="O37" i="15"/>
  <c r="N37" i="15"/>
  <c r="M37" i="15"/>
  <c r="L37" i="15"/>
  <c r="K37" i="15"/>
  <c r="J37" i="15"/>
  <c r="I37" i="15"/>
  <c r="H37" i="15"/>
  <c r="G37" i="15"/>
  <c r="F37" i="15"/>
  <c r="E37" i="15"/>
  <c r="D37" i="15"/>
  <c r="C37" i="15"/>
  <c r="Q36" i="15"/>
  <c r="P36" i="15"/>
  <c r="O36" i="15"/>
  <c r="N36" i="15"/>
  <c r="M36" i="15"/>
  <c r="L36" i="15"/>
  <c r="K36" i="15"/>
  <c r="J36" i="15"/>
  <c r="I36" i="15"/>
  <c r="H36" i="15"/>
  <c r="G36" i="15"/>
  <c r="F36" i="15"/>
  <c r="E36" i="15"/>
  <c r="D36" i="15"/>
  <c r="C36" i="15"/>
  <c r="Q35" i="15"/>
  <c r="P35" i="15"/>
  <c r="O35" i="15"/>
  <c r="N35" i="15"/>
  <c r="M35" i="15"/>
  <c r="L35" i="15"/>
  <c r="K35" i="15"/>
  <c r="J35" i="15"/>
  <c r="I35" i="15"/>
  <c r="H35" i="15"/>
  <c r="G35" i="15"/>
  <c r="F35" i="15"/>
  <c r="E35" i="15"/>
  <c r="D35" i="15"/>
  <c r="C35" i="15"/>
  <c r="Q34" i="15"/>
  <c r="P34" i="15"/>
  <c r="O34" i="15"/>
  <c r="N34" i="15"/>
  <c r="M34" i="15"/>
  <c r="L34" i="15"/>
  <c r="K34" i="15"/>
  <c r="J34" i="15"/>
  <c r="I34" i="15"/>
  <c r="H34" i="15"/>
  <c r="G34" i="15"/>
  <c r="F34" i="15"/>
  <c r="E34" i="15"/>
  <c r="D34" i="15"/>
  <c r="C34" i="15"/>
  <c r="Q33" i="15"/>
  <c r="P33" i="15"/>
  <c r="O33" i="15"/>
  <c r="N33" i="15"/>
  <c r="M33" i="15"/>
  <c r="L33" i="15"/>
  <c r="K33" i="15"/>
  <c r="J33" i="15"/>
  <c r="I33" i="15"/>
  <c r="H33" i="15"/>
  <c r="G33" i="15"/>
  <c r="F33" i="15"/>
  <c r="E33" i="15"/>
  <c r="D33" i="15"/>
  <c r="C33" i="15"/>
  <c r="Q32" i="15"/>
  <c r="P32" i="15"/>
  <c r="O32" i="15"/>
  <c r="N32" i="15"/>
  <c r="M32" i="15"/>
  <c r="L32" i="15"/>
  <c r="K32" i="15"/>
  <c r="J32" i="15"/>
  <c r="I32" i="15"/>
  <c r="H32" i="15"/>
  <c r="G32" i="15"/>
  <c r="F32" i="15"/>
  <c r="E32" i="15"/>
  <c r="D32" i="15"/>
  <c r="C32" i="15"/>
  <c r="Q31" i="15"/>
  <c r="P31" i="15"/>
  <c r="O31" i="15"/>
  <c r="N31" i="15"/>
  <c r="M31" i="15"/>
  <c r="L31" i="15"/>
  <c r="K31" i="15"/>
  <c r="J31" i="15"/>
  <c r="I31" i="15"/>
  <c r="H31" i="15"/>
  <c r="G31" i="15"/>
  <c r="F31" i="15"/>
  <c r="E31" i="15"/>
  <c r="D31" i="15"/>
  <c r="C31" i="15"/>
  <c r="Q30" i="15"/>
  <c r="P30" i="15"/>
  <c r="O30" i="15"/>
  <c r="N30" i="15"/>
  <c r="M30" i="15"/>
  <c r="L30" i="15"/>
  <c r="K30" i="15"/>
  <c r="J30" i="15"/>
  <c r="I30" i="15"/>
  <c r="H30" i="15"/>
  <c r="G30" i="15"/>
  <c r="F30" i="15"/>
  <c r="E30" i="15"/>
  <c r="D30" i="15"/>
  <c r="C30" i="15"/>
  <c r="Q29" i="15"/>
  <c r="P29" i="15"/>
  <c r="O29" i="15"/>
  <c r="N29" i="15"/>
  <c r="M29" i="15"/>
  <c r="L29" i="15"/>
  <c r="K29" i="15"/>
  <c r="J29" i="15"/>
  <c r="I29" i="15"/>
  <c r="H29" i="15"/>
  <c r="G29" i="15"/>
  <c r="F29" i="15"/>
  <c r="E29" i="15"/>
  <c r="D29" i="15"/>
  <c r="C29" i="15"/>
  <c r="Q28" i="15"/>
  <c r="P28" i="15"/>
  <c r="O28" i="15"/>
  <c r="N28" i="15"/>
  <c r="M28" i="15"/>
  <c r="L28" i="15"/>
  <c r="K28" i="15"/>
  <c r="J28" i="15"/>
  <c r="I28" i="15"/>
  <c r="H28" i="15"/>
  <c r="G28" i="15"/>
  <c r="F28" i="15"/>
  <c r="E28" i="15"/>
  <c r="D28" i="15"/>
  <c r="C28" i="15"/>
  <c r="Q27" i="15"/>
  <c r="P27" i="15"/>
  <c r="O27" i="15"/>
  <c r="N27" i="15"/>
  <c r="M27" i="15"/>
  <c r="L27" i="15"/>
  <c r="K27" i="15"/>
  <c r="J27" i="15"/>
  <c r="I27" i="15"/>
  <c r="H27" i="15"/>
  <c r="G27" i="15"/>
  <c r="F27" i="15"/>
  <c r="E27" i="15"/>
  <c r="D27" i="15"/>
  <c r="C27" i="15"/>
  <c r="Q26" i="15"/>
  <c r="P26" i="15"/>
  <c r="O26" i="15"/>
  <c r="N26" i="15"/>
  <c r="M26" i="15"/>
  <c r="L26" i="15"/>
  <c r="K26" i="15"/>
  <c r="J26" i="15"/>
  <c r="I26" i="15"/>
  <c r="H26" i="15"/>
  <c r="G26" i="15"/>
  <c r="F26" i="15"/>
  <c r="E26" i="15"/>
  <c r="D26" i="15"/>
  <c r="C26" i="15"/>
  <c r="Q25" i="15"/>
  <c r="P25" i="15"/>
  <c r="O25" i="15"/>
  <c r="N25" i="15"/>
  <c r="M25" i="15"/>
  <c r="L25" i="15"/>
  <c r="K25" i="15"/>
  <c r="J25" i="15"/>
  <c r="I25" i="15"/>
  <c r="H25" i="15"/>
  <c r="G25" i="15"/>
  <c r="F25" i="15"/>
  <c r="E25" i="15"/>
  <c r="D25" i="15"/>
  <c r="C25" i="15"/>
  <c r="Q24" i="15"/>
  <c r="P24" i="15"/>
  <c r="O24" i="15"/>
  <c r="N24" i="15"/>
  <c r="M24" i="15"/>
  <c r="L24" i="15"/>
  <c r="K24" i="15"/>
  <c r="J24" i="15"/>
  <c r="I24" i="15"/>
  <c r="H24" i="15"/>
  <c r="G24" i="15"/>
  <c r="F24" i="15"/>
  <c r="E24" i="15"/>
  <c r="D24" i="15"/>
  <c r="C24" i="15"/>
  <c r="Q23" i="15"/>
  <c r="P23" i="15"/>
  <c r="O23" i="15"/>
  <c r="N23" i="15"/>
  <c r="M23" i="15"/>
  <c r="L23" i="15"/>
  <c r="K23" i="15"/>
  <c r="J23" i="15"/>
  <c r="I23" i="15"/>
  <c r="H23" i="15"/>
  <c r="G23" i="15"/>
  <c r="F23" i="15"/>
  <c r="E23" i="15"/>
  <c r="D23" i="15"/>
  <c r="C23" i="15"/>
  <c r="Q22" i="15"/>
  <c r="P22" i="15"/>
  <c r="O22" i="15"/>
  <c r="N22" i="15"/>
  <c r="M22" i="15"/>
  <c r="L22" i="15"/>
  <c r="K22" i="15"/>
  <c r="J22" i="15"/>
  <c r="I22" i="15"/>
  <c r="H22" i="15"/>
  <c r="G22" i="15"/>
  <c r="F22" i="15"/>
  <c r="E22" i="15"/>
  <c r="D22" i="15"/>
  <c r="C22" i="15"/>
  <c r="Q21" i="15"/>
  <c r="P21" i="15"/>
  <c r="O21" i="15"/>
  <c r="N21" i="15"/>
  <c r="M21" i="15"/>
  <c r="L21" i="15"/>
  <c r="K21" i="15"/>
  <c r="J21" i="15"/>
  <c r="I21" i="15"/>
  <c r="H21" i="15"/>
  <c r="G21" i="15"/>
  <c r="F21" i="15"/>
  <c r="E21" i="15"/>
  <c r="D21" i="15"/>
  <c r="C21" i="15"/>
  <c r="Q20" i="15"/>
  <c r="P20" i="15"/>
  <c r="O20" i="15"/>
  <c r="N20" i="15"/>
  <c r="M20" i="15"/>
  <c r="L20" i="15"/>
  <c r="K20" i="15"/>
  <c r="J20" i="15"/>
  <c r="I20" i="15"/>
  <c r="H20" i="15"/>
  <c r="G20" i="15"/>
  <c r="F20" i="15"/>
  <c r="E20" i="15"/>
  <c r="D20" i="15"/>
  <c r="C20" i="15"/>
  <c r="Q19" i="15"/>
  <c r="P19" i="15"/>
  <c r="O19" i="15"/>
  <c r="N19" i="15"/>
  <c r="M19" i="15"/>
  <c r="L19" i="15"/>
  <c r="K19" i="15"/>
  <c r="J19" i="15"/>
  <c r="I19" i="15"/>
  <c r="H19" i="15"/>
  <c r="G19" i="15"/>
  <c r="F19" i="15"/>
  <c r="E19" i="15"/>
  <c r="D19" i="15"/>
  <c r="C19" i="15"/>
  <c r="Q18" i="15"/>
  <c r="P18" i="15"/>
  <c r="O18" i="15"/>
  <c r="N18" i="15"/>
  <c r="M18" i="15"/>
  <c r="L18" i="15"/>
  <c r="K18" i="15"/>
  <c r="J18" i="15"/>
  <c r="I18" i="15"/>
  <c r="H18" i="15"/>
  <c r="G18" i="15"/>
  <c r="F18" i="15"/>
  <c r="E18" i="15"/>
  <c r="D18" i="15"/>
  <c r="C18" i="15"/>
  <c r="Q17" i="15"/>
  <c r="P17" i="15"/>
  <c r="O17" i="15"/>
  <c r="N17" i="15"/>
  <c r="M17" i="15"/>
  <c r="L17" i="15"/>
  <c r="K17" i="15"/>
  <c r="J17" i="15"/>
  <c r="I17" i="15"/>
  <c r="H17" i="15"/>
  <c r="G17" i="15"/>
  <c r="F17" i="15"/>
  <c r="E17" i="15"/>
  <c r="D17" i="15"/>
  <c r="C17" i="15"/>
  <c r="Q16" i="15"/>
  <c r="P16" i="15"/>
  <c r="O16" i="15"/>
  <c r="N16" i="15"/>
  <c r="M16" i="15"/>
  <c r="L16" i="15"/>
  <c r="K16" i="15"/>
  <c r="J16" i="15"/>
  <c r="I16" i="15"/>
  <c r="H16" i="15"/>
  <c r="G16" i="15"/>
  <c r="F16" i="15"/>
  <c r="E16" i="15"/>
  <c r="D16" i="15"/>
  <c r="C16" i="15"/>
  <c r="Q15" i="15"/>
  <c r="P15" i="15"/>
  <c r="O15" i="15"/>
  <c r="N15" i="15"/>
  <c r="M15" i="15"/>
  <c r="L15" i="15"/>
  <c r="K15" i="15"/>
  <c r="J15" i="15"/>
  <c r="I15" i="15"/>
  <c r="H15" i="15"/>
  <c r="G15" i="15"/>
  <c r="F15" i="15"/>
  <c r="E15" i="15"/>
  <c r="D15" i="15"/>
  <c r="C15" i="15"/>
  <c r="Q14" i="15"/>
  <c r="P14" i="15"/>
  <c r="O14" i="15"/>
  <c r="N14" i="15"/>
  <c r="M14" i="15"/>
  <c r="L14" i="15"/>
  <c r="K14" i="15"/>
  <c r="J14" i="15"/>
  <c r="I14" i="15"/>
  <c r="H14" i="15"/>
  <c r="G14" i="15"/>
  <c r="F14" i="15"/>
  <c r="E14" i="15"/>
  <c r="D14" i="15"/>
  <c r="C14" i="15"/>
  <c r="Q13" i="15"/>
  <c r="P13" i="15"/>
  <c r="O13" i="15"/>
  <c r="N13" i="15"/>
  <c r="M13" i="15"/>
  <c r="L13" i="15"/>
  <c r="K13" i="15"/>
  <c r="J13" i="15"/>
  <c r="I13" i="15"/>
  <c r="H13" i="15"/>
  <c r="G13" i="15"/>
  <c r="F13" i="15"/>
  <c r="E13" i="15"/>
  <c r="D13" i="15"/>
  <c r="C13" i="15"/>
  <c r="Q12" i="15"/>
  <c r="P12" i="15"/>
  <c r="O12" i="15"/>
  <c r="N12" i="15"/>
  <c r="M12" i="15"/>
  <c r="L12" i="15"/>
  <c r="K12" i="15"/>
  <c r="J12" i="15"/>
  <c r="I12" i="15"/>
  <c r="H12" i="15"/>
  <c r="G12" i="15"/>
  <c r="F12" i="15"/>
  <c r="E12" i="15"/>
  <c r="D12" i="15"/>
  <c r="C12" i="15"/>
  <c r="Q11" i="15"/>
  <c r="P11" i="15"/>
  <c r="O11" i="15"/>
  <c r="N11" i="15"/>
  <c r="M11" i="15"/>
  <c r="L11" i="15"/>
  <c r="K11" i="15"/>
  <c r="J11" i="15"/>
  <c r="I11" i="15"/>
  <c r="H11" i="15"/>
  <c r="G11" i="15"/>
  <c r="F11" i="15"/>
  <c r="E11" i="15"/>
  <c r="D11" i="15"/>
  <c r="C11" i="15"/>
  <c r="Q10" i="15"/>
  <c r="P10" i="15"/>
  <c r="O10" i="15"/>
  <c r="N10" i="15"/>
  <c r="M10" i="15"/>
  <c r="L10" i="15"/>
  <c r="K10" i="15"/>
  <c r="J10" i="15"/>
  <c r="I10" i="15"/>
  <c r="H10" i="15"/>
  <c r="G10" i="15"/>
  <c r="F10" i="15"/>
  <c r="E10" i="15"/>
  <c r="D10" i="15"/>
  <c r="C10" i="15"/>
  <c r="Q9" i="15"/>
  <c r="P9" i="15"/>
  <c r="O9" i="15"/>
  <c r="N9" i="15"/>
  <c r="M9" i="15"/>
  <c r="L9" i="15"/>
  <c r="K9" i="15"/>
  <c r="J9" i="15"/>
  <c r="I9" i="15"/>
  <c r="H9" i="15"/>
  <c r="G9" i="15"/>
  <c r="F9" i="15"/>
  <c r="E9" i="15"/>
  <c r="D9" i="15"/>
  <c r="C9" i="15"/>
  <c r="Q8" i="15"/>
  <c r="P8" i="15"/>
  <c r="O8" i="15"/>
  <c r="N8" i="15"/>
  <c r="M8" i="15"/>
  <c r="L8" i="15"/>
  <c r="K8" i="15"/>
  <c r="J8" i="15"/>
  <c r="I8" i="15"/>
  <c r="H8" i="15"/>
  <c r="G8" i="15"/>
  <c r="F8" i="15"/>
  <c r="E8" i="15"/>
  <c r="D8" i="15"/>
  <c r="C8" i="15"/>
  <c r="Q7" i="15"/>
  <c r="P7" i="15"/>
  <c r="O7" i="15"/>
  <c r="N7" i="15"/>
  <c r="M7" i="15"/>
  <c r="L7" i="15"/>
  <c r="K7" i="15"/>
  <c r="J7" i="15"/>
  <c r="I7" i="15"/>
  <c r="H7" i="15"/>
  <c r="G7" i="15"/>
  <c r="F7" i="15"/>
  <c r="E7" i="15"/>
  <c r="D7" i="15"/>
  <c r="C7" i="15"/>
  <c r="Q6" i="15"/>
  <c r="P6" i="15"/>
  <c r="O6" i="15"/>
  <c r="N6" i="15"/>
  <c r="M6" i="15"/>
  <c r="L6" i="15"/>
  <c r="K6" i="15"/>
  <c r="J6" i="15"/>
  <c r="I6" i="15"/>
  <c r="H6" i="15"/>
  <c r="G6" i="15"/>
  <c r="F6" i="15"/>
  <c r="E6" i="15"/>
  <c r="D6" i="15"/>
  <c r="C6" i="15"/>
  <c r="Q58" i="14"/>
  <c r="P58" i="14"/>
  <c r="O58" i="14"/>
  <c r="N58" i="14"/>
  <c r="M58" i="14"/>
  <c r="L58" i="14"/>
  <c r="K58" i="14"/>
  <c r="J58" i="14"/>
  <c r="I58" i="14"/>
  <c r="H58" i="14"/>
  <c r="G58" i="14"/>
  <c r="F58" i="14"/>
  <c r="E58" i="14"/>
  <c r="D58" i="14"/>
  <c r="C58" i="14"/>
  <c r="Q57" i="14"/>
  <c r="P57" i="14"/>
  <c r="O57" i="14"/>
  <c r="N57" i="14"/>
  <c r="M57" i="14"/>
  <c r="L57" i="14"/>
  <c r="K57" i="14"/>
  <c r="J57" i="14"/>
  <c r="I57" i="14"/>
  <c r="H57" i="14"/>
  <c r="G57" i="14"/>
  <c r="F57" i="14"/>
  <c r="E57" i="14"/>
  <c r="D57" i="14"/>
  <c r="C57" i="14"/>
  <c r="Q56" i="14"/>
  <c r="P56" i="14"/>
  <c r="O56" i="14"/>
  <c r="N56" i="14"/>
  <c r="M56" i="14"/>
  <c r="L56" i="14"/>
  <c r="K56" i="14"/>
  <c r="J56" i="14"/>
  <c r="I56" i="14"/>
  <c r="H56" i="14"/>
  <c r="G56" i="14"/>
  <c r="F56" i="14"/>
  <c r="E56" i="14"/>
  <c r="D56" i="14"/>
  <c r="C56" i="14"/>
  <c r="Q55" i="14"/>
  <c r="P55" i="14"/>
  <c r="O55" i="14"/>
  <c r="N55" i="14"/>
  <c r="M55" i="14"/>
  <c r="L55" i="14"/>
  <c r="K55" i="14"/>
  <c r="J55" i="14"/>
  <c r="I55" i="14"/>
  <c r="H55" i="14"/>
  <c r="G55" i="14"/>
  <c r="F55" i="14"/>
  <c r="E55" i="14"/>
  <c r="D55" i="14"/>
  <c r="C55" i="14"/>
  <c r="Q54" i="14"/>
  <c r="P54" i="14"/>
  <c r="O54" i="14"/>
  <c r="N54" i="14"/>
  <c r="M54" i="14"/>
  <c r="L54" i="14"/>
  <c r="K54" i="14"/>
  <c r="J54" i="14"/>
  <c r="I54" i="14"/>
  <c r="H54" i="14"/>
  <c r="G54" i="14"/>
  <c r="F54" i="14"/>
  <c r="E54" i="14"/>
  <c r="D54" i="14"/>
  <c r="C54" i="14"/>
  <c r="Q53" i="14"/>
  <c r="P53" i="14"/>
  <c r="O53" i="14"/>
  <c r="N53" i="14"/>
  <c r="M53" i="14"/>
  <c r="L53" i="14"/>
  <c r="K53" i="14"/>
  <c r="J53" i="14"/>
  <c r="I53" i="14"/>
  <c r="H53" i="14"/>
  <c r="G53" i="14"/>
  <c r="F53" i="14"/>
  <c r="E53" i="14"/>
  <c r="D53" i="14"/>
  <c r="C53" i="14"/>
  <c r="Q52" i="14"/>
  <c r="P52" i="14"/>
  <c r="O52" i="14"/>
  <c r="N52" i="14"/>
  <c r="M52" i="14"/>
  <c r="L52" i="14"/>
  <c r="K52" i="14"/>
  <c r="J52" i="14"/>
  <c r="I52" i="14"/>
  <c r="H52" i="14"/>
  <c r="G52" i="14"/>
  <c r="F52" i="14"/>
  <c r="E52" i="14"/>
  <c r="D52" i="14"/>
  <c r="C52" i="14"/>
  <c r="Q51" i="14"/>
  <c r="P51" i="14"/>
  <c r="O51" i="14"/>
  <c r="N51" i="14"/>
  <c r="M51" i="14"/>
  <c r="L51" i="14"/>
  <c r="K51" i="14"/>
  <c r="J51" i="14"/>
  <c r="I51" i="14"/>
  <c r="H51" i="14"/>
  <c r="G51" i="14"/>
  <c r="F51" i="14"/>
  <c r="E51" i="14"/>
  <c r="D51" i="14"/>
  <c r="C51" i="14"/>
  <c r="Q50" i="14"/>
  <c r="P50" i="14"/>
  <c r="O50" i="14"/>
  <c r="N50" i="14"/>
  <c r="M50" i="14"/>
  <c r="L50" i="14"/>
  <c r="K50" i="14"/>
  <c r="J50" i="14"/>
  <c r="I50" i="14"/>
  <c r="H50" i="14"/>
  <c r="G50" i="14"/>
  <c r="F50" i="14"/>
  <c r="E50" i="14"/>
  <c r="D50" i="14"/>
  <c r="C50" i="14"/>
  <c r="Q49" i="14"/>
  <c r="P49" i="14"/>
  <c r="O49" i="14"/>
  <c r="N49" i="14"/>
  <c r="M49" i="14"/>
  <c r="L49" i="14"/>
  <c r="K49" i="14"/>
  <c r="J49" i="14"/>
  <c r="I49" i="14"/>
  <c r="H49" i="14"/>
  <c r="G49" i="14"/>
  <c r="F49" i="14"/>
  <c r="E49" i="14"/>
  <c r="D49" i="14"/>
  <c r="C49" i="14"/>
  <c r="Q48" i="14"/>
  <c r="P48" i="14"/>
  <c r="O48" i="14"/>
  <c r="N48" i="14"/>
  <c r="M48" i="14"/>
  <c r="L48" i="14"/>
  <c r="K48" i="14"/>
  <c r="J48" i="14"/>
  <c r="I48" i="14"/>
  <c r="H48" i="14"/>
  <c r="G48" i="14"/>
  <c r="F48" i="14"/>
  <c r="E48" i="14"/>
  <c r="D48" i="14"/>
  <c r="C48" i="14"/>
  <c r="Q47" i="14"/>
  <c r="P47" i="14"/>
  <c r="O47" i="14"/>
  <c r="N47" i="14"/>
  <c r="M47" i="14"/>
  <c r="L47" i="14"/>
  <c r="K47" i="14"/>
  <c r="J47" i="14"/>
  <c r="I47" i="14"/>
  <c r="H47" i="14"/>
  <c r="G47" i="14"/>
  <c r="F47" i="14"/>
  <c r="E47" i="14"/>
  <c r="D47" i="14"/>
  <c r="C47" i="14"/>
  <c r="Q46" i="14"/>
  <c r="P46" i="14"/>
  <c r="O46" i="14"/>
  <c r="N46" i="14"/>
  <c r="M46" i="14"/>
  <c r="L46" i="14"/>
  <c r="K46" i="14"/>
  <c r="J46" i="14"/>
  <c r="I46" i="14"/>
  <c r="H46" i="14"/>
  <c r="G46" i="14"/>
  <c r="F46" i="14"/>
  <c r="E46" i="14"/>
  <c r="D46" i="14"/>
  <c r="C46" i="14"/>
  <c r="Q45" i="14"/>
  <c r="P45" i="14"/>
  <c r="O45" i="14"/>
  <c r="N45" i="14"/>
  <c r="M45" i="14"/>
  <c r="L45" i="14"/>
  <c r="K45" i="14"/>
  <c r="J45" i="14"/>
  <c r="I45" i="14"/>
  <c r="H45" i="14"/>
  <c r="G45" i="14"/>
  <c r="F45" i="14"/>
  <c r="E45" i="14"/>
  <c r="D45" i="14"/>
  <c r="C45" i="14"/>
  <c r="Q44" i="14"/>
  <c r="P44" i="14"/>
  <c r="O44" i="14"/>
  <c r="N44" i="14"/>
  <c r="M44" i="14"/>
  <c r="L44" i="14"/>
  <c r="K44" i="14"/>
  <c r="J44" i="14"/>
  <c r="I44" i="14"/>
  <c r="H44" i="14"/>
  <c r="G44" i="14"/>
  <c r="F44" i="14"/>
  <c r="E44" i="14"/>
  <c r="D44" i="14"/>
  <c r="C44" i="14"/>
  <c r="Q43" i="14"/>
  <c r="P43" i="14"/>
  <c r="O43" i="14"/>
  <c r="N43" i="14"/>
  <c r="M43" i="14"/>
  <c r="L43" i="14"/>
  <c r="K43" i="14"/>
  <c r="J43" i="14"/>
  <c r="I43" i="14"/>
  <c r="H43" i="14"/>
  <c r="G43" i="14"/>
  <c r="F43" i="14"/>
  <c r="E43" i="14"/>
  <c r="D43" i="14"/>
  <c r="C43" i="14"/>
  <c r="Q42" i="14"/>
  <c r="P42" i="14"/>
  <c r="O42" i="14"/>
  <c r="N42" i="14"/>
  <c r="M42" i="14"/>
  <c r="L42" i="14"/>
  <c r="K42" i="14"/>
  <c r="J42" i="14"/>
  <c r="I42" i="14"/>
  <c r="H42" i="14"/>
  <c r="G42" i="14"/>
  <c r="F42" i="14"/>
  <c r="E42" i="14"/>
  <c r="D42" i="14"/>
  <c r="C42" i="14"/>
  <c r="Q41" i="14"/>
  <c r="P41" i="14"/>
  <c r="O41" i="14"/>
  <c r="N41" i="14"/>
  <c r="M41" i="14"/>
  <c r="L41" i="14"/>
  <c r="K41" i="14"/>
  <c r="J41" i="14"/>
  <c r="I41" i="14"/>
  <c r="H41" i="14"/>
  <c r="G41" i="14"/>
  <c r="F41" i="14"/>
  <c r="E41" i="14"/>
  <c r="D41" i="14"/>
  <c r="C41" i="14"/>
  <c r="Q40" i="14"/>
  <c r="P40" i="14"/>
  <c r="O40" i="14"/>
  <c r="N40" i="14"/>
  <c r="M40" i="14"/>
  <c r="L40" i="14"/>
  <c r="K40" i="14"/>
  <c r="J40" i="14"/>
  <c r="I40" i="14"/>
  <c r="H40" i="14"/>
  <c r="G40" i="14"/>
  <c r="F40" i="14"/>
  <c r="E40" i="14"/>
  <c r="D40" i="14"/>
  <c r="C40" i="14"/>
  <c r="Q39" i="14"/>
  <c r="P39" i="14"/>
  <c r="O39" i="14"/>
  <c r="N39" i="14"/>
  <c r="M39" i="14"/>
  <c r="L39" i="14"/>
  <c r="K39" i="14"/>
  <c r="J39" i="14"/>
  <c r="I39" i="14"/>
  <c r="H39" i="14"/>
  <c r="G39" i="14"/>
  <c r="F39" i="14"/>
  <c r="E39" i="14"/>
  <c r="D39" i="14"/>
  <c r="C39" i="14"/>
  <c r="Q38" i="14"/>
  <c r="P38" i="14"/>
  <c r="O38" i="14"/>
  <c r="N38" i="14"/>
  <c r="M38" i="14"/>
  <c r="L38" i="14"/>
  <c r="K38" i="14"/>
  <c r="J38" i="14"/>
  <c r="I38" i="14"/>
  <c r="H38" i="14"/>
  <c r="G38" i="14"/>
  <c r="F38" i="14"/>
  <c r="E38" i="14"/>
  <c r="D38" i="14"/>
  <c r="C38" i="14"/>
  <c r="Q37" i="14"/>
  <c r="P37" i="14"/>
  <c r="O37" i="14"/>
  <c r="N37" i="14"/>
  <c r="M37" i="14"/>
  <c r="L37" i="14"/>
  <c r="K37" i="14"/>
  <c r="J37" i="14"/>
  <c r="I37" i="14"/>
  <c r="H37" i="14"/>
  <c r="G37" i="14"/>
  <c r="F37" i="14"/>
  <c r="E37" i="14"/>
  <c r="D37" i="14"/>
  <c r="C37" i="14"/>
  <c r="Q36" i="14"/>
  <c r="P36" i="14"/>
  <c r="O36" i="14"/>
  <c r="N36" i="14"/>
  <c r="M36" i="14"/>
  <c r="L36" i="14"/>
  <c r="K36" i="14"/>
  <c r="J36" i="14"/>
  <c r="I36" i="14"/>
  <c r="H36" i="14"/>
  <c r="G36" i="14"/>
  <c r="F36" i="14"/>
  <c r="E36" i="14"/>
  <c r="D36" i="14"/>
  <c r="C36" i="14"/>
  <c r="Q35" i="14"/>
  <c r="P35" i="14"/>
  <c r="O35" i="14"/>
  <c r="N35" i="14"/>
  <c r="M35" i="14"/>
  <c r="L35" i="14"/>
  <c r="K35" i="14"/>
  <c r="J35" i="14"/>
  <c r="I35" i="14"/>
  <c r="H35" i="14"/>
  <c r="G35" i="14"/>
  <c r="F35" i="14"/>
  <c r="E35" i="14"/>
  <c r="D35" i="14"/>
  <c r="C35" i="14"/>
  <c r="Q34" i="14"/>
  <c r="P34" i="14"/>
  <c r="O34" i="14"/>
  <c r="N34" i="14"/>
  <c r="M34" i="14"/>
  <c r="L34" i="14"/>
  <c r="K34" i="14"/>
  <c r="J34" i="14"/>
  <c r="I34" i="14"/>
  <c r="H34" i="14"/>
  <c r="G34" i="14"/>
  <c r="F34" i="14"/>
  <c r="E34" i="14"/>
  <c r="D34" i="14"/>
  <c r="C34" i="14"/>
  <c r="Q33" i="14"/>
  <c r="P33" i="14"/>
  <c r="O33" i="14"/>
  <c r="N33" i="14"/>
  <c r="M33" i="14"/>
  <c r="L33" i="14"/>
  <c r="K33" i="14"/>
  <c r="J33" i="14"/>
  <c r="I33" i="14"/>
  <c r="H33" i="14"/>
  <c r="G33" i="14"/>
  <c r="F33" i="14"/>
  <c r="E33" i="14"/>
  <c r="D33" i="14"/>
  <c r="C33" i="14"/>
  <c r="Q32" i="14"/>
  <c r="P32" i="14"/>
  <c r="O32" i="14"/>
  <c r="N32" i="14"/>
  <c r="M32" i="14"/>
  <c r="L32" i="14"/>
  <c r="K32" i="14"/>
  <c r="J32" i="14"/>
  <c r="I32" i="14"/>
  <c r="H32" i="14"/>
  <c r="G32" i="14"/>
  <c r="F32" i="14"/>
  <c r="E32" i="14"/>
  <c r="D32" i="14"/>
  <c r="C32" i="14"/>
  <c r="Q31" i="14"/>
  <c r="P31" i="14"/>
  <c r="O31" i="14"/>
  <c r="N31" i="14"/>
  <c r="M31" i="14"/>
  <c r="L31" i="14"/>
  <c r="K31" i="14"/>
  <c r="J31" i="14"/>
  <c r="I31" i="14"/>
  <c r="H31" i="14"/>
  <c r="G31" i="14"/>
  <c r="F31" i="14"/>
  <c r="E31" i="14"/>
  <c r="D31" i="14"/>
  <c r="C31" i="14"/>
  <c r="Q30" i="14"/>
  <c r="P30" i="14"/>
  <c r="O30" i="14"/>
  <c r="N30" i="14"/>
  <c r="M30" i="14"/>
  <c r="L30" i="14"/>
  <c r="K30" i="14"/>
  <c r="J30" i="14"/>
  <c r="I30" i="14"/>
  <c r="H30" i="14"/>
  <c r="G30" i="14"/>
  <c r="F30" i="14"/>
  <c r="E30" i="14"/>
  <c r="D30" i="14"/>
  <c r="C30" i="14"/>
  <c r="Q29" i="14"/>
  <c r="P29" i="14"/>
  <c r="O29" i="14"/>
  <c r="N29" i="14"/>
  <c r="M29" i="14"/>
  <c r="L29" i="14"/>
  <c r="K29" i="14"/>
  <c r="J29" i="14"/>
  <c r="I29" i="14"/>
  <c r="H29" i="14"/>
  <c r="G29" i="14"/>
  <c r="F29" i="14"/>
  <c r="E29" i="14"/>
  <c r="D29" i="14"/>
  <c r="C29" i="14"/>
  <c r="Q28" i="14"/>
  <c r="P28" i="14"/>
  <c r="O28" i="14"/>
  <c r="N28" i="14"/>
  <c r="M28" i="14"/>
  <c r="L28" i="14"/>
  <c r="K28" i="14"/>
  <c r="J28" i="14"/>
  <c r="I28" i="14"/>
  <c r="H28" i="14"/>
  <c r="G28" i="14"/>
  <c r="F28" i="14"/>
  <c r="E28" i="14"/>
  <c r="D28" i="14"/>
  <c r="C28" i="14"/>
  <c r="Q27" i="14"/>
  <c r="P27" i="14"/>
  <c r="O27" i="14"/>
  <c r="N27" i="14"/>
  <c r="M27" i="14"/>
  <c r="L27" i="14"/>
  <c r="K27" i="14"/>
  <c r="J27" i="14"/>
  <c r="I27" i="14"/>
  <c r="H27" i="14"/>
  <c r="G27" i="14"/>
  <c r="F27" i="14"/>
  <c r="E27" i="14"/>
  <c r="D27" i="14"/>
  <c r="C27" i="14"/>
  <c r="Q26" i="14"/>
  <c r="P26" i="14"/>
  <c r="O26" i="14"/>
  <c r="N26" i="14"/>
  <c r="M26" i="14"/>
  <c r="L26" i="14"/>
  <c r="K26" i="14"/>
  <c r="J26" i="14"/>
  <c r="I26" i="14"/>
  <c r="H26" i="14"/>
  <c r="G26" i="14"/>
  <c r="F26" i="14"/>
  <c r="E26" i="14"/>
  <c r="D26" i="14"/>
  <c r="C26" i="14"/>
  <c r="Q25" i="14"/>
  <c r="P25" i="14"/>
  <c r="O25" i="14"/>
  <c r="N25" i="14"/>
  <c r="M25" i="14"/>
  <c r="L25" i="14"/>
  <c r="K25" i="14"/>
  <c r="J25" i="14"/>
  <c r="I25" i="14"/>
  <c r="H25" i="14"/>
  <c r="G25" i="14"/>
  <c r="F25" i="14"/>
  <c r="E25" i="14"/>
  <c r="D25" i="14"/>
  <c r="C25" i="14"/>
  <c r="Q24" i="14"/>
  <c r="P24" i="14"/>
  <c r="O24" i="14"/>
  <c r="N24" i="14"/>
  <c r="M24" i="14"/>
  <c r="L24" i="14"/>
  <c r="K24" i="14"/>
  <c r="J24" i="14"/>
  <c r="I24" i="14"/>
  <c r="H24" i="14"/>
  <c r="G24" i="14"/>
  <c r="F24" i="14"/>
  <c r="E24" i="14"/>
  <c r="D24" i="14"/>
  <c r="C24" i="14"/>
  <c r="Q23" i="14"/>
  <c r="P23" i="14"/>
  <c r="O23" i="14"/>
  <c r="N23" i="14"/>
  <c r="M23" i="14"/>
  <c r="L23" i="14"/>
  <c r="K23" i="14"/>
  <c r="J23" i="14"/>
  <c r="I23" i="14"/>
  <c r="H23" i="14"/>
  <c r="G23" i="14"/>
  <c r="F23" i="14"/>
  <c r="E23" i="14"/>
  <c r="D23" i="14"/>
  <c r="C23" i="14"/>
  <c r="Q22" i="14"/>
  <c r="P22" i="14"/>
  <c r="O22" i="14"/>
  <c r="N22" i="14"/>
  <c r="M22" i="14"/>
  <c r="L22" i="14"/>
  <c r="K22" i="14"/>
  <c r="J22" i="14"/>
  <c r="I22" i="14"/>
  <c r="H22" i="14"/>
  <c r="G22" i="14"/>
  <c r="F22" i="14"/>
  <c r="E22" i="14"/>
  <c r="D22" i="14"/>
  <c r="C22" i="14"/>
  <c r="Q21" i="14"/>
  <c r="P21" i="14"/>
  <c r="O21" i="14"/>
  <c r="N21" i="14"/>
  <c r="M21" i="14"/>
  <c r="L21" i="14"/>
  <c r="K21" i="14"/>
  <c r="J21" i="14"/>
  <c r="I21" i="14"/>
  <c r="H21" i="14"/>
  <c r="G21" i="14"/>
  <c r="F21" i="14"/>
  <c r="E21" i="14"/>
  <c r="D21" i="14"/>
  <c r="C21" i="14"/>
  <c r="Q20" i="14"/>
  <c r="P20" i="14"/>
  <c r="O20" i="14"/>
  <c r="N20" i="14"/>
  <c r="M20" i="14"/>
  <c r="L20" i="14"/>
  <c r="K20" i="14"/>
  <c r="J20" i="14"/>
  <c r="I20" i="14"/>
  <c r="H20" i="14"/>
  <c r="G20" i="14"/>
  <c r="F20" i="14"/>
  <c r="E20" i="14"/>
  <c r="D20" i="14"/>
  <c r="C20" i="14"/>
  <c r="Q19" i="14"/>
  <c r="P19" i="14"/>
  <c r="O19" i="14"/>
  <c r="N19" i="14"/>
  <c r="M19" i="14"/>
  <c r="L19" i="14"/>
  <c r="K19" i="14"/>
  <c r="J19" i="14"/>
  <c r="I19" i="14"/>
  <c r="H19" i="14"/>
  <c r="G19" i="14"/>
  <c r="F19" i="14"/>
  <c r="E19" i="14"/>
  <c r="D19" i="14"/>
  <c r="C19" i="14"/>
  <c r="Q18" i="14"/>
  <c r="P18" i="14"/>
  <c r="O18" i="14"/>
  <c r="N18" i="14"/>
  <c r="M18" i="14"/>
  <c r="L18" i="14"/>
  <c r="K18" i="14"/>
  <c r="J18" i="14"/>
  <c r="I18" i="14"/>
  <c r="H18" i="14"/>
  <c r="G18" i="14"/>
  <c r="F18" i="14"/>
  <c r="E18" i="14"/>
  <c r="D18" i="14"/>
  <c r="C18" i="14"/>
  <c r="Q17" i="14"/>
  <c r="P17" i="14"/>
  <c r="O17" i="14"/>
  <c r="N17" i="14"/>
  <c r="M17" i="14"/>
  <c r="L17" i="14"/>
  <c r="K17" i="14"/>
  <c r="J17" i="14"/>
  <c r="I17" i="14"/>
  <c r="H17" i="14"/>
  <c r="G17" i="14"/>
  <c r="F17" i="14"/>
  <c r="E17" i="14"/>
  <c r="D17" i="14"/>
  <c r="C17" i="14"/>
  <c r="Q16" i="14"/>
  <c r="P16" i="14"/>
  <c r="O16" i="14"/>
  <c r="N16" i="14"/>
  <c r="M16" i="14"/>
  <c r="L16" i="14"/>
  <c r="K16" i="14"/>
  <c r="J16" i="14"/>
  <c r="I16" i="14"/>
  <c r="H16" i="14"/>
  <c r="G16" i="14"/>
  <c r="F16" i="14"/>
  <c r="E16" i="14"/>
  <c r="D16" i="14"/>
  <c r="C16" i="14"/>
  <c r="Q15" i="14"/>
  <c r="P15" i="14"/>
  <c r="O15" i="14"/>
  <c r="N15" i="14"/>
  <c r="M15" i="14"/>
  <c r="L15" i="14"/>
  <c r="K15" i="14"/>
  <c r="J15" i="14"/>
  <c r="I15" i="14"/>
  <c r="H15" i="14"/>
  <c r="G15" i="14"/>
  <c r="F15" i="14"/>
  <c r="E15" i="14"/>
  <c r="D15" i="14"/>
  <c r="C15" i="14"/>
  <c r="Q14" i="14"/>
  <c r="P14" i="14"/>
  <c r="O14" i="14"/>
  <c r="N14" i="14"/>
  <c r="M14" i="14"/>
  <c r="L14" i="14"/>
  <c r="K14" i="14"/>
  <c r="J14" i="14"/>
  <c r="I14" i="14"/>
  <c r="H14" i="14"/>
  <c r="G14" i="14"/>
  <c r="F14" i="14"/>
  <c r="E14" i="14"/>
  <c r="D14" i="14"/>
  <c r="C14" i="14"/>
  <c r="Q13" i="14"/>
  <c r="P13" i="14"/>
  <c r="O13" i="14"/>
  <c r="N13" i="14"/>
  <c r="M13" i="14"/>
  <c r="L13" i="14"/>
  <c r="K13" i="14"/>
  <c r="J13" i="14"/>
  <c r="I13" i="14"/>
  <c r="H13" i="14"/>
  <c r="G13" i="14"/>
  <c r="F13" i="14"/>
  <c r="E13" i="14"/>
  <c r="D13" i="14"/>
  <c r="C13" i="14"/>
  <c r="Q12" i="14"/>
  <c r="P12" i="14"/>
  <c r="O12" i="14"/>
  <c r="N12" i="14"/>
  <c r="M12" i="14"/>
  <c r="L12" i="14"/>
  <c r="K12" i="14"/>
  <c r="J12" i="14"/>
  <c r="I12" i="14"/>
  <c r="H12" i="14"/>
  <c r="G12" i="14"/>
  <c r="F12" i="14"/>
  <c r="E12" i="14"/>
  <c r="D12" i="14"/>
  <c r="C12" i="14"/>
  <c r="Q11" i="14"/>
  <c r="P11" i="14"/>
  <c r="O11" i="14"/>
  <c r="N11" i="14"/>
  <c r="M11" i="14"/>
  <c r="L11" i="14"/>
  <c r="K11" i="14"/>
  <c r="J11" i="14"/>
  <c r="I11" i="14"/>
  <c r="H11" i="14"/>
  <c r="G11" i="14"/>
  <c r="F11" i="14"/>
  <c r="E11" i="14"/>
  <c r="D11" i="14"/>
  <c r="C11" i="14"/>
  <c r="Q10" i="14"/>
  <c r="P10" i="14"/>
  <c r="O10" i="14"/>
  <c r="N10" i="14"/>
  <c r="M10" i="14"/>
  <c r="L10" i="14"/>
  <c r="K10" i="14"/>
  <c r="J10" i="14"/>
  <c r="I10" i="14"/>
  <c r="H10" i="14"/>
  <c r="G10" i="14"/>
  <c r="F10" i="14"/>
  <c r="E10" i="14"/>
  <c r="D10" i="14"/>
  <c r="C10" i="14"/>
  <c r="Q9" i="14"/>
  <c r="P9" i="14"/>
  <c r="O9" i="14"/>
  <c r="N9" i="14"/>
  <c r="M9" i="14"/>
  <c r="L9" i="14"/>
  <c r="K9" i="14"/>
  <c r="J9" i="14"/>
  <c r="I9" i="14"/>
  <c r="H9" i="14"/>
  <c r="G9" i="14"/>
  <c r="F9" i="14"/>
  <c r="E9" i="14"/>
  <c r="D9" i="14"/>
  <c r="C9" i="14"/>
  <c r="Q8" i="14"/>
  <c r="P8" i="14"/>
  <c r="O8" i="14"/>
  <c r="N8" i="14"/>
  <c r="M8" i="14"/>
  <c r="L8" i="14"/>
  <c r="K8" i="14"/>
  <c r="J8" i="14"/>
  <c r="I8" i="14"/>
  <c r="H8" i="14"/>
  <c r="G8" i="14"/>
  <c r="F8" i="14"/>
  <c r="E8" i="14"/>
  <c r="D8" i="14"/>
  <c r="C8" i="14"/>
  <c r="Q7" i="14"/>
  <c r="P7" i="14"/>
  <c r="O7" i="14"/>
  <c r="N7" i="14"/>
  <c r="M7" i="14"/>
  <c r="L7" i="14"/>
  <c r="K7" i="14"/>
  <c r="J7" i="14"/>
  <c r="I7" i="14"/>
  <c r="H7" i="14"/>
  <c r="G7" i="14"/>
  <c r="F7" i="14"/>
  <c r="E7" i="14"/>
  <c r="D7" i="14"/>
  <c r="C7" i="14"/>
  <c r="Q6" i="14"/>
  <c r="P6" i="14"/>
  <c r="O6" i="14"/>
  <c r="N6" i="14"/>
  <c r="M6" i="14"/>
  <c r="L6" i="14"/>
  <c r="K6" i="14"/>
  <c r="J6" i="14"/>
  <c r="I6" i="14"/>
  <c r="H6" i="14"/>
  <c r="G6" i="14"/>
  <c r="F6" i="14"/>
  <c r="E6" i="14"/>
  <c r="D6" i="14"/>
  <c r="C6" i="14"/>
  <c r="Q58" i="13"/>
  <c r="P58" i="13"/>
  <c r="O58" i="13"/>
  <c r="N58" i="13"/>
  <c r="M58" i="13"/>
  <c r="L58" i="13"/>
  <c r="K58" i="13"/>
  <c r="J58" i="13"/>
  <c r="I58" i="13"/>
  <c r="H58" i="13"/>
  <c r="G58" i="13"/>
  <c r="F58" i="13"/>
  <c r="E58" i="13"/>
  <c r="D58" i="13"/>
  <c r="C58" i="13"/>
  <c r="Q57" i="13"/>
  <c r="P57" i="13"/>
  <c r="O57" i="13"/>
  <c r="N57" i="13"/>
  <c r="M57" i="13"/>
  <c r="L57" i="13"/>
  <c r="K57" i="13"/>
  <c r="J57" i="13"/>
  <c r="I57" i="13"/>
  <c r="H57" i="13"/>
  <c r="G57" i="13"/>
  <c r="F57" i="13"/>
  <c r="E57" i="13"/>
  <c r="D57" i="13"/>
  <c r="C57" i="13"/>
  <c r="Q56" i="13"/>
  <c r="P56" i="13"/>
  <c r="O56" i="13"/>
  <c r="N56" i="13"/>
  <c r="M56" i="13"/>
  <c r="L56" i="13"/>
  <c r="K56" i="13"/>
  <c r="J56" i="13"/>
  <c r="I56" i="13"/>
  <c r="H56" i="13"/>
  <c r="G56" i="13"/>
  <c r="F56" i="13"/>
  <c r="E56" i="13"/>
  <c r="D56" i="13"/>
  <c r="C56" i="13"/>
  <c r="Q55" i="13"/>
  <c r="P55" i="13"/>
  <c r="O55" i="13"/>
  <c r="N55" i="13"/>
  <c r="M55" i="13"/>
  <c r="L55" i="13"/>
  <c r="K55" i="13"/>
  <c r="J55" i="13"/>
  <c r="I55" i="13"/>
  <c r="H55" i="13"/>
  <c r="G55" i="13"/>
  <c r="F55" i="13"/>
  <c r="E55" i="13"/>
  <c r="D55" i="13"/>
  <c r="C55" i="13"/>
  <c r="Q54" i="13"/>
  <c r="P54" i="13"/>
  <c r="O54" i="13"/>
  <c r="N54" i="13"/>
  <c r="M54" i="13"/>
  <c r="L54" i="13"/>
  <c r="K54" i="13"/>
  <c r="J54" i="13"/>
  <c r="I54" i="13"/>
  <c r="H54" i="13"/>
  <c r="G54" i="13"/>
  <c r="F54" i="13"/>
  <c r="E54" i="13"/>
  <c r="D54" i="13"/>
  <c r="C54" i="13"/>
  <c r="Q53" i="13"/>
  <c r="P53" i="13"/>
  <c r="O53" i="13"/>
  <c r="N53" i="13"/>
  <c r="M53" i="13"/>
  <c r="L53" i="13"/>
  <c r="K53" i="13"/>
  <c r="J53" i="13"/>
  <c r="I53" i="13"/>
  <c r="H53" i="13"/>
  <c r="G53" i="13"/>
  <c r="F53" i="13"/>
  <c r="E53" i="13"/>
  <c r="D53" i="13"/>
  <c r="C53" i="13"/>
  <c r="Q52" i="13"/>
  <c r="P52" i="13"/>
  <c r="O52" i="13"/>
  <c r="N52" i="13"/>
  <c r="M52" i="13"/>
  <c r="L52" i="13"/>
  <c r="K52" i="13"/>
  <c r="J52" i="13"/>
  <c r="I52" i="13"/>
  <c r="H52" i="13"/>
  <c r="G52" i="13"/>
  <c r="F52" i="13"/>
  <c r="E52" i="13"/>
  <c r="D52" i="13"/>
  <c r="C52" i="13"/>
  <c r="Q51" i="13"/>
  <c r="P51" i="13"/>
  <c r="O51" i="13"/>
  <c r="N51" i="13"/>
  <c r="M51" i="13"/>
  <c r="L51" i="13"/>
  <c r="K51" i="13"/>
  <c r="J51" i="13"/>
  <c r="I51" i="13"/>
  <c r="H51" i="13"/>
  <c r="G51" i="13"/>
  <c r="F51" i="13"/>
  <c r="E51" i="13"/>
  <c r="D51" i="13"/>
  <c r="C51" i="13"/>
  <c r="Q50" i="13"/>
  <c r="P50" i="13"/>
  <c r="O50" i="13"/>
  <c r="N50" i="13"/>
  <c r="M50" i="13"/>
  <c r="L50" i="13"/>
  <c r="K50" i="13"/>
  <c r="J50" i="13"/>
  <c r="I50" i="13"/>
  <c r="H50" i="13"/>
  <c r="G50" i="13"/>
  <c r="F50" i="13"/>
  <c r="E50" i="13"/>
  <c r="D50" i="13"/>
  <c r="C50" i="13"/>
  <c r="Q49" i="13"/>
  <c r="P49" i="13"/>
  <c r="O49" i="13"/>
  <c r="N49" i="13"/>
  <c r="M49" i="13"/>
  <c r="L49" i="13"/>
  <c r="K49" i="13"/>
  <c r="J49" i="13"/>
  <c r="I49" i="13"/>
  <c r="H49" i="13"/>
  <c r="G49" i="13"/>
  <c r="F49" i="13"/>
  <c r="E49" i="13"/>
  <c r="D49" i="13"/>
  <c r="C49" i="13"/>
  <c r="Q48" i="13"/>
  <c r="P48" i="13"/>
  <c r="O48" i="13"/>
  <c r="N48" i="13"/>
  <c r="M48" i="13"/>
  <c r="L48" i="13"/>
  <c r="K48" i="13"/>
  <c r="J48" i="13"/>
  <c r="I48" i="13"/>
  <c r="H48" i="13"/>
  <c r="G48" i="13"/>
  <c r="F48" i="13"/>
  <c r="E48" i="13"/>
  <c r="D48" i="13"/>
  <c r="C48" i="13"/>
  <c r="Q47" i="13"/>
  <c r="P47" i="13"/>
  <c r="O47" i="13"/>
  <c r="N47" i="13"/>
  <c r="M47" i="13"/>
  <c r="L47" i="13"/>
  <c r="K47" i="13"/>
  <c r="J47" i="13"/>
  <c r="I47" i="13"/>
  <c r="H47" i="13"/>
  <c r="G47" i="13"/>
  <c r="F47" i="13"/>
  <c r="E47" i="13"/>
  <c r="D47" i="13"/>
  <c r="C47" i="13"/>
  <c r="Q46" i="13"/>
  <c r="P46" i="13"/>
  <c r="O46" i="13"/>
  <c r="N46" i="13"/>
  <c r="M46" i="13"/>
  <c r="L46" i="13"/>
  <c r="K46" i="13"/>
  <c r="J46" i="13"/>
  <c r="I46" i="13"/>
  <c r="H46" i="13"/>
  <c r="G46" i="13"/>
  <c r="F46" i="13"/>
  <c r="E46" i="13"/>
  <c r="D46" i="13"/>
  <c r="C46" i="13"/>
  <c r="Q45" i="13"/>
  <c r="P45" i="13"/>
  <c r="O45" i="13"/>
  <c r="N45" i="13"/>
  <c r="M45" i="13"/>
  <c r="L45" i="13"/>
  <c r="K45" i="13"/>
  <c r="J45" i="13"/>
  <c r="I45" i="13"/>
  <c r="H45" i="13"/>
  <c r="G45" i="13"/>
  <c r="F45" i="13"/>
  <c r="E45" i="13"/>
  <c r="D45" i="13"/>
  <c r="C45" i="13"/>
  <c r="Q44" i="13"/>
  <c r="P44" i="13"/>
  <c r="O44" i="13"/>
  <c r="N44" i="13"/>
  <c r="M44" i="13"/>
  <c r="L44" i="13"/>
  <c r="K44" i="13"/>
  <c r="J44" i="13"/>
  <c r="I44" i="13"/>
  <c r="H44" i="13"/>
  <c r="G44" i="13"/>
  <c r="F44" i="13"/>
  <c r="E44" i="13"/>
  <c r="D44" i="13"/>
  <c r="C44" i="13"/>
  <c r="Q43" i="13"/>
  <c r="P43" i="13"/>
  <c r="O43" i="13"/>
  <c r="N43" i="13"/>
  <c r="M43" i="13"/>
  <c r="L43" i="13"/>
  <c r="K43" i="13"/>
  <c r="J43" i="13"/>
  <c r="I43" i="13"/>
  <c r="H43" i="13"/>
  <c r="G43" i="13"/>
  <c r="F43" i="13"/>
  <c r="E43" i="13"/>
  <c r="D43" i="13"/>
  <c r="C43" i="13"/>
  <c r="Q42" i="13"/>
  <c r="P42" i="13"/>
  <c r="O42" i="13"/>
  <c r="N42" i="13"/>
  <c r="M42" i="13"/>
  <c r="L42" i="13"/>
  <c r="K42" i="13"/>
  <c r="J42" i="13"/>
  <c r="I42" i="13"/>
  <c r="H42" i="13"/>
  <c r="G42" i="13"/>
  <c r="F42" i="13"/>
  <c r="E42" i="13"/>
  <c r="D42" i="13"/>
  <c r="C42" i="13"/>
  <c r="Q41" i="13"/>
  <c r="P41" i="13"/>
  <c r="O41" i="13"/>
  <c r="N41" i="13"/>
  <c r="M41" i="13"/>
  <c r="L41" i="13"/>
  <c r="K41" i="13"/>
  <c r="J41" i="13"/>
  <c r="I41" i="13"/>
  <c r="H41" i="13"/>
  <c r="G41" i="13"/>
  <c r="F41" i="13"/>
  <c r="E41" i="13"/>
  <c r="D41" i="13"/>
  <c r="C41" i="13"/>
  <c r="Q40" i="13"/>
  <c r="P40" i="13"/>
  <c r="O40" i="13"/>
  <c r="N40" i="13"/>
  <c r="M40" i="13"/>
  <c r="L40" i="13"/>
  <c r="K40" i="13"/>
  <c r="J40" i="13"/>
  <c r="I40" i="13"/>
  <c r="H40" i="13"/>
  <c r="G40" i="13"/>
  <c r="F40" i="13"/>
  <c r="E40" i="13"/>
  <c r="D40" i="13"/>
  <c r="C40" i="13"/>
  <c r="Q39" i="13"/>
  <c r="P39" i="13"/>
  <c r="O39" i="13"/>
  <c r="N39" i="13"/>
  <c r="M39" i="13"/>
  <c r="L39" i="13"/>
  <c r="K39" i="13"/>
  <c r="J39" i="13"/>
  <c r="I39" i="13"/>
  <c r="H39" i="13"/>
  <c r="G39" i="13"/>
  <c r="F39" i="13"/>
  <c r="E39" i="13"/>
  <c r="D39" i="13"/>
  <c r="C39" i="13"/>
  <c r="Q38" i="13"/>
  <c r="P38" i="13"/>
  <c r="O38" i="13"/>
  <c r="N38" i="13"/>
  <c r="M38" i="13"/>
  <c r="L38" i="13"/>
  <c r="K38" i="13"/>
  <c r="J38" i="13"/>
  <c r="I38" i="13"/>
  <c r="H38" i="13"/>
  <c r="G38" i="13"/>
  <c r="F38" i="13"/>
  <c r="E38" i="13"/>
  <c r="D38" i="13"/>
  <c r="C38" i="13"/>
  <c r="Q37" i="13"/>
  <c r="P37" i="13"/>
  <c r="O37" i="13"/>
  <c r="N37" i="13"/>
  <c r="M37" i="13"/>
  <c r="L37" i="13"/>
  <c r="K37" i="13"/>
  <c r="J37" i="13"/>
  <c r="I37" i="13"/>
  <c r="H37" i="13"/>
  <c r="G37" i="13"/>
  <c r="F37" i="13"/>
  <c r="E37" i="13"/>
  <c r="D37" i="13"/>
  <c r="C37" i="13"/>
  <c r="Q36" i="13"/>
  <c r="P36" i="13"/>
  <c r="O36" i="13"/>
  <c r="N36" i="13"/>
  <c r="M36" i="13"/>
  <c r="L36" i="13"/>
  <c r="K36" i="13"/>
  <c r="J36" i="13"/>
  <c r="I36" i="13"/>
  <c r="H36" i="13"/>
  <c r="G36" i="13"/>
  <c r="F36" i="13"/>
  <c r="E36" i="13"/>
  <c r="D36" i="13"/>
  <c r="C36" i="13"/>
  <c r="Q35" i="13"/>
  <c r="P35" i="13"/>
  <c r="O35" i="13"/>
  <c r="N35" i="13"/>
  <c r="M35" i="13"/>
  <c r="L35" i="13"/>
  <c r="K35" i="13"/>
  <c r="J35" i="13"/>
  <c r="I35" i="13"/>
  <c r="H35" i="13"/>
  <c r="G35" i="13"/>
  <c r="F35" i="13"/>
  <c r="E35" i="13"/>
  <c r="D35" i="13"/>
  <c r="C35" i="13"/>
  <c r="Q34" i="13"/>
  <c r="P34" i="13"/>
  <c r="O34" i="13"/>
  <c r="N34" i="13"/>
  <c r="M34" i="13"/>
  <c r="L34" i="13"/>
  <c r="K34" i="13"/>
  <c r="J34" i="13"/>
  <c r="I34" i="13"/>
  <c r="H34" i="13"/>
  <c r="G34" i="13"/>
  <c r="F34" i="13"/>
  <c r="E34" i="13"/>
  <c r="D34" i="13"/>
  <c r="C34" i="13"/>
  <c r="Q33" i="13"/>
  <c r="P33" i="13"/>
  <c r="O33" i="13"/>
  <c r="N33" i="13"/>
  <c r="M33" i="13"/>
  <c r="L33" i="13"/>
  <c r="K33" i="13"/>
  <c r="J33" i="13"/>
  <c r="I33" i="13"/>
  <c r="H33" i="13"/>
  <c r="G33" i="13"/>
  <c r="F33" i="13"/>
  <c r="E33" i="13"/>
  <c r="D33" i="13"/>
  <c r="C33" i="13"/>
  <c r="Q32" i="13"/>
  <c r="P32" i="13"/>
  <c r="O32" i="13"/>
  <c r="N32" i="13"/>
  <c r="M32" i="13"/>
  <c r="L32" i="13"/>
  <c r="K32" i="13"/>
  <c r="J32" i="13"/>
  <c r="I32" i="13"/>
  <c r="H32" i="13"/>
  <c r="G32" i="13"/>
  <c r="F32" i="13"/>
  <c r="E32" i="13"/>
  <c r="D32" i="13"/>
  <c r="C32" i="13"/>
  <c r="Q31" i="13"/>
  <c r="P31" i="13"/>
  <c r="O31" i="13"/>
  <c r="N31" i="13"/>
  <c r="M31" i="13"/>
  <c r="L31" i="13"/>
  <c r="K31" i="13"/>
  <c r="J31" i="13"/>
  <c r="I31" i="13"/>
  <c r="H31" i="13"/>
  <c r="G31" i="13"/>
  <c r="F31" i="13"/>
  <c r="E31" i="13"/>
  <c r="D31" i="13"/>
  <c r="C31" i="13"/>
  <c r="Q30" i="13"/>
  <c r="P30" i="13"/>
  <c r="O30" i="13"/>
  <c r="N30" i="13"/>
  <c r="M30" i="13"/>
  <c r="L30" i="13"/>
  <c r="K30" i="13"/>
  <c r="J30" i="13"/>
  <c r="I30" i="13"/>
  <c r="H30" i="13"/>
  <c r="G30" i="13"/>
  <c r="F30" i="13"/>
  <c r="E30" i="13"/>
  <c r="D30" i="13"/>
  <c r="C30" i="13"/>
  <c r="Q29" i="13"/>
  <c r="P29" i="13"/>
  <c r="O29" i="13"/>
  <c r="N29" i="13"/>
  <c r="M29" i="13"/>
  <c r="L29" i="13"/>
  <c r="K29" i="13"/>
  <c r="J29" i="13"/>
  <c r="I29" i="13"/>
  <c r="H29" i="13"/>
  <c r="G29" i="13"/>
  <c r="F29" i="13"/>
  <c r="E29" i="13"/>
  <c r="D29" i="13"/>
  <c r="C29" i="13"/>
  <c r="Q28" i="13"/>
  <c r="P28" i="13"/>
  <c r="O28" i="13"/>
  <c r="N28" i="13"/>
  <c r="M28" i="13"/>
  <c r="L28" i="13"/>
  <c r="K28" i="13"/>
  <c r="J28" i="13"/>
  <c r="I28" i="13"/>
  <c r="H28" i="13"/>
  <c r="G28" i="13"/>
  <c r="F28" i="13"/>
  <c r="E28" i="13"/>
  <c r="D28" i="13"/>
  <c r="C28" i="13"/>
  <c r="Q27" i="13"/>
  <c r="P27" i="13"/>
  <c r="O27" i="13"/>
  <c r="N27" i="13"/>
  <c r="M27" i="13"/>
  <c r="L27" i="13"/>
  <c r="K27" i="13"/>
  <c r="J27" i="13"/>
  <c r="I27" i="13"/>
  <c r="H27" i="13"/>
  <c r="G27" i="13"/>
  <c r="F27" i="13"/>
  <c r="E27" i="13"/>
  <c r="D27" i="13"/>
  <c r="C27" i="13"/>
  <c r="Q26" i="13"/>
  <c r="P26" i="13"/>
  <c r="O26" i="13"/>
  <c r="N26" i="13"/>
  <c r="M26" i="13"/>
  <c r="L26" i="13"/>
  <c r="K26" i="13"/>
  <c r="J26" i="13"/>
  <c r="I26" i="13"/>
  <c r="H26" i="13"/>
  <c r="G26" i="13"/>
  <c r="F26" i="13"/>
  <c r="E26" i="13"/>
  <c r="D26" i="13"/>
  <c r="C26" i="13"/>
  <c r="Q25" i="13"/>
  <c r="P25" i="13"/>
  <c r="O25" i="13"/>
  <c r="N25" i="13"/>
  <c r="M25" i="13"/>
  <c r="L25" i="13"/>
  <c r="K25" i="13"/>
  <c r="J25" i="13"/>
  <c r="I25" i="13"/>
  <c r="H25" i="13"/>
  <c r="G25" i="13"/>
  <c r="F25" i="13"/>
  <c r="E25" i="13"/>
  <c r="D25" i="13"/>
  <c r="C25" i="13"/>
  <c r="Q24" i="13"/>
  <c r="P24" i="13"/>
  <c r="O24" i="13"/>
  <c r="N24" i="13"/>
  <c r="M24" i="13"/>
  <c r="L24" i="13"/>
  <c r="K24" i="13"/>
  <c r="J24" i="13"/>
  <c r="I24" i="13"/>
  <c r="H24" i="13"/>
  <c r="G24" i="13"/>
  <c r="F24" i="13"/>
  <c r="E24" i="13"/>
  <c r="D24" i="13"/>
  <c r="C24" i="13"/>
  <c r="Q23" i="13"/>
  <c r="P23" i="13"/>
  <c r="O23" i="13"/>
  <c r="N23" i="13"/>
  <c r="M23" i="13"/>
  <c r="L23" i="13"/>
  <c r="K23" i="13"/>
  <c r="J23" i="13"/>
  <c r="I23" i="13"/>
  <c r="H23" i="13"/>
  <c r="G23" i="13"/>
  <c r="F23" i="13"/>
  <c r="E23" i="13"/>
  <c r="D23" i="13"/>
  <c r="C23" i="13"/>
  <c r="Q22" i="13"/>
  <c r="P22" i="13"/>
  <c r="O22" i="13"/>
  <c r="N22" i="13"/>
  <c r="M22" i="13"/>
  <c r="L22" i="13"/>
  <c r="K22" i="13"/>
  <c r="J22" i="13"/>
  <c r="I22" i="13"/>
  <c r="H22" i="13"/>
  <c r="G22" i="13"/>
  <c r="F22" i="13"/>
  <c r="E22" i="13"/>
  <c r="D22" i="13"/>
  <c r="C22" i="13"/>
  <c r="Q21" i="13"/>
  <c r="P21" i="13"/>
  <c r="O21" i="13"/>
  <c r="N21" i="13"/>
  <c r="M21" i="13"/>
  <c r="L21" i="13"/>
  <c r="K21" i="13"/>
  <c r="J21" i="13"/>
  <c r="I21" i="13"/>
  <c r="H21" i="13"/>
  <c r="G21" i="13"/>
  <c r="F21" i="13"/>
  <c r="E21" i="13"/>
  <c r="D21" i="13"/>
  <c r="C21" i="13"/>
  <c r="Q20" i="13"/>
  <c r="P20" i="13"/>
  <c r="O20" i="13"/>
  <c r="N20" i="13"/>
  <c r="M20" i="13"/>
  <c r="L20" i="13"/>
  <c r="K20" i="13"/>
  <c r="J20" i="13"/>
  <c r="I20" i="13"/>
  <c r="H20" i="13"/>
  <c r="G20" i="13"/>
  <c r="F20" i="13"/>
  <c r="E20" i="13"/>
  <c r="D20" i="13"/>
  <c r="C20" i="13"/>
  <c r="Q19" i="13"/>
  <c r="P19" i="13"/>
  <c r="O19" i="13"/>
  <c r="N19" i="13"/>
  <c r="M19" i="13"/>
  <c r="L19" i="13"/>
  <c r="K19" i="13"/>
  <c r="J19" i="13"/>
  <c r="I19" i="13"/>
  <c r="H19" i="13"/>
  <c r="G19" i="13"/>
  <c r="F19" i="13"/>
  <c r="E19" i="13"/>
  <c r="D19" i="13"/>
  <c r="C19" i="13"/>
  <c r="Q18" i="13"/>
  <c r="P18" i="13"/>
  <c r="O18" i="13"/>
  <c r="N18" i="13"/>
  <c r="M18" i="13"/>
  <c r="L18" i="13"/>
  <c r="K18" i="13"/>
  <c r="J18" i="13"/>
  <c r="I18" i="13"/>
  <c r="H18" i="13"/>
  <c r="G18" i="13"/>
  <c r="F18" i="13"/>
  <c r="E18" i="13"/>
  <c r="D18" i="13"/>
  <c r="C18" i="13"/>
  <c r="Q17" i="13"/>
  <c r="P17" i="13"/>
  <c r="O17" i="13"/>
  <c r="N17" i="13"/>
  <c r="M17" i="13"/>
  <c r="L17" i="13"/>
  <c r="K17" i="13"/>
  <c r="J17" i="13"/>
  <c r="I17" i="13"/>
  <c r="H17" i="13"/>
  <c r="G17" i="13"/>
  <c r="F17" i="13"/>
  <c r="E17" i="13"/>
  <c r="D17" i="13"/>
  <c r="C17" i="13"/>
  <c r="Q16" i="13"/>
  <c r="P16" i="13"/>
  <c r="O16" i="13"/>
  <c r="N16" i="13"/>
  <c r="M16" i="13"/>
  <c r="L16" i="13"/>
  <c r="K16" i="13"/>
  <c r="J16" i="13"/>
  <c r="I16" i="13"/>
  <c r="H16" i="13"/>
  <c r="G16" i="13"/>
  <c r="F16" i="13"/>
  <c r="E16" i="13"/>
  <c r="D16" i="13"/>
  <c r="C16" i="13"/>
  <c r="Q15" i="13"/>
  <c r="P15" i="13"/>
  <c r="O15" i="13"/>
  <c r="N15" i="13"/>
  <c r="M15" i="13"/>
  <c r="L15" i="13"/>
  <c r="K15" i="13"/>
  <c r="J15" i="13"/>
  <c r="I15" i="13"/>
  <c r="H15" i="13"/>
  <c r="G15" i="13"/>
  <c r="F15" i="13"/>
  <c r="E15" i="13"/>
  <c r="D15" i="13"/>
  <c r="C15" i="13"/>
  <c r="Q14" i="13"/>
  <c r="P14" i="13"/>
  <c r="O14" i="13"/>
  <c r="N14" i="13"/>
  <c r="M14" i="13"/>
  <c r="L14" i="13"/>
  <c r="K14" i="13"/>
  <c r="J14" i="13"/>
  <c r="I14" i="13"/>
  <c r="H14" i="13"/>
  <c r="G14" i="13"/>
  <c r="F14" i="13"/>
  <c r="E14" i="13"/>
  <c r="D14" i="13"/>
  <c r="C14" i="13"/>
  <c r="Q13" i="13"/>
  <c r="P13" i="13"/>
  <c r="O13" i="13"/>
  <c r="N13" i="13"/>
  <c r="M13" i="13"/>
  <c r="L13" i="13"/>
  <c r="K13" i="13"/>
  <c r="J13" i="13"/>
  <c r="I13" i="13"/>
  <c r="H13" i="13"/>
  <c r="G13" i="13"/>
  <c r="F13" i="13"/>
  <c r="E13" i="13"/>
  <c r="D13" i="13"/>
  <c r="C13" i="13"/>
  <c r="Q12" i="13"/>
  <c r="P12" i="13"/>
  <c r="O12" i="13"/>
  <c r="N12" i="13"/>
  <c r="M12" i="13"/>
  <c r="L12" i="13"/>
  <c r="K12" i="13"/>
  <c r="J12" i="13"/>
  <c r="I12" i="13"/>
  <c r="H12" i="13"/>
  <c r="G12" i="13"/>
  <c r="F12" i="13"/>
  <c r="E12" i="13"/>
  <c r="D12" i="13"/>
  <c r="C12" i="13"/>
  <c r="Q11" i="13"/>
  <c r="P11" i="13"/>
  <c r="O11" i="13"/>
  <c r="N11" i="13"/>
  <c r="M11" i="13"/>
  <c r="L11" i="13"/>
  <c r="K11" i="13"/>
  <c r="J11" i="13"/>
  <c r="I11" i="13"/>
  <c r="H11" i="13"/>
  <c r="G11" i="13"/>
  <c r="F11" i="13"/>
  <c r="E11" i="13"/>
  <c r="D11" i="13"/>
  <c r="C11" i="13"/>
  <c r="Q10" i="13"/>
  <c r="P10" i="13"/>
  <c r="O10" i="13"/>
  <c r="N10" i="13"/>
  <c r="M10" i="13"/>
  <c r="L10" i="13"/>
  <c r="K10" i="13"/>
  <c r="J10" i="13"/>
  <c r="I10" i="13"/>
  <c r="H10" i="13"/>
  <c r="G10" i="13"/>
  <c r="F10" i="13"/>
  <c r="E10" i="13"/>
  <c r="D10" i="13"/>
  <c r="C10" i="13"/>
  <c r="Q9" i="13"/>
  <c r="P9" i="13"/>
  <c r="O9" i="13"/>
  <c r="N9" i="13"/>
  <c r="M9" i="13"/>
  <c r="L9" i="13"/>
  <c r="K9" i="13"/>
  <c r="J9" i="13"/>
  <c r="I9" i="13"/>
  <c r="H9" i="13"/>
  <c r="G9" i="13"/>
  <c r="F9" i="13"/>
  <c r="E9" i="13"/>
  <c r="D9" i="13"/>
  <c r="C9" i="13"/>
  <c r="Q8" i="13"/>
  <c r="P8" i="13"/>
  <c r="O8" i="13"/>
  <c r="N8" i="13"/>
  <c r="M8" i="13"/>
  <c r="L8" i="13"/>
  <c r="K8" i="13"/>
  <c r="J8" i="13"/>
  <c r="I8" i="13"/>
  <c r="H8" i="13"/>
  <c r="G8" i="13"/>
  <c r="F8" i="13"/>
  <c r="E8" i="13"/>
  <c r="D8" i="13"/>
  <c r="C8" i="13"/>
  <c r="Q7" i="13"/>
  <c r="P7" i="13"/>
  <c r="O7" i="13"/>
  <c r="N7" i="13"/>
  <c r="M7" i="13"/>
  <c r="L7" i="13"/>
  <c r="K7" i="13"/>
  <c r="J7" i="13"/>
  <c r="I7" i="13"/>
  <c r="H7" i="13"/>
  <c r="G7" i="13"/>
  <c r="F7" i="13"/>
  <c r="E7" i="13"/>
  <c r="D7" i="13"/>
  <c r="C7" i="13"/>
  <c r="Q6" i="13"/>
  <c r="P6" i="13"/>
  <c r="O6" i="13"/>
  <c r="N6" i="13"/>
  <c r="M6" i="13"/>
  <c r="L6" i="13"/>
  <c r="K6" i="13"/>
  <c r="J6" i="13"/>
  <c r="I6" i="13"/>
  <c r="H6" i="13"/>
  <c r="G6" i="13"/>
  <c r="F6" i="13"/>
  <c r="E6" i="13"/>
  <c r="D6" i="13"/>
  <c r="C6" i="13"/>
  <c r="Q58" i="12"/>
  <c r="P58" i="12"/>
  <c r="O58" i="12"/>
  <c r="N58" i="12"/>
  <c r="M58" i="12"/>
  <c r="L58" i="12"/>
  <c r="K58" i="12"/>
  <c r="J58" i="12"/>
  <c r="I58" i="12"/>
  <c r="H58" i="12"/>
  <c r="G58" i="12"/>
  <c r="F58" i="12"/>
  <c r="E58" i="12"/>
  <c r="D58" i="12"/>
  <c r="C58" i="12"/>
  <c r="Q57" i="12"/>
  <c r="P57" i="12"/>
  <c r="O57" i="12"/>
  <c r="N57" i="12"/>
  <c r="M57" i="12"/>
  <c r="L57" i="12"/>
  <c r="K57" i="12"/>
  <c r="J57" i="12"/>
  <c r="I57" i="12"/>
  <c r="H57" i="12"/>
  <c r="G57" i="12"/>
  <c r="F57" i="12"/>
  <c r="E57" i="12"/>
  <c r="D57" i="12"/>
  <c r="C57" i="12"/>
  <c r="Q56" i="12"/>
  <c r="P56" i="12"/>
  <c r="O56" i="12"/>
  <c r="N56" i="12"/>
  <c r="M56" i="12"/>
  <c r="L56" i="12"/>
  <c r="K56" i="12"/>
  <c r="J56" i="12"/>
  <c r="I56" i="12"/>
  <c r="H56" i="12"/>
  <c r="G56" i="12"/>
  <c r="F56" i="12"/>
  <c r="E56" i="12"/>
  <c r="D56" i="12"/>
  <c r="C56" i="12"/>
  <c r="Q55" i="12"/>
  <c r="P55" i="12"/>
  <c r="O55" i="12"/>
  <c r="N55" i="12"/>
  <c r="M55" i="12"/>
  <c r="L55" i="12"/>
  <c r="K55" i="12"/>
  <c r="J55" i="12"/>
  <c r="I55" i="12"/>
  <c r="H55" i="12"/>
  <c r="G55" i="12"/>
  <c r="F55" i="12"/>
  <c r="E55" i="12"/>
  <c r="D55" i="12"/>
  <c r="C55" i="12"/>
  <c r="Q54" i="12"/>
  <c r="P54" i="12"/>
  <c r="O54" i="12"/>
  <c r="N54" i="12"/>
  <c r="M54" i="12"/>
  <c r="L54" i="12"/>
  <c r="K54" i="12"/>
  <c r="J54" i="12"/>
  <c r="I54" i="12"/>
  <c r="H54" i="12"/>
  <c r="G54" i="12"/>
  <c r="F54" i="12"/>
  <c r="E54" i="12"/>
  <c r="D54" i="12"/>
  <c r="C54" i="12"/>
  <c r="Q53" i="12"/>
  <c r="P53" i="12"/>
  <c r="O53" i="12"/>
  <c r="N53" i="12"/>
  <c r="M53" i="12"/>
  <c r="L53" i="12"/>
  <c r="K53" i="12"/>
  <c r="J53" i="12"/>
  <c r="I53" i="12"/>
  <c r="H53" i="12"/>
  <c r="G53" i="12"/>
  <c r="F53" i="12"/>
  <c r="E53" i="12"/>
  <c r="D53" i="12"/>
  <c r="C53" i="12"/>
  <c r="Q52" i="12"/>
  <c r="P52" i="12"/>
  <c r="O52" i="12"/>
  <c r="N52" i="12"/>
  <c r="M52" i="12"/>
  <c r="L52" i="12"/>
  <c r="K52" i="12"/>
  <c r="J52" i="12"/>
  <c r="I52" i="12"/>
  <c r="H52" i="12"/>
  <c r="G52" i="12"/>
  <c r="F52" i="12"/>
  <c r="E52" i="12"/>
  <c r="D52" i="12"/>
  <c r="C52" i="12"/>
  <c r="Q51" i="12"/>
  <c r="P51" i="12"/>
  <c r="O51" i="12"/>
  <c r="N51" i="12"/>
  <c r="M51" i="12"/>
  <c r="L51" i="12"/>
  <c r="K51" i="12"/>
  <c r="J51" i="12"/>
  <c r="I51" i="12"/>
  <c r="H51" i="12"/>
  <c r="G51" i="12"/>
  <c r="F51" i="12"/>
  <c r="E51" i="12"/>
  <c r="D51" i="12"/>
  <c r="C51" i="12"/>
  <c r="Q50" i="12"/>
  <c r="P50" i="12"/>
  <c r="O50" i="12"/>
  <c r="N50" i="12"/>
  <c r="M50" i="12"/>
  <c r="L50" i="12"/>
  <c r="K50" i="12"/>
  <c r="J50" i="12"/>
  <c r="I50" i="12"/>
  <c r="H50" i="12"/>
  <c r="G50" i="12"/>
  <c r="F50" i="12"/>
  <c r="E50" i="12"/>
  <c r="D50" i="12"/>
  <c r="C50" i="12"/>
  <c r="Q49" i="12"/>
  <c r="P49" i="12"/>
  <c r="O49" i="12"/>
  <c r="N49" i="12"/>
  <c r="M49" i="12"/>
  <c r="L49" i="12"/>
  <c r="K49" i="12"/>
  <c r="J49" i="12"/>
  <c r="I49" i="12"/>
  <c r="H49" i="12"/>
  <c r="G49" i="12"/>
  <c r="F49" i="12"/>
  <c r="E49" i="12"/>
  <c r="D49" i="12"/>
  <c r="C49" i="12"/>
  <c r="Q48" i="12"/>
  <c r="P48" i="12"/>
  <c r="O48" i="12"/>
  <c r="N48" i="12"/>
  <c r="M48" i="12"/>
  <c r="L48" i="12"/>
  <c r="K48" i="12"/>
  <c r="J48" i="12"/>
  <c r="I48" i="12"/>
  <c r="H48" i="12"/>
  <c r="G48" i="12"/>
  <c r="F48" i="12"/>
  <c r="E48" i="12"/>
  <c r="D48" i="12"/>
  <c r="C48" i="12"/>
  <c r="Q47" i="12"/>
  <c r="P47" i="12"/>
  <c r="O47" i="12"/>
  <c r="N47" i="12"/>
  <c r="M47" i="12"/>
  <c r="L47" i="12"/>
  <c r="K47" i="12"/>
  <c r="J47" i="12"/>
  <c r="I47" i="12"/>
  <c r="H47" i="12"/>
  <c r="G47" i="12"/>
  <c r="F47" i="12"/>
  <c r="E47" i="12"/>
  <c r="D47" i="12"/>
  <c r="C47" i="12"/>
  <c r="Q46" i="12"/>
  <c r="P46" i="12"/>
  <c r="O46" i="12"/>
  <c r="N46" i="12"/>
  <c r="M46" i="12"/>
  <c r="L46" i="12"/>
  <c r="K46" i="12"/>
  <c r="J46" i="12"/>
  <c r="I46" i="12"/>
  <c r="H46" i="12"/>
  <c r="G46" i="12"/>
  <c r="F46" i="12"/>
  <c r="E46" i="12"/>
  <c r="D46" i="12"/>
  <c r="C46" i="12"/>
  <c r="Q45" i="12"/>
  <c r="P45" i="12"/>
  <c r="O45" i="12"/>
  <c r="N45" i="12"/>
  <c r="M45" i="12"/>
  <c r="L45" i="12"/>
  <c r="K45" i="12"/>
  <c r="J45" i="12"/>
  <c r="I45" i="12"/>
  <c r="H45" i="12"/>
  <c r="G45" i="12"/>
  <c r="F45" i="12"/>
  <c r="E45" i="12"/>
  <c r="D45" i="12"/>
  <c r="C45" i="12"/>
  <c r="Q44" i="12"/>
  <c r="P44" i="12"/>
  <c r="O44" i="12"/>
  <c r="N44" i="12"/>
  <c r="M44" i="12"/>
  <c r="L44" i="12"/>
  <c r="K44" i="12"/>
  <c r="J44" i="12"/>
  <c r="I44" i="12"/>
  <c r="H44" i="12"/>
  <c r="G44" i="12"/>
  <c r="F44" i="12"/>
  <c r="E44" i="12"/>
  <c r="D44" i="12"/>
  <c r="C44" i="12"/>
  <c r="Q43" i="12"/>
  <c r="P43" i="12"/>
  <c r="O43" i="12"/>
  <c r="N43" i="12"/>
  <c r="M43" i="12"/>
  <c r="L43" i="12"/>
  <c r="K43" i="12"/>
  <c r="J43" i="12"/>
  <c r="I43" i="12"/>
  <c r="H43" i="12"/>
  <c r="G43" i="12"/>
  <c r="F43" i="12"/>
  <c r="E43" i="12"/>
  <c r="D43" i="12"/>
  <c r="C43" i="12"/>
  <c r="Q42" i="12"/>
  <c r="P42" i="12"/>
  <c r="O42" i="12"/>
  <c r="N42" i="12"/>
  <c r="M42" i="12"/>
  <c r="L42" i="12"/>
  <c r="K42" i="12"/>
  <c r="J42" i="12"/>
  <c r="I42" i="12"/>
  <c r="H42" i="12"/>
  <c r="G42" i="12"/>
  <c r="F42" i="12"/>
  <c r="E42" i="12"/>
  <c r="D42" i="12"/>
  <c r="C42" i="12"/>
  <c r="Q41" i="12"/>
  <c r="P41" i="12"/>
  <c r="O41" i="12"/>
  <c r="N41" i="12"/>
  <c r="M41" i="12"/>
  <c r="L41" i="12"/>
  <c r="K41" i="12"/>
  <c r="J41" i="12"/>
  <c r="I41" i="12"/>
  <c r="H41" i="12"/>
  <c r="G41" i="12"/>
  <c r="F41" i="12"/>
  <c r="E41" i="12"/>
  <c r="D41" i="12"/>
  <c r="C41" i="12"/>
  <c r="Q40" i="12"/>
  <c r="P40" i="12"/>
  <c r="O40" i="12"/>
  <c r="N40" i="12"/>
  <c r="M40" i="12"/>
  <c r="L40" i="12"/>
  <c r="K40" i="12"/>
  <c r="J40" i="12"/>
  <c r="I40" i="12"/>
  <c r="H40" i="12"/>
  <c r="G40" i="12"/>
  <c r="F40" i="12"/>
  <c r="E40" i="12"/>
  <c r="D40" i="12"/>
  <c r="C40" i="12"/>
  <c r="Q39" i="12"/>
  <c r="P39" i="12"/>
  <c r="O39" i="12"/>
  <c r="N39" i="12"/>
  <c r="M39" i="12"/>
  <c r="L39" i="12"/>
  <c r="K39" i="12"/>
  <c r="J39" i="12"/>
  <c r="I39" i="12"/>
  <c r="H39" i="12"/>
  <c r="G39" i="12"/>
  <c r="F39" i="12"/>
  <c r="E39" i="12"/>
  <c r="D39" i="12"/>
  <c r="C39" i="12"/>
  <c r="Q38" i="12"/>
  <c r="P38" i="12"/>
  <c r="O38" i="12"/>
  <c r="N38" i="12"/>
  <c r="M38" i="12"/>
  <c r="L38" i="12"/>
  <c r="K38" i="12"/>
  <c r="J38" i="12"/>
  <c r="I38" i="12"/>
  <c r="H38" i="12"/>
  <c r="G38" i="12"/>
  <c r="F38" i="12"/>
  <c r="E38" i="12"/>
  <c r="D38" i="12"/>
  <c r="C38" i="12"/>
  <c r="Q37" i="12"/>
  <c r="P37" i="12"/>
  <c r="O37" i="12"/>
  <c r="N37" i="12"/>
  <c r="M37" i="12"/>
  <c r="L37" i="12"/>
  <c r="K37" i="12"/>
  <c r="J37" i="12"/>
  <c r="I37" i="12"/>
  <c r="H37" i="12"/>
  <c r="G37" i="12"/>
  <c r="F37" i="12"/>
  <c r="E37" i="12"/>
  <c r="D37" i="12"/>
  <c r="C37" i="12"/>
  <c r="Q36" i="12"/>
  <c r="P36" i="12"/>
  <c r="O36" i="12"/>
  <c r="N36" i="12"/>
  <c r="M36" i="12"/>
  <c r="L36" i="12"/>
  <c r="K36" i="12"/>
  <c r="J36" i="12"/>
  <c r="I36" i="12"/>
  <c r="H36" i="12"/>
  <c r="G36" i="12"/>
  <c r="F36" i="12"/>
  <c r="E36" i="12"/>
  <c r="D36" i="12"/>
  <c r="C36" i="12"/>
  <c r="Q35" i="12"/>
  <c r="P35" i="12"/>
  <c r="O35" i="12"/>
  <c r="N35" i="12"/>
  <c r="M35" i="12"/>
  <c r="L35" i="12"/>
  <c r="K35" i="12"/>
  <c r="J35" i="12"/>
  <c r="I35" i="12"/>
  <c r="H35" i="12"/>
  <c r="G35" i="12"/>
  <c r="F35" i="12"/>
  <c r="E35" i="12"/>
  <c r="D35" i="12"/>
  <c r="C35" i="12"/>
  <c r="Q34" i="12"/>
  <c r="P34" i="12"/>
  <c r="O34" i="12"/>
  <c r="N34" i="12"/>
  <c r="M34" i="12"/>
  <c r="L34" i="12"/>
  <c r="K34" i="12"/>
  <c r="J34" i="12"/>
  <c r="I34" i="12"/>
  <c r="H34" i="12"/>
  <c r="G34" i="12"/>
  <c r="F34" i="12"/>
  <c r="E34" i="12"/>
  <c r="D34" i="12"/>
  <c r="C34" i="12"/>
  <c r="Q33" i="12"/>
  <c r="P33" i="12"/>
  <c r="O33" i="12"/>
  <c r="N33" i="12"/>
  <c r="M33" i="12"/>
  <c r="L33" i="12"/>
  <c r="K33" i="12"/>
  <c r="J33" i="12"/>
  <c r="I33" i="12"/>
  <c r="H33" i="12"/>
  <c r="G33" i="12"/>
  <c r="F33" i="12"/>
  <c r="E33" i="12"/>
  <c r="D33" i="12"/>
  <c r="C33" i="12"/>
  <c r="Q32" i="12"/>
  <c r="P32" i="12"/>
  <c r="O32" i="12"/>
  <c r="N32" i="12"/>
  <c r="M32" i="12"/>
  <c r="L32" i="12"/>
  <c r="K32" i="12"/>
  <c r="J32" i="12"/>
  <c r="I32" i="12"/>
  <c r="H32" i="12"/>
  <c r="G32" i="12"/>
  <c r="F32" i="12"/>
  <c r="E32" i="12"/>
  <c r="D32" i="12"/>
  <c r="C32" i="12"/>
  <c r="Q31" i="12"/>
  <c r="P31" i="12"/>
  <c r="O31" i="12"/>
  <c r="N31" i="12"/>
  <c r="M31" i="12"/>
  <c r="L31" i="12"/>
  <c r="K31" i="12"/>
  <c r="J31" i="12"/>
  <c r="I31" i="12"/>
  <c r="H31" i="12"/>
  <c r="G31" i="12"/>
  <c r="F31" i="12"/>
  <c r="E31" i="12"/>
  <c r="D31" i="12"/>
  <c r="C31" i="12"/>
  <c r="Q30" i="12"/>
  <c r="P30" i="12"/>
  <c r="O30" i="12"/>
  <c r="N30" i="12"/>
  <c r="M30" i="12"/>
  <c r="L30" i="12"/>
  <c r="K30" i="12"/>
  <c r="J30" i="12"/>
  <c r="I30" i="12"/>
  <c r="H30" i="12"/>
  <c r="G30" i="12"/>
  <c r="F30" i="12"/>
  <c r="E30" i="12"/>
  <c r="D30" i="12"/>
  <c r="C30" i="12"/>
  <c r="Q29" i="12"/>
  <c r="P29" i="12"/>
  <c r="O29" i="12"/>
  <c r="N29" i="12"/>
  <c r="M29" i="12"/>
  <c r="L29" i="12"/>
  <c r="K29" i="12"/>
  <c r="J29" i="12"/>
  <c r="I29" i="12"/>
  <c r="H29" i="12"/>
  <c r="G29" i="12"/>
  <c r="F29" i="12"/>
  <c r="E29" i="12"/>
  <c r="D29" i="12"/>
  <c r="C29" i="12"/>
  <c r="Q28" i="12"/>
  <c r="P28" i="12"/>
  <c r="O28" i="12"/>
  <c r="N28" i="12"/>
  <c r="M28" i="12"/>
  <c r="L28" i="12"/>
  <c r="K28" i="12"/>
  <c r="J28" i="12"/>
  <c r="I28" i="12"/>
  <c r="H28" i="12"/>
  <c r="G28" i="12"/>
  <c r="F28" i="12"/>
  <c r="E28" i="12"/>
  <c r="D28" i="12"/>
  <c r="C28" i="12"/>
  <c r="Q27" i="12"/>
  <c r="P27" i="12"/>
  <c r="O27" i="12"/>
  <c r="N27" i="12"/>
  <c r="M27" i="12"/>
  <c r="L27" i="12"/>
  <c r="K27" i="12"/>
  <c r="J27" i="12"/>
  <c r="I27" i="12"/>
  <c r="H27" i="12"/>
  <c r="G27" i="12"/>
  <c r="F27" i="12"/>
  <c r="E27" i="12"/>
  <c r="D27" i="12"/>
  <c r="C27" i="12"/>
  <c r="Q26" i="12"/>
  <c r="P26" i="12"/>
  <c r="O26" i="12"/>
  <c r="N26" i="12"/>
  <c r="M26" i="12"/>
  <c r="L26" i="12"/>
  <c r="K26" i="12"/>
  <c r="J26" i="12"/>
  <c r="I26" i="12"/>
  <c r="H26" i="12"/>
  <c r="G26" i="12"/>
  <c r="F26" i="12"/>
  <c r="E26" i="12"/>
  <c r="D26" i="12"/>
  <c r="C26" i="12"/>
  <c r="Q25" i="12"/>
  <c r="P25" i="12"/>
  <c r="O25" i="12"/>
  <c r="N25" i="12"/>
  <c r="M25" i="12"/>
  <c r="L25" i="12"/>
  <c r="K25" i="12"/>
  <c r="J25" i="12"/>
  <c r="I25" i="12"/>
  <c r="H25" i="12"/>
  <c r="G25" i="12"/>
  <c r="F25" i="12"/>
  <c r="E25" i="12"/>
  <c r="D25" i="12"/>
  <c r="C25" i="12"/>
  <c r="Q24" i="12"/>
  <c r="P24" i="12"/>
  <c r="O24" i="12"/>
  <c r="N24" i="12"/>
  <c r="M24" i="12"/>
  <c r="L24" i="12"/>
  <c r="K24" i="12"/>
  <c r="J24" i="12"/>
  <c r="I24" i="12"/>
  <c r="H24" i="12"/>
  <c r="G24" i="12"/>
  <c r="F24" i="12"/>
  <c r="E24" i="12"/>
  <c r="D24" i="12"/>
  <c r="C24" i="12"/>
  <c r="Q23" i="12"/>
  <c r="P23" i="12"/>
  <c r="O23" i="12"/>
  <c r="N23" i="12"/>
  <c r="M23" i="12"/>
  <c r="L23" i="12"/>
  <c r="K23" i="12"/>
  <c r="J23" i="12"/>
  <c r="I23" i="12"/>
  <c r="H23" i="12"/>
  <c r="G23" i="12"/>
  <c r="F23" i="12"/>
  <c r="E23" i="12"/>
  <c r="D23" i="12"/>
  <c r="C23" i="12"/>
  <c r="Q22" i="12"/>
  <c r="P22" i="12"/>
  <c r="O22" i="12"/>
  <c r="N22" i="12"/>
  <c r="M22" i="12"/>
  <c r="L22" i="12"/>
  <c r="K22" i="12"/>
  <c r="J22" i="12"/>
  <c r="I22" i="12"/>
  <c r="H22" i="12"/>
  <c r="G22" i="12"/>
  <c r="F22" i="12"/>
  <c r="E22" i="12"/>
  <c r="D22" i="12"/>
  <c r="C22" i="12"/>
  <c r="Q21" i="12"/>
  <c r="P21" i="12"/>
  <c r="O21" i="12"/>
  <c r="N21" i="12"/>
  <c r="M21" i="12"/>
  <c r="L21" i="12"/>
  <c r="K21" i="12"/>
  <c r="J21" i="12"/>
  <c r="I21" i="12"/>
  <c r="H21" i="12"/>
  <c r="G21" i="12"/>
  <c r="F21" i="12"/>
  <c r="E21" i="12"/>
  <c r="D21" i="12"/>
  <c r="C21" i="12"/>
  <c r="Q20" i="12"/>
  <c r="P20" i="12"/>
  <c r="O20" i="12"/>
  <c r="N20" i="12"/>
  <c r="M20" i="12"/>
  <c r="L20" i="12"/>
  <c r="K20" i="12"/>
  <c r="J20" i="12"/>
  <c r="I20" i="12"/>
  <c r="H20" i="12"/>
  <c r="G20" i="12"/>
  <c r="F20" i="12"/>
  <c r="E20" i="12"/>
  <c r="D20" i="12"/>
  <c r="C20" i="12"/>
  <c r="Q19" i="12"/>
  <c r="P19" i="12"/>
  <c r="O19" i="12"/>
  <c r="N19" i="12"/>
  <c r="M19" i="12"/>
  <c r="L19" i="12"/>
  <c r="K19" i="12"/>
  <c r="J19" i="12"/>
  <c r="I19" i="12"/>
  <c r="H19" i="12"/>
  <c r="G19" i="12"/>
  <c r="F19" i="12"/>
  <c r="E19" i="12"/>
  <c r="D19" i="12"/>
  <c r="C19" i="12"/>
  <c r="Q18" i="12"/>
  <c r="P18" i="12"/>
  <c r="O18" i="12"/>
  <c r="N18" i="12"/>
  <c r="M18" i="12"/>
  <c r="L18" i="12"/>
  <c r="K18" i="12"/>
  <c r="J18" i="12"/>
  <c r="I18" i="12"/>
  <c r="H18" i="12"/>
  <c r="G18" i="12"/>
  <c r="F18" i="12"/>
  <c r="E18" i="12"/>
  <c r="D18" i="12"/>
  <c r="C18" i="12"/>
  <c r="Q17" i="12"/>
  <c r="P17" i="12"/>
  <c r="O17" i="12"/>
  <c r="N17" i="12"/>
  <c r="M17" i="12"/>
  <c r="L17" i="12"/>
  <c r="K17" i="12"/>
  <c r="J17" i="12"/>
  <c r="I17" i="12"/>
  <c r="H17" i="12"/>
  <c r="G17" i="12"/>
  <c r="F17" i="12"/>
  <c r="E17" i="12"/>
  <c r="D17" i="12"/>
  <c r="C17" i="12"/>
  <c r="Q16" i="12"/>
  <c r="P16" i="12"/>
  <c r="O16" i="12"/>
  <c r="N16" i="12"/>
  <c r="M16" i="12"/>
  <c r="L16" i="12"/>
  <c r="K16" i="12"/>
  <c r="J16" i="12"/>
  <c r="I16" i="12"/>
  <c r="H16" i="12"/>
  <c r="G16" i="12"/>
  <c r="F16" i="12"/>
  <c r="E16" i="12"/>
  <c r="D16" i="12"/>
  <c r="C16" i="12"/>
  <c r="Q15" i="12"/>
  <c r="P15" i="12"/>
  <c r="O15" i="12"/>
  <c r="N15" i="12"/>
  <c r="M15" i="12"/>
  <c r="L15" i="12"/>
  <c r="K15" i="12"/>
  <c r="J15" i="12"/>
  <c r="I15" i="12"/>
  <c r="H15" i="12"/>
  <c r="G15" i="12"/>
  <c r="F15" i="12"/>
  <c r="E15" i="12"/>
  <c r="D15" i="12"/>
  <c r="C15" i="12"/>
  <c r="Q14" i="12"/>
  <c r="P14" i="12"/>
  <c r="O14" i="12"/>
  <c r="N14" i="12"/>
  <c r="M14" i="12"/>
  <c r="L14" i="12"/>
  <c r="K14" i="12"/>
  <c r="J14" i="12"/>
  <c r="I14" i="12"/>
  <c r="H14" i="12"/>
  <c r="G14" i="12"/>
  <c r="F14" i="12"/>
  <c r="E14" i="12"/>
  <c r="D14" i="12"/>
  <c r="C14" i="12"/>
  <c r="Q13" i="12"/>
  <c r="P13" i="12"/>
  <c r="O13" i="12"/>
  <c r="N13" i="12"/>
  <c r="M13" i="12"/>
  <c r="L13" i="12"/>
  <c r="K13" i="12"/>
  <c r="J13" i="12"/>
  <c r="I13" i="12"/>
  <c r="H13" i="12"/>
  <c r="G13" i="12"/>
  <c r="F13" i="12"/>
  <c r="E13" i="12"/>
  <c r="D13" i="12"/>
  <c r="C13" i="12"/>
  <c r="Q12" i="12"/>
  <c r="P12" i="12"/>
  <c r="O12" i="12"/>
  <c r="N12" i="12"/>
  <c r="M12" i="12"/>
  <c r="L12" i="12"/>
  <c r="K12" i="12"/>
  <c r="J12" i="12"/>
  <c r="I12" i="12"/>
  <c r="H12" i="12"/>
  <c r="G12" i="12"/>
  <c r="F12" i="12"/>
  <c r="E12" i="12"/>
  <c r="D12" i="12"/>
  <c r="C12" i="12"/>
  <c r="Q11" i="12"/>
  <c r="P11" i="12"/>
  <c r="O11" i="12"/>
  <c r="N11" i="12"/>
  <c r="M11" i="12"/>
  <c r="L11" i="12"/>
  <c r="K11" i="12"/>
  <c r="J11" i="12"/>
  <c r="I11" i="12"/>
  <c r="H11" i="12"/>
  <c r="G11" i="12"/>
  <c r="F11" i="12"/>
  <c r="E11" i="12"/>
  <c r="D11" i="12"/>
  <c r="C11" i="12"/>
  <c r="Q10" i="12"/>
  <c r="P10" i="12"/>
  <c r="O10" i="12"/>
  <c r="N10" i="12"/>
  <c r="M10" i="12"/>
  <c r="L10" i="12"/>
  <c r="K10" i="12"/>
  <c r="J10" i="12"/>
  <c r="I10" i="12"/>
  <c r="H10" i="12"/>
  <c r="G10" i="12"/>
  <c r="F10" i="12"/>
  <c r="E10" i="12"/>
  <c r="D10" i="12"/>
  <c r="C10" i="12"/>
  <c r="Q9" i="12"/>
  <c r="P9" i="12"/>
  <c r="O9" i="12"/>
  <c r="N9" i="12"/>
  <c r="M9" i="12"/>
  <c r="L9" i="12"/>
  <c r="K9" i="12"/>
  <c r="J9" i="12"/>
  <c r="I9" i="12"/>
  <c r="H9" i="12"/>
  <c r="G9" i="12"/>
  <c r="F9" i="12"/>
  <c r="E9" i="12"/>
  <c r="D9" i="12"/>
  <c r="C9" i="12"/>
  <c r="Q8" i="12"/>
  <c r="P8" i="12"/>
  <c r="O8" i="12"/>
  <c r="N8" i="12"/>
  <c r="M8" i="12"/>
  <c r="L8" i="12"/>
  <c r="K8" i="12"/>
  <c r="J8" i="12"/>
  <c r="I8" i="12"/>
  <c r="H8" i="12"/>
  <c r="G8" i="12"/>
  <c r="F8" i="12"/>
  <c r="E8" i="12"/>
  <c r="D8" i="12"/>
  <c r="C8" i="12"/>
  <c r="Q7" i="12"/>
  <c r="P7" i="12"/>
  <c r="O7" i="12"/>
  <c r="N7" i="12"/>
  <c r="M7" i="12"/>
  <c r="L7" i="12"/>
  <c r="K7" i="12"/>
  <c r="J7" i="12"/>
  <c r="I7" i="12"/>
  <c r="H7" i="12"/>
  <c r="G7" i="12"/>
  <c r="F7" i="12"/>
  <c r="E7" i="12"/>
  <c r="D7" i="12"/>
  <c r="C7" i="12"/>
  <c r="Q6" i="12"/>
  <c r="P6" i="12"/>
  <c r="O6" i="12"/>
  <c r="N6" i="12"/>
  <c r="M6" i="12"/>
  <c r="L6" i="12"/>
  <c r="K6" i="12"/>
  <c r="J6" i="12"/>
  <c r="I6" i="12"/>
  <c r="H6" i="12"/>
  <c r="G6" i="12"/>
  <c r="F6" i="12"/>
  <c r="E6" i="12"/>
  <c r="D6" i="12"/>
  <c r="C6" i="12"/>
  <c r="Q58" i="11"/>
  <c r="P58" i="11"/>
  <c r="O58" i="11"/>
  <c r="N58" i="11"/>
  <c r="M58" i="11"/>
  <c r="L58" i="11"/>
  <c r="K58" i="11"/>
  <c r="J58" i="11"/>
  <c r="I58" i="11"/>
  <c r="H58" i="11"/>
  <c r="G58" i="11"/>
  <c r="F58" i="11"/>
  <c r="E58" i="11"/>
  <c r="D58" i="11"/>
  <c r="C58" i="11"/>
  <c r="Q57" i="11"/>
  <c r="P57" i="11"/>
  <c r="O57" i="11"/>
  <c r="N57" i="11"/>
  <c r="M57" i="11"/>
  <c r="L57" i="11"/>
  <c r="K57" i="11"/>
  <c r="J57" i="11"/>
  <c r="I57" i="11"/>
  <c r="H57" i="11"/>
  <c r="G57" i="11"/>
  <c r="F57" i="11"/>
  <c r="E57" i="11"/>
  <c r="D57" i="11"/>
  <c r="C57" i="11"/>
  <c r="Q56" i="11"/>
  <c r="P56" i="11"/>
  <c r="O56" i="11"/>
  <c r="N56" i="11"/>
  <c r="M56" i="11"/>
  <c r="L56" i="11"/>
  <c r="K56" i="11"/>
  <c r="J56" i="11"/>
  <c r="I56" i="11"/>
  <c r="H56" i="11"/>
  <c r="G56" i="11"/>
  <c r="F56" i="11"/>
  <c r="E56" i="11"/>
  <c r="D56" i="11"/>
  <c r="C56" i="11"/>
  <c r="Q55" i="11"/>
  <c r="P55" i="11"/>
  <c r="O55" i="11"/>
  <c r="N55" i="11"/>
  <c r="M55" i="11"/>
  <c r="L55" i="11"/>
  <c r="K55" i="11"/>
  <c r="J55" i="11"/>
  <c r="I55" i="11"/>
  <c r="H55" i="11"/>
  <c r="G55" i="11"/>
  <c r="F55" i="11"/>
  <c r="E55" i="11"/>
  <c r="D55" i="11"/>
  <c r="C55" i="11"/>
  <c r="Q54" i="11"/>
  <c r="P54" i="11"/>
  <c r="O54" i="11"/>
  <c r="N54" i="11"/>
  <c r="M54" i="11"/>
  <c r="L54" i="11"/>
  <c r="K54" i="11"/>
  <c r="J54" i="11"/>
  <c r="I54" i="11"/>
  <c r="H54" i="11"/>
  <c r="G54" i="11"/>
  <c r="F54" i="11"/>
  <c r="E54" i="11"/>
  <c r="D54" i="11"/>
  <c r="C54" i="11"/>
  <c r="Q53" i="11"/>
  <c r="P53" i="11"/>
  <c r="O53" i="11"/>
  <c r="N53" i="11"/>
  <c r="M53" i="11"/>
  <c r="L53" i="11"/>
  <c r="K53" i="11"/>
  <c r="J53" i="11"/>
  <c r="I53" i="11"/>
  <c r="H53" i="11"/>
  <c r="G53" i="11"/>
  <c r="F53" i="11"/>
  <c r="E53" i="11"/>
  <c r="D53" i="11"/>
  <c r="C53" i="11"/>
  <c r="Q52" i="11"/>
  <c r="P52" i="11"/>
  <c r="O52" i="11"/>
  <c r="N52" i="11"/>
  <c r="M52" i="11"/>
  <c r="L52" i="11"/>
  <c r="K52" i="11"/>
  <c r="J52" i="11"/>
  <c r="I52" i="11"/>
  <c r="H52" i="11"/>
  <c r="G52" i="11"/>
  <c r="F52" i="11"/>
  <c r="E52" i="11"/>
  <c r="D52" i="11"/>
  <c r="C52" i="11"/>
  <c r="Q51" i="11"/>
  <c r="P51" i="11"/>
  <c r="O51" i="11"/>
  <c r="N51" i="11"/>
  <c r="M51" i="11"/>
  <c r="L51" i="11"/>
  <c r="K51" i="11"/>
  <c r="J51" i="11"/>
  <c r="I51" i="11"/>
  <c r="H51" i="11"/>
  <c r="G51" i="11"/>
  <c r="F51" i="11"/>
  <c r="E51" i="11"/>
  <c r="D51" i="11"/>
  <c r="C51" i="11"/>
  <c r="Q50" i="11"/>
  <c r="P50" i="11"/>
  <c r="O50" i="11"/>
  <c r="N50" i="11"/>
  <c r="M50" i="11"/>
  <c r="L50" i="11"/>
  <c r="K50" i="11"/>
  <c r="J50" i="11"/>
  <c r="I50" i="11"/>
  <c r="H50" i="11"/>
  <c r="G50" i="11"/>
  <c r="F50" i="11"/>
  <c r="E50" i="11"/>
  <c r="D50" i="11"/>
  <c r="C50" i="11"/>
  <c r="Q49" i="11"/>
  <c r="P49" i="11"/>
  <c r="O49" i="11"/>
  <c r="N49" i="11"/>
  <c r="M49" i="11"/>
  <c r="L49" i="11"/>
  <c r="K49" i="11"/>
  <c r="J49" i="11"/>
  <c r="I49" i="11"/>
  <c r="H49" i="11"/>
  <c r="G49" i="11"/>
  <c r="F49" i="11"/>
  <c r="E49" i="11"/>
  <c r="D49" i="11"/>
  <c r="C49" i="11"/>
  <c r="Q48" i="11"/>
  <c r="P48" i="11"/>
  <c r="O48" i="11"/>
  <c r="N48" i="11"/>
  <c r="M48" i="11"/>
  <c r="L48" i="11"/>
  <c r="K48" i="11"/>
  <c r="J48" i="11"/>
  <c r="I48" i="11"/>
  <c r="H48" i="11"/>
  <c r="G48" i="11"/>
  <c r="F48" i="11"/>
  <c r="E48" i="11"/>
  <c r="D48" i="11"/>
  <c r="C48" i="11"/>
  <c r="Q47" i="11"/>
  <c r="P47" i="11"/>
  <c r="O47" i="11"/>
  <c r="N47" i="11"/>
  <c r="M47" i="11"/>
  <c r="L47" i="11"/>
  <c r="K47" i="11"/>
  <c r="J47" i="11"/>
  <c r="I47" i="11"/>
  <c r="H47" i="11"/>
  <c r="G47" i="11"/>
  <c r="F47" i="11"/>
  <c r="E47" i="11"/>
  <c r="D47" i="11"/>
  <c r="C47" i="11"/>
  <c r="Q46" i="11"/>
  <c r="P46" i="11"/>
  <c r="O46" i="11"/>
  <c r="N46" i="11"/>
  <c r="M46" i="11"/>
  <c r="L46" i="11"/>
  <c r="K46" i="11"/>
  <c r="J46" i="11"/>
  <c r="I46" i="11"/>
  <c r="H46" i="11"/>
  <c r="G46" i="11"/>
  <c r="F46" i="11"/>
  <c r="E46" i="11"/>
  <c r="D46" i="11"/>
  <c r="C46" i="11"/>
  <c r="Q45" i="11"/>
  <c r="P45" i="11"/>
  <c r="O45" i="11"/>
  <c r="N45" i="11"/>
  <c r="M45" i="11"/>
  <c r="L45" i="11"/>
  <c r="K45" i="11"/>
  <c r="J45" i="11"/>
  <c r="I45" i="11"/>
  <c r="H45" i="11"/>
  <c r="G45" i="11"/>
  <c r="F45" i="11"/>
  <c r="E45" i="11"/>
  <c r="D45" i="11"/>
  <c r="C45" i="11"/>
  <c r="Q44" i="11"/>
  <c r="P44" i="11"/>
  <c r="O44" i="11"/>
  <c r="N44" i="11"/>
  <c r="M44" i="11"/>
  <c r="L44" i="11"/>
  <c r="K44" i="11"/>
  <c r="J44" i="11"/>
  <c r="I44" i="11"/>
  <c r="H44" i="11"/>
  <c r="G44" i="11"/>
  <c r="F44" i="11"/>
  <c r="E44" i="11"/>
  <c r="D44" i="11"/>
  <c r="C44" i="11"/>
  <c r="Q43" i="11"/>
  <c r="P43" i="11"/>
  <c r="O43" i="11"/>
  <c r="N43" i="11"/>
  <c r="M43" i="11"/>
  <c r="L43" i="11"/>
  <c r="K43" i="11"/>
  <c r="J43" i="11"/>
  <c r="I43" i="11"/>
  <c r="H43" i="11"/>
  <c r="G43" i="11"/>
  <c r="F43" i="11"/>
  <c r="E43" i="11"/>
  <c r="D43" i="11"/>
  <c r="C43" i="11"/>
  <c r="Q42" i="11"/>
  <c r="P42" i="11"/>
  <c r="O42" i="11"/>
  <c r="N42" i="11"/>
  <c r="M42" i="11"/>
  <c r="L42" i="11"/>
  <c r="K42" i="11"/>
  <c r="J42" i="11"/>
  <c r="I42" i="11"/>
  <c r="H42" i="11"/>
  <c r="G42" i="11"/>
  <c r="F42" i="11"/>
  <c r="E42" i="11"/>
  <c r="D42" i="11"/>
  <c r="C42" i="11"/>
  <c r="Q41" i="11"/>
  <c r="P41" i="11"/>
  <c r="O41" i="11"/>
  <c r="N41" i="11"/>
  <c r="M41" i="11"/>
  <c r="L41" i="11"/>
  <c r="K41" i="11"/>
  <c r="J41" i="11"/>
  <c r="I41" i="11"/>
  <c r="H41" i="11"/>
  <c r="G41" i="11"/>
  <c r="F41" i="11"/>
  <c r="E41" i="11"/>
  <c r="D41" i="11"/>
  <c r="C41" i="11"/>
  <c r="Q40" i="11"/>
  <c r="P40" i="11"/>
  <c r="O40" i="11"/>
  <c r="N40" i="11"/>
  <c r="M40" i="11"/>
  <c r="L40" i="11"/>
  <c r="K40" i="11"/>
  <c r="J40" i="11"/>
  <c r="I40" i="11"/>
  <c r="H40" i="11"/>
  <c r="G40" i="11"/>
  <c r="F40" i="11"/>
  <c r="E40" i="11"/>
  <c r="D40" i="11"/>
  <c r="C40" i="11"/>
  <c r="Q39" i="11"/>
  <c r="P39" i="11"/>
  <c r="O39" i="11"/>
  <c r="N39" i="11"/>
  <c r="M39" i="11"/>
  <c r="L39" i="11"/>
  <c r="K39" i="11"/>
  <c r="J39" i="11"/>
  <c r="I39" i="11"/>
  <c r="H39" i="11"/>
  <c r="G39" i="11"/>
  <c r="F39" i="11"/>
  <c r="E39" i="11"/>
  <c r="D39" i="11"/>
  <c r="C39" i="11"/>
  <c r="Q38" i="11"/>
  <c r="P38" i="11"/>
  <c r="O38" i="11"/>
  <c r="N38" i="11"/>
  <c r="M38" i="11"/>
  <c r="L38" i="11"/>
  <c r="K38" i="11"/>
  <c r="J38" i="11"/>
  <c r="I38" i="11"/>
  <c r="H38" i="11"/>
  <c r="G38" i="11"/>
  <c r="F38" i="11"/>
  <c r="E38" i="11"/>
  <c r="D38" i="11"/>
  <c r="C38" i="11"/>
  <c r="Q37" i="11"/>
  <c r="P37" i="11"/>
  <c r="O37" i="11"/>
  <c r="N37" i="11"/>
  <c r="M37" i="11"/>
  <c r="L37" i="11"/>
  <c r="K37" i="11"/>
  <c r="J37" i="11"/>
  <c r="I37" i="11"/>
  <c r="H37" i="11"/>
  <c r="G37" i="11"/>
  <c r="F37" i="11"/>
  <c r="E37" i="11"/>
  <c r="D37" i="11"/>
  <c r="C37" i="11"/>
  <c r="Q36" i="11"/>
  <c r="P36" i="11"/>
  <c r="O36" i="11"/>
  <c r="N36" i="11"/>
  <c r="M36" i="11"/>
  <c r="L36" i="11"/>
  <c r="K36" i="11"/>
  <c r="J36" i="11"/>
  <c r="I36" i="11"/>
  <c r="H36" i="11"/>
  <c r="G36" i="11"/>
  <c r="F36" i="11"/>
  <c r="E36" i="11"/>
  <c r="D36" i="11"/>
  <c r="C36" i="11"/>
  <c r="Q35" i="11"/>
  <c r="P35" i="11"/>
  <c r="O35" i="11"/>
  <c r="N35" i="11"/>
  <c r="M35" i="11"/>
  <c r="L35" i="11"/>
  <c r="K35" i="11"/>
  <c r="J35" i="11"/>
  <c r="I35" i="11"/>
  <c r="H35" i="11"/>
  <c r="G35" i="11"/>
  <c r="F35" i="11"/>
  <c r="E35" i="11"/>
  <c r="D35" i="11"/>
  <c r="C35" i="11"/>
  <c r="Q34" i="11"/>
  <c r="P34" i="11"/>
  <c r="O34" i="11"/>
  <c r="N34" i="11"/>
  <c r="M34" i="11"/>
  <c r="L34" i="11"/>
  <c r="K34" i="11"/>
  <c r="J34" i="11"/>
  <c r="I34" i="11"/>
  <c r="H34" i="11"/>
  <c r="G34" i="11"/>
  <c r="F34" i="11"/>
  <c r="E34" i="11"/>
  <c r="D34" i="11"/>
  <c r="C34" i="11"/>
  <c r="Q33" i="11"/>
  <c r="P33" i="11"/>
  <c r="O33" i="11"/>
  <c r="N33" i="11"/>
  <c r="M33" i="11"/>
  <c r="L33" i="11"/>
  <c r="K33" i="11"/>
  <c r="J33" i="11"/>
  <c r="I33" i="11"/>
  <c r="H33" i="11"/>
  <c r="G33" i="11"/>
  <c r="F33" i="11"/>
  <c r="E33" i="11"/>
  <c r="D33" i="11"/>
  <c r="C33" i="11"/>
  <c r="Q32" i="11"/>
  <c r="P32" i="11"/>
  <c r="O32" i="11"/>
  <c r="N32" i="11"/>
  <c r="M32" i="11"/>
  <c r="L32" i="11"/>
  <c r="K32" i="11"/>
  <c r="J32" i="11"/>
  <c r="I32" i="11"/>
  <c r="H32" i="11"/>
  <c r="G32" i="11"/>
  <c r="F32" i="11"/>
  <c r="E32" i="11"/>
  <c r="D32" i="11"/>
  <c r="C32" i="11"/>
  <c r="Q31" i="11"/>
  <c r="P31" i="11"/>
  <c r="O31" i="11"/>
  <c r="N31" i="11"/>
  <c r="M31" i="11"/>
  <c r="L31" i="11"/>
  <c r="K31" i="11"/>
  <c r="J31" i="11"/>
  <c r="I31" i="11"/>
  <c r="H31" i="11"/>
  <c r="G31" i="11"/>
  <c r="F31" i="11"/>
  <c r="E31" i="11"/>
  <c r="D31" i="11"/>
  <c r="C31" i="11"/>
  <c r="Q30" i="11"/>
  <c r="P30" i="11"/>
  <c r="O30" i="11"/>
  <c r="N30" i="11"/>
  <c r="M30" i="11"/>
  <c r="L30" i="11"/>
  <c r="K30" i="11"/>
  <c r="J30" i="11"/>
  <c r="I30" i="11"/>
  <c r="H30" i="11"/>
  <c r="G30" i="11"/>
  <c r="F30" i="11"/>
  <c r="E30" i="11"/>
  <c r="D30" i="11"/>
  <c r="C30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Q21" i="11"/>
  <c r="P21" i="11"/>
  <c r="O21" i="11"/>
  <c r="N21" i="11"/>
  <c r="M21" i="11"/>
  <c r="L21" i="11"/>
  <c r="K21" i="11"/>
  <c r="J21" i="11"/>
  <c r="I21" i="11"/>
  <c r="H21" i="11"/>
  <c r="G21" i="11"/>
  <c r="F21" i="11"/>
  <c r="E21" i="11"/>
  <c r="D21" i="11"/>
  <c r="C21" i="11"/>
  <c r="Q20" i="11"/>
  <c r="P20" i="11"/>
  <c r="O20" i="11"/>
  <c r="N20" i="11"/>
  <c r="M20" i="11"/>
  <c r="L20" i="11"/>
  <c r="K20" i="11"/>
  <c r="J20" i="11"/>
  <c r="I20" i="11"/>
  <c r="H20" i="11"/>
  <c r="G20" i="11"/>
  <c r="F20" i="11"/>
  <c r="E20" i="11"/>
  <c r="D20" i="11"/>
  <c r="C20" i="11"/>
  <c r="Q19" i="11"/>
  <c r="P19" i="11"/>
  <c r="O19" i="11"/>
  <c r="N19" i="11"/>
  <c r="M19" i="11"/>
  <c r="L19" i="11"/>
  <c r="K19" i="11"/>
  <c r="J19" i="11"/>
  <c r="I19" i="11"/>
  <c r="H19" i="11"/>
  <c r="G19" i="11"/>
  <c r="F19" i="11"/>
  <c r="E19" i="11"/>
  <c r="D19" i="11"/>
  <c r="C19" i="11"/>
  <c r="Q18" i="11"/>
  <c r="P18" i="11"/>
  <c r="O18" i="11"/>
  <c r="N18" i="11"/>
  <c r="M18" i="11"/>
  <c r="L18" i="11"/>
  <c r="K18" i="11"/>
  <c r="J18" i="11"/>
  <c r="I18" i="11"/>
  <c r="H18" i="11"/>
  <c r="G18" i="11"/>
  <c r="F18" i="11"/>
  <c r="E18" i="11"/>
  <c r="D18" i="11"/>
  <c r="C18" i="11"/>
  <c r="Q17" i="11"/>
  <c r="P17" i="11"/>
  <c r="O17" i="11"/>
  <c r="N17" i="11"/>
  <c r="M17" i="11"/>
  <c r="L17" i="11"/>
  <c r="K17" i="11"/>
  <c r="J17" i="11"/>
  <c r="I17" i="11"/>
  <c r="H17" i="11"/>
  <c r="G17" i="11"/>
  <c r="F17" i="11"/>
  <c r="E17" i="11"/>
  <c r="D17" i="11"/>
  <c r="C17" i="11"/>
  <c r="Q16" i="11"/>
  <c r="P16" i="11"/>
  <c r="O16" i="11"/>
  <c r="N16" i="11"/>
  <c r="M16" i="11"/>
  <c r="L16" i="11"/>
  <c r="K16" i="11"/>
  <c r="J16" i="11"/>
  <c r="I16" i="11"/>
  <c r="H16" i="11"/>
  <c r="G16" i="11"/>
  <c r="F16" i="11"/>
  <c r="E16" i="11"/>
  <c r="D16" i="11"/>
  <c r="C16" i="11"/>
  <c r="Q15" i="11"/>
  <c r="P15" i="11"/>
  <c r="O15" i="11"/>
  <c r="N15" i="11"/>
  <c r="M15" i="11"/>
  <c r="L15" i="11"/>
  <c r="K15" i="11"/>
  <c r="J15" i="11"/>
  <c r="I15" i="11"/>
  <c r="H15" i="11"/>
  <c r="G15" i="11"/>
  <c r="F15" i="11"/>
  <c r="E15" i="11"/>
  <c r="D15" i="11"/>
  <c r="C15" i="11"/>
  <c r="Q14" i="11"/>
  <c r="P14" i="11"/>
  <c r="O14" i="11"/>
  <c r="N14" i="11"/>
  <c r="M14" i="11"/>
  <c r="L14" i="11"/>
  <c r="K14" i="11"/>
  <c r="J14" i="11"/>
  <c r="I14" i="11"/>
  <c r="H14" i="11"/>
  <c r="G14" i="11"/>
  <c r="F14" i="11"/>
  <c r="E14" i="11"/>
  <c r="D14" i="11"/>
  <c r="C14" i="11"/>
  <c r="Q13" i="11"/>
  <c r="P13" i="11"/>
  <c r="O13" i="11"/>
  <c r="N13" i="11"/>
  <c r="M13" i="11"/>
  <c r="L13" i="11"/>
  <c r="K13" i="11"/>
  <c r="J13" i="11"/>
  <c r="I13" i="11"/>
  <c r="H13" i="11"/>
  <c r="G13" i="11"/>
  <c r="F13" i="11"/>
  <c r="E13" i="11"/>
  <c r="D13" i="11"/>
  <c r="C13" i="11"/>
  <c r="Q12" i="11"/>
  <c r="P12" i="11"/>
  <c r="O12" i="11"/>
  <c r="N12" i="11"/>
  <c r="M12" i="11"/>
  <c r="L12" i="11"/>
  <c r="K12" i="11"/>
  <c r="J12" i="11"/>
  <c r="I12" i="11"/>
  <c r="H12" i="11"/>
  <c r="G12" i="11"/>
  <c r="F12" i="11"/>
  <c r="E12" i="11"/>
  <c r="D12" i="11"/>
  <c r="C12" i="11"/>
  <c r="Q11" i="11"/>
  <c r="P11" i="11"/>
  <c r="O11" i="11"/>
  <c r="N11" i="11"/>
  <c r="M11" i="11"/>
  <c r="L11" i="11"/>
  <c r="K11" i="11"/>
  <c r="J11" i="11"/>
  <c r="I11" i="11"/>
  <c r="H11" i="11"/>
  <c r="G11" i="11"/>
  <c r="F11" i="11"/>
  <c r="E11" i="11"/>
  <c r="D11" i="11"/>
  <c r="C11" i="11"/>
  <c r="Q10" i="11"/>
  <c r="P10" i="11"/>
  <c r="O10" i="11"/>
  <c r="N10" i="11"/>
  <c r="M10" i="11"/>
  <c r="L10" i="11"/>
  <c r="K10" i="11"/>
  <c r="J10" i="11"/>
  <c r="I10" i="11"/>
  <c r="H10" i="11"/>
  <c r="G10" i="11"/>
  <c r="F10" i="11"/>
  <c r="E10" i="11"/>
  <c r="D10" i="11"/>
  <c r="C10" i="11"/>
  <c r="Q9" i="11"/>
  <c r="P9" i="11"/>
  <c r="O9" i="11"/>
  <c r="N9" i="11"/>
  <c r="M9" i="11"/>
  <c r="L9" i="11"/>
  <c r="K9" i="11"/>
  <c r="J9" i="11"/>
  <c r="I9" i="11"/>
  <c r="H9" i="11"/>
  <c r="G9" i="11"/>
  <c r="F9" i="11"/>
  <c r="E9" i="11"/>
  <c r="D9" i="11"/>
  <c r="C9" i="11"/>
  <c r="Q8" i="11"/>
  <c r="P8" i="11"/>
  <c r="O8" i="11"/>
  <c r="N8" i="11"/>
  <c r="M8" i="11"/>
  <c r="L8" i="11"/>
  <c r="K8" i="11"/>
  <c r="J8" i="11"/>
  <c r="I8" i="11"/>
  <c r="H8" i="11"/>
  <c r="G8" i="11"/>
  <c r="F8" i="11"/>
  <c r="E8" i="11"/>
  <c r="D8" i="11"/>
  <c r="C8" i="11"/>
  <c r="Q7" i="11"/>
  <c r="P7" i="11"/>
  <c r="O7" i="11"/>
  <c r="N7" i="11"/>
  <c r="M7" i="11"/>
  <c r="L7" i="11"/>
  <c r="K7" i="11"/>
  <c r="J7" i="11"/>
  <c r="I7" i="11"/>
  <c r="H7" i="11"/>
  <c r="G7" i="11"/>
  <c r="F7" i="11"/>
  <c r="E7" i="11"/>
  <c r="D7" i="11"/>
  <c r="C7" i="11"/>
  <c r="Q6" i="11"/>
  <c r="P6" i="11"/>
  <c r="O6" i="11"/>
  <c r="N6" i="11"/>
  <c r="M6" i="11"/>
  <c r="L6" i="11"/>
  <c r="K6" i="11"/>
  <c r="J6" i="11"/>
  <c r="I6" i="11"/>
  <c r="H6" i="11"/>
  <c r="G6" i="11"/>
  <c r="F6" i="11"/>
  <c r="E6" i="11"/>
  <c r="D6" i="11"/>
  <c r="C6" i="11"/>
  <c r="Q58" i="10"/>
  <c r="P58" i="10"/>
  <c r="O58" i="10"/>
  <c r="N58" i="10"/>
  <c r="M58" i="10"/>
  <c r="L58" i="10"/>
  <c r="K58" i="10"/>
  <c r="J58" i="10"/>
  <c r="I58" i="10"/>
  <c r="H58" i="10"/>
  <c r="G58" i="10"/>
  <c r="F58" i="10"/>
  <c r="E58" i="10"/>
  <c r="D58" i="10"/>
  <c r="C58" i="10"/>
  <c r="Q57" i="10"/>
  <c r="P57" i="10"/>
  <c r="O57" i="10"/>
  <c r="N57" i="10"/>
  <c r="M57" i="10"/>
  <c r="L57" i="10"/>
  <c r="K57" i="10"/>
  <c r="J57" i="10"/>
  <c r="I57" i="10"/>
  <c r="H57" i="10"/>
  <c r="G57" i="10"/>
  <c r="F57" i="10"/>
  <c r="E57" i="10"/>
  <c r="D57" i="10"/>
  <c r="C57" i="10"/>
  <c r="Q56" i="10"/>
  <c r="P56" i="10"/>
  <c r="O56" i="10"/>
  <c r="N56" i="10"/>
  <c r="M56" i="10"/>
  <c r="L56" i="10"/>
  <c r="K56" i="10"/>
  <c r="J56" i="10"/>
  <c r="I56" i="10"/>
  <c r="H56" i="10"/>
  <c r="G56" i="10"/>
  <c r="F56" i="10"/>
  <c r="E56" i="10"/>
  <c r="D56" i="10"/>
  <c r="C56" i="10"/>
  <c r="Q55" i="10"/>
  <c r="P55" i="10"/>
  <c r="O55" i="10"/>
  <c r="N55" i="10"/>
  <c r="M55" i="10"/>
  <c r="L55" i="10"/>
  <c r="K55" i="10"/>
  <c r="J55" i="10"/>
  <c r="I55" i="10"/>
  <c r="H55" i="10"/>
  <c r="G55" i="10"/>
  <c r="F55" i="10"/>
  <c r="E55" i="10"/>
  <c r="D55" i="10"/>
  <c r="C55" i="10"/>
  <c r="Q54" i="10"/>
  <c r="P54" i="10"/>
  <c r="O54" i="10"/>
  <c r="N54" i="10"/>
  <c r="M54" i="10"/>
  <c r="L54" i="10"/>
  <c r="K54" i="10"/>
  <c r="J54" i="10"/>
  <c r="I54" i="10"/>
  <c r="H54" i="10"/>
  <c r="G54" i="10"/>
  <c r="F54" i="10"/>
  <c r="E54" i="10"/>
  <c r="D54" i="10"/>
  <c r="C54" i="10"/>
  <c r="Q53" i="10"/>
  <c r="P53" i="10"/>
  <c r="O53" i="10"/>
  <c r="N53" i="10"/>
  <c r="M53" i="10"/>
  <c r="L53" i="10"/>
  <c r="K53" i="10"/>
  <c r="J53" i="10"/>
  <c r="I53" i="10"/>
  <c r="H53" i="10"/>
  <c r="G53" i="10"/>
  <c r="F53" i="10"/>
  <c r="E53" i="10"/>
  <c r="D53" i="10"/>
  <c r="C53" i="10"/>
  <c r="Q52" i="10"/>
  <c r="P52" i="10"/>
  <c r="O52" i="10"/>
  <c r="N52" i="10"/>
  <c r="M52" i="10"/>
  <c r="L52" i="10"/>
  <c r="K52" i="10"/>
  <c r="J52" i="10"/>
  <c r="I52" i="10"/>
  <c r="H52" i="10"/>
  <c r="G52" i="10"/>
  <c r="F52" i="10"/>
  <c r="E52" i="10"/>
  <c r="D52" i="10"/>
  <c r="C52" i="10"/>
  <c r="Q51" i="10"/>
  <c r="P51" i="10"/>
  <c r="O51" i="10"/>
  <c r="N51" i="10"/>
  <c r="M51" i="10"/>
  <c r="L51" i="10"/>
  <c r="K51" i="10"/>
  <c r="J51" i="10"/>
  <c r="I51" i="10"/>
  <c r="H51" i="10"/>
  <c r="G51" i="10"/>
  <c r="F51" i="10"/>
  <c r="E51" i="10"/>
  <c r="D51" i="10"/>
  <c r="C51" i="10"/>
  <c r="Q50" i="10"/>
  <c r="P50" i="10"/>
  <c r="O50" i="10"/>
  <c r="N50" i="10"/>
  <c r="M50" i="10"/>
  <c r="L50" i="10"/>
  <c r="K50" i="10"/>
  <c r="J50" i="10"/>
  <c r="I50" i="10"/>
  <c r="H50" i="10"/>
  <c r="G50" i="10"/>
  <c r="F50" i="10"/>
  <c r="E50" i="10"/>
  <c r="D50" i="10"/>
  <c r="C50" i="10"/>
  <c r="Q49" i="10"/>
  <c r="P49" i="10"/>
  <c r="O49" i="10"/>
  <c r="N49" i="10"/>
  <c r="M49" i="10"/>
  <c r="L49" i="10"/>
  <c r="K49" i="10"/>
  <c r="J49" i="10"/>
  <c r="I49" i="10"/>
  <c r="H49" i="10"/>
  <c r="G49" i="10"/>
  <c r="F49" i="10"/>
  <c r="E49" i="10"/>
  <c r="D49" i="10"/>
  <c r="C49" i="10"/>
  <c r="Q48" i="10"/>
  <c r="P48" i="10"/>
  <c r="O48" i="10"/>
  <c r="N48" i="10"/>
  <c r="M48" i="10"/>
  <c r="L48" i="10"/>
  <c r="K48" i="10"/>
  <c r="J48" i="10"/>
  <c r="I48" i="10"/>
  <c r="H48" i="10"/>
  <c r="G48" i="10"/>
  <c r="F48" i="10"/>
  <c r="E48" i="10"/>
  <c r="D48" i="10"/>
  <c r="C48" i="10"/>
  <c r="Q47" i="10"/>
  <c r="P47" i="10"/>
  <c r="O47" i="10"/>
  <c r="N47" i="10"/>
  <c r="M47" i="10"/>
  <c r="L47" i="10"/>
  <c r="K47" i="10"/>
  <c r="J47" i="10"/>
  <c r="I47" i="10"/>
  <c r="H47" i="10"/>
  <c r="G47" i="10"/>
  <c r="F47" i="10"/>
  <c r="E47" i="10"/>
  <c r="D47" i="10"/>
  <c r="C47" i="10"/>
  <c r="Q46" i="10"/>
  <c r="P46" i="10"/>
  <c r="O46" i="10"/>
  <c r="N46" i="10"/>
  <c r="M46" i="10"/>
  <c r="L46" i="10"/>
  <c r="K46" i="10"/>
  <c r="J46" i="10"/>
  <c r="I46" i="10"/>
  <c r="H46" i="10"/>
  <c r="G46" i="10"/>
  <c r="F46" i="10"/>
  <c r="E46" i="10"/>
  <c r="D46" i="10"/>
  <c r="C46" i="10"/>
  <c r="Q45" i="10"/>
  <c r="P45" i="10"/>
  <c r="O45" i="10"/>
  <c r="N45" i="10"/>
  <c r="M45" i="10"/>
  <c r="L45" i="10"/>
  <c r="K45" i="10"/>
  <c r="J45" i="10"/>
  <c r="I45" i="10"/>
  <c r="H45" i="10"/>
  <c r="G45" i="10"/>
  <c r="F45" i="10"/>
  <c r="E45" i="10"/>
  <c r="D45" i="10"/>
  <c r="C45" i="10"/>
  <c r="Q44" i="10"/>
  <c r="P44" i="10"/>
  <c r="O44" i="10"/>
  <c r="N44" i="10"/>
  <c r="M44" i="10"/>
  <c r="L44" i="10"/>
  <c r="K44" i="10"/>
  <c r="J44" i="10"/>
  <c r="I44" i="10"/>
  <c r="H44" i="10"/>
  <c r="G44" i="10"/>
  <c r="F44" i="10"/>
  <c r="E44" i="10"/>
  <c r="D44" i="10"/>
  <c r="C44" i="10"/>
  <c r="Q43" i="10"/>
  <c r="P43" i="10"/>
  <c r="O43" i="10"/>
  <c r="N43" i="10"/>
  <c r="M43" i="10"/>
  <c r="L43" i="10"/>
  <c r="K43" i="10"/>
  <c r="J43" i="10"/>
  <c r="I43" i="10"/>
  <c r="H43" i="10"/>
  <c r="G43" i="10"/>
  <c r="F43" i="10"/>
  <c r="E43" i="10"/>
  <c r="D43" i="10"/>
  <c r="C43" i="10"/>
  <c r="Q42" i="10"/>
  <c r="P42" i="10"/>
  <c r="O42" i="10"/>
  <c r="N42" i="10"/>
  <c r="M42" i="10"/>
  <c r="L42" i="10"/>
  <c r="K42" i="10"/>
  <c r="J42" i="10"/>
  <c r="I42" i="10"/>
  <c r="H42" i="10"/>
  <c r="G42" i="10"/>
  <c r="F42" i="10"/>
  <c r="E42" i="10"/>
  <c r="D42" i="10"/>
  <c r="C42" i="10"/>
  <c r="Q41" i="10"/>
  <c r="P41" i="10"/>
  <c r="O41" i="10"/>
  <c r="N41" i="10"/>
  <c r="M41" i="10"/>
  <c r="L41" i="10"/>
  <c r="K41" i="10"/>
  <c r="J41" i="10"/>
  <c r="I41" i="10"/>
  <c r="H41" i="10"/>
  <c r="G41" i="10"/>
  <c r="F41" i="10"/>
  <c r="E41" i="10"/>
  <c r="D41" i="10"/>
  <c r="C41" i="10"/>
  <c r="Q40" i="10"/>
  <c r="P40" i="10"/>
  <c r="O40" i="10"/>
  <c r="N40" i="10"/>
  <c r="M40" i="10"/>
  <c r="L40" i="10"/>
  <c r="K40" i="10"/>
  <c r="J40" i="10"/>
  <c r="I40" i="10"/>
  <c r="H40" i="10"/>
  <c r="G40" i="10"/>
  <c r="F40" i="10"/>
  <c r="E40" i="10"/>
  <c r="D40" i="10"/>
  <c r="C40" i="10"/>
  <c r="Q39" i="10"/>
  <c r="P39" i="10"/>
  <c r="O39" i="10"/>
  <c r="N39" i="10"/>
  <c r="M39" i="10"/>
  <c r="L39" i="10"/>
  <c r="K39" i="10"/>
  <c r="J39" i="10"/>
  <c r="I39" i="10"/>
  <c r="H39" i="10"/>
  <c r="G39" i="10"/>
  <c r="F39" i="10"/>
  <c r="E39" i="10"/>
  <c r="D39" i="10"/>
  <c r="C39" i="10"/>
  <c r="Q38" i="10"/>
  <c r="P38" i="10"/>
  <c r="O38" i="10"/>
  <c r="N38" i="10"/>
  <c r="M38" i="10"/>
  <c r="L38" i="10"/>
  <c r="K38" i="10"/>
  <c r="J38" i="10"/>
  <c r="I38" i="10"/>
  <c r="H38" i="10"/>
  <c r="G38" i="10"/>
  <c r="F38" i="10"/>
  <c r="E38" i="10"/>
  <c r="D38" i="10"/>
  <c r="C38" i="10"/>
  <c r="Q37" i="10"/>
  <c r="P37" i="10"/>
  <c r="O37" i="10"/>
  <c r="N37" i="10"/>
  <c r="M37" i="10"/>
  <c r="L37" i="10"/>
  <c r="K37" i="10"/>
  <c r="J37" i="10"/>
  <c r="I37" i="10"/>
  <c r="H37" i="10"/>
  <c r="G37" i="10"/>
  <c r="F37" i="10"/>
  <c r="E37" i="10"/>
  <c r="D37" i="10"/>
  <c r="C37" i="10"/>
  <c r="Q36" i="10"/>
  <c r="P36" i="10"/>
  <c r="O36" i="10"/>
  <c r="N36" i="10"/>
  <c r="M36" i="10"/>
  <c r="L36" i="10"/>
  <c r="K36" i="10"/>
  <c r="J36" i="10"/>
  <c r="I36" i="10"/>
  <c r="H36" i="10"/>
  <c r="G36" i="10"/>
  <c r="F36" i="10"/>
  <c r="E36" i="10"/>
  <c r="D36" i="10"/>
  <c r="C36" i="10"/>
  <c r="Q35" i="10"/>
  <c r="P35" i="10"/>
  <c r="O35" i="10"/>
  <c r="N35" i="10"/>
  <c r="M35" i="10"/>
  <c r="L35" i="10"/>
  <c r="K35" i="10"/>
  <c r="J35" i="10"/>
  <c r="I35" i="10"/>
  <c r="H35" i="10"/>
  <c r="G35" i="10"/>
  <c r="F35" i="10"/>
  <c r="E35" i="10"/>
  <c r="D35" i="10"/>
  <c r="C35" i="10"/>
  <c r="Q34" i="10"/>
  <c r="P34" i="10"/>
  <c r="O34" i="10"/>
  <c r="N34" i="10"/>
  <c r="M34" i="10"/>
  <c r="L34" i="10"/>
  <c r="K34" i="10"/>
  <c r="J34" i="10"/>
  <c r="I34" i="10"/>
  <c r="H34" i="10"/>
  <c r="G34" i="10"/>
  <c r="F34" i="10"/>
  <c r="E34" i="10"/>
  <c r="D34" i="10"/>
  <c r="C34" i="10"/>
  <c r="Q33" i="10"/>
  <c r="P33" i="10"/>
  <c r="O33" i="10"/>
  <c r="N33" i="10"/>
  <c r="M33" i="10"/>
  <c r="L33" i="10"/>
  <c r="K33" i="10"/>
  <c r="J33" i="10"/>
  <c r="I33" i="10"/>
  <c r="H33" i="10"/>
  <c r="G33" i="10"/>
  <c r="F33" i="10"/>
  <c r="E33" i="10"/>
  <c r="D33" i="10"/>
  <c r="C33" i="10"/>
  <c r="Q32" i="10"/>
  <c r="P32" i="10"/>
  <c r="O32" i="10"/>
  <c r="N32" i="10"/>
  <c r="M32" i="10"/>
  <c r="L32" i="10"/>
  <c r="K32" i="10"/>
  <c r="J32" i="10"/>
  <c r="I32" i="10"/>
  <c r="H32" i="10"/>
  <c r="G32" i="10"/>
  <c r="F32" i="10"/>
  <c r="E32" i="10"/>
  <c r="D32" i="10"/>
  <c r="C32" i="10"/>
  <c r="Q31" i="10"/>
  <c r="P31" i="10"/>
  <c r="O31" i="10"/>
  <c r="N31" i="10"/>
  <c r="M31" i="10"/>
  <c r="L31" i="10"/>
  <c r="K31" i="10"/>
  <c r="J31" i="10"/>
  <c r="I31" i="10"/>
  <c r="H31" i="10"/>
  <c r="G31" i="10"/>
  <c r="F31" i="10"/>
  <c r="E31" i="10"/>
  <c r="D31" i="10"/>
  <c r="C31" i="10"/>
  <c r="Q30" i="10"/>
  <c r="P30" i="10"/>
  <c r="O30" i="10"/>
  <c r="N30" i="10"/>
  <c r="M30" i="10"/>
  <c r="L30" i="10"/>
  <c r="K30" i="10"/>
  <c r="J30" i="10"/>
  <c r="I30" i="10"/>
  <c r="H30" i="10"/>
  <c r="G30" i="10"/>
  <c r="F30" i="10"/>
  <c r="E30" i="10"/>
  <c r="D30" i="10"/>
  <c r="C30" i="10"/>
  <c r="Q29" i="10"/>
  <c r="P29" i="10"/>
  <c r="O29" i="10"/>
  <c r="N29" i="10"/>
  <c r="M29" i="10"/>
  <c r="L29" i="10"/>
  <c r="K29" i="10"/>
  <c r="J29" i="10"/>
  <c r="I29" i="10"/>
  <c r="H29" i="10"/>
  <c r="G29" i="10"/>
  <c r="F29" i="10"/>
  <c r="E29" i="10"/>
  <c r="D29" i="10"/>
  <c r="C29" i="10"/>
  <c r="Q28" i="10"/>
  <c r="P28" i="10"/>
  <c r="O28" i="10"/>
  <c r="N28" i="10"/>
  <c r="M28" i="10"/>
  <c r="L28" i="10"/>
  <c r="K28" i="10"/>
  <c r="J28" i="10"/>
  <c r="I28" i="10"/>
  <c r="H28" i="10"/>
  <c r="G28" i="10"/>
  <c r="F28" i="10"/>
  <c r="E28" i="10"/>
  <c r="D28" i="10"/>
  <c r="C28" i="10"/>
  <c r="Q27" i="10"/>
  <c r="P27" i="10"/>
  <c r="O27" i="10"/>
  <c r="N27" i="10"/>
  <c r="M27" i="10"/>
  <c r="L27" i="10"/>
  <c r="K27" i="10"/>
  <c r="J27" i="10"/>
  <c r="I27" i="10"/>
  <c r="H27" i="10"/>
  <c r="G27" i="10"/>
  <c r="F27" i="10"/>
  <c r="E27" i="10"/>
  <c r="D27" i="10"/>
  <c r="C27" i="10"/>
  <c r="Q26" i="10"/>
  <c r="P26" i="10"/>
  <c r="O26" i="10"/>
  <c r="N26" i="10"/>
  <c r="M26" i="10"/>
  <c r="L26" i="10"/>
  <c r="K26" i="10"/>
  <c r="J26" i="10"/>
  <c r="I26" i="10"/>
  <c r="H26" i="10"/>
  <c r="G26" i="10"/>
  <c r="F26" i="10"/>
  <c r="E26" i="10"/>
  <c r="D26" i="10"/>
  <c r="C26" i="10"/>
  <c r="Q25" i="10"/>
  <c r="P25" i="10"/>
  <c r="O25" i="10"/>
  <c r="N25" i="10"/>
  <c r="M25" i="10"/>
  <c r="L25" i="10"/>
  <c r="K25" i="10"/>
  <c r="J25" i="10"/>
  <c r="I25" i="10"/>
  <c r="H25" i="10"/>
  <c r="G25" i="10"/>
  <c r="F25" i="10"/>
  <c r="E25" i="10"/>
  <c r="D25" i="10"/>
  <c r="C25" i="10"/>
  <c r="Q24" i="10"/>
  <c r="P24" i="10"/>
  <c r="O24" i="10"/>
  <c r="N24" i="10"/>
  <c r="M24" i="10"/>
  <c r="L24" i="10"/>
  <c r="K24" i="10"/>
  <c r="J24" i="10"/>
  <c r="I24" i="10"/>
  <c r="H24" i="10"/>
  <c r="G24" i="10"/>
  <c r="F24" i="10"/>
  <c r="E24" i="10"/>
  <c r="D24" i="10"/>
  <c r="C24" i="10"/>
  <c r="Q23" i="10"/>
  <c r="P23" i="10"/>
  <c r="O23" i="10"/>
  <c r="N23" i="10"/>
  <c r="M23" i="10"/>
  <c r="L23" i="10"/>
  <c r="K23" i="10"/>
  <c r="J23" i="10"/>
  <c r="I23" i="10"/>
  <c r="H23" i="10"/>
  <c r="G23" i="10"/>
  <c r="F23" i="10"/>
  <c r="E23" i="10"/>
  <c r="D23" i="10"/>
  <c r="C23" i="10"/>
  <c r="Q22" i="10"/>
  <c r="P22" i="10"/>
  <c r="O22" i="10"/>
  <c r="N22" i="10"/>
  <c r="M22" i="10"/>
  <c r="L22" i="10"/>
  <c r="K22" i="10"/>
  <c r="J22" i="10"/>
  <c r="I22" i="10"/>
  <c r="H22" i="10"/>
  <c r="G22" i="10"/>
  <c r="F22" i="10"/>
  <c r="E22" i="10"/>
  <c r="D22" i="10"/>
  <c r="C22" i="10"/>
  <c r="Q21" i="10"/>
  <c r="P21" i="10"/>
  <c r="O21" i="10"/>
  <c r="N21" i="10"/>
  <c r="M21" i="10"/>
  <c r="L21" i="10"/>
  <c r="K21" i="10"/>
  <c r="J21" i="10"/>
  <c r="I21" i="10"/>
  <c r="H21" i="10"/>
  <c r="G21" i="10"/>
  <c r="F21" i="10"/>
  <c r="E21" i="10"/>
  <c r="D21" i="10"/>
  <c r="C21" i="10"/>
  <c r="Q20" i="10"/>
  <c r="P20" i="10"/>
  <c r="O20" i="10"/>
  <c r="N20" i="10"/>
  <c r="M20" i="10"/>
  <c r="L20" i="10"/>
  <c r="K20" i="10"/>
  <c r="J20" i="10"/>
  <c r="I20" i="10"/>
  <c r="H20" i="10"/>
  <c r="G20" i="10"/>
  <c r="F20" i="10"/>
  <c r="E20" i="10"/>
  <c r="D20" i="10"/>
  <c r="C20" i="10"/>
  <c r="Q19" i="10"/>
  <c r="P19" i="10"/>
  <c r="O19" i="10"/>
  <c r="N19" i="10"/>
  <c r="M19" i="10"/>
  <c r="L19" i="10"/>
  <c r="K19" i="10"/>
  <c r="J19" i="10"/>
  <c r="I19" i="10"/>
  <c r="H19" i="10"/>
  <c r="G19" i="10"/>
  <c r="F19" i="10"/>
  <c r="E19" i="10"/>
  <c r="D19" i="10"/>
  <c r="C19" i="10"/>
  <c r="Q18" i="10"/>
  <c r="P18" i="10"/>
  <c r="O18" i="10"/>
  <c r="N18" i="10"/>
  <c r="M18" i="10"/>
  <c r="L18" i="10"/>
  <c r="K18" i="10"/>
  <c r="J18" i="10"/>
  <c r="I18" i="10"/>
  <c r="H18" i="10"/>
  <c r="G18" i="10"/>
  <c r="F18" i="10"/>
  <c r="E18" i="10"/>
  <c r="D18" i="10"/>
  <c r="C18" i="10"/>
  <c r="Q17" i="10"/>
  <c r="P17" i="10"/>
  <c r="O17" i="10"/>
  <c r="N17" i="10"/>
  <c r="M17" i="10"/>
  <c r="L17" i="10"/>
  <c r="K17" i="10"/>
  <c r="J17" i="10"/>
  <c r="I17" i="10"/>
  <c r="H17" i="10"/>
  <c r="G17" i="10"/>
  <c r="F17" i="10"/>
  <c r="E17" i="10"/>
  <c r="D17" i="10"/>
  <c r="C17" i="10"/>
  <c r="Q16" i="10"/>
  <c r="P16" i="10"/>
  <c r="O16" i="10"/>
  <c r="N16" i="10"/>
  <c r="M16" i="10"/>
  <c r="L16" i="10"/>
  <c r="K16" i="10"/>
  <c r="J16" i="10"/>
  <c r="I16" i="10"/>
  <c r="H16" i="10"/>
  <c r="G16" i="10"/>
  <c r="F16" i="10"/>
  <c r="E16" i="10"/>
  <c r="D16" i="10"/>
  <c r="C16" i="10"/>
  <c r="Q15" i="10"/>
  <c r="P15" i="10"/>
  <c r="O15" i="10"/>
  <c r="N15" i="10"/>
  <c r="M15" i="10"/>
  <c r="L15" i="10"/>
  <c r="K15" i="10"/>
  <c r="J15" i="10"/>
  <c r="I15" i="10"/>
  <c r="H15" i="10"/>
  <c r="G15" i="10"/>
  <c r="F15" i="10"/>
  <c r="E15" i="10"/>
  <c r="D15" i="10"/>
  <c r="C15" i="10"/>
  <c r="Q14" i="10"/>
  <c r="P14" i="10"/>
  <c r="O14" i="10"/>
  <c r="N14" i="10"/>
  <c r="M14" i="10"/>
  <c r="L14" i="10"/>
  <c r="K14" i="10"/>
  <c r="J14" i="10"/>
  <c r="I14" i="10"/>
  <c r="H14" i="10"/>
  <c r="G14" i="10"/>
  <c r="F14" i="10"/>
  <c r="E14" i="10"/>
  <c r="D14" i="10"/>
  <c r="C14" i="10"/>
  <c r="Q13" i="10"/>
  <c r="P13" i="10"/>
  <c r="O13" i="10"/>
  <c r="N13" i="10"/>
  <c r="M13" i="10"/>
  <c r="L13" i="10"/>
  <c r="K13" i="10"/>
  <c r="J13" i="10"/>
  <c r="I13" i="10"/>
  <c r="H13" i="10"/>
  <c r="G13" i="10"/>
  <c r="F13" i="10"/>
  <c r="E13" i="10"/>
  <c r="D13" i="10"/>
  <c r="C13" i="10"/>
  <c r="Q12" i="10"/>
  <c r="P12" i="10"/>
  <c r="O12" i="10"/>
  <c r="N12" i="10"/>
  <c r="M12" i="10"/>
  <c r="L12" i="10"/>
  <c r="K12" i="10"/>
  <c r="J12" i="10"/>
  <c r="I12" i="10"/>
  <c r="H12" i="10"/>
  <c r="G12" i="10"/>
  <c r="F12" i="10"/>
  <c r="E12" i="10"/>
  <c r="D12" i="10"/>
  <c r="C12" i="10"/>
  <c r="Q11" i="10"/>
  <c r="P11" i="10"/>
  <c r="O11" i="10"/>
  <c r="N11" i="10"/>
  <c r="M11" i="10"/>
  <c r="L11" i="10"/>
  <c r="K11" i="10"/>
  <c r="J11" i="10"/>
  <c r="I11" i="10"/>
  <c r="H11" i="10"/>
  <c r="G11" i="10"/>
  <c r="F11" i="10"/>
  <c r="E11" i="10"/>
  <c r="D11" i="10"/>
  <c r="C11" i="10"/>
  <c r="Q10" i="10"/>
  <c r="P10" i="10"/>
  <c r="O10" i="10"/>
  <c r="N10" i="10"/>
  <c r="M10" i="10"/>
  <c r="L10" i="10"/>
  <c r="K10" i="10"/>
  <c r="J10" i="10"/>
  <c r="I10" i="10"/>
  <c r="H10" i="10"/>
  <c r="G10" i="10"/>
  <c r="F10" i="10"/>
  <c r="E10" i="10"/>
  <c r="D10" i="10"/>
  <c r="C10" i="10"/>
  <c r="Q9" i="10"/>
  <c r="P9" i="10"/>
  <c r="O9" i="10"/>
  <c r="N9" i="10"/>
  <c r="M9" i="10"/>
  <c r="L9" i="10"/>
  <c r="K9" i="10"/>
  <c r="J9" i="10"/>
  <c r="I9" i="10"/>
  <c r="H9" i="10"/>
  <c r="G9" i="10"/>
  <c r="F9" i="10"/>
  <c r="E9" i="10"/>
  <c r="D9" i="10"/>
  <c r="C9" i="10"/>
  <c r="Q8" i="10"/>
  <c r="P8" i="10"/>
  <c r="O8" i="10"/>
  <c r="N8" i="10"/>
  <c r="M8" i="10"/>
  <c r="L8" i="10"/>
  <c r="K8" i="10"/>
  <c r="J8" i="10"/>
  <c r="I8" i="10"/>
  <c r="H8" i="10"/>
  <c r="G8" i="10"/>
  <c r="F8" i="10"/>
  <c r="E8" i="10"/>
  <c r="D8" i="10"/>
  <c r="C8" i="10"/>
  <c r="Q7" i="10"/>
  <c r="P7" i="10"/>
  <c r="O7" i="10"/>
  <c r="N7" i="10"/>
  <c r="M7" i="10"/>
  <c r="L7" i="10"/>
  <c r="K7" i="10"/>
  <c r="J7" i="10"/>
  <c r="I7" i="10"/>
  <c r="H7" i="10"/>
  <c r="G7" i="10"/>
  <c r="F7" i="10"/>
  <c r="E7" i="10"/>
  <c r="D7" i="10"/>
  <c r="C7" i="10"/>
  <c r="Q6" i="10"/>
  <c r="P6" i="10"/>
  <c r="O6" i="10"/>
  <c r="N6" i="10"/>
  <c r="M6" i="10"/>
  <c r="L6" i="10"/>
  <c r="K6" i="10"/>
  <c r="J6" i="10"/>
  <c r="I6" i="10"/>
  <c r="H6" i="10"/>
  <c r="G6" i="10"/>
  <c r="F6" i="10"/>
  <c r="E6" i="10"/>
  <c r="D6" i="10"/>
  <c r="C6" i="10"/>
  <c r="Q58" i="8"/>
  <c r="P58" i="8"/>
  <c r="O58" i="8"/>
  <c r="N58" i="8"/>
  <c r="M58" i="8"/>
  <c r="L58" i="8"/>
  <c r="K58" i="8"/>
  <c r="J58" i="8"/>
  <c r="I58" i="8"/>
  <c r="H58" i="8"/>
  <c r="G58" i="8"/>
  <c r="F58" i="8"/>
  <c r="E58" i="8"/>
  <c r="D58" i="8"/>
  <c r="C58" i="8"/>
  <c r="Q57" i="8"/>
  <c r="P57" i="8"/>
  <c r="O57" i="8"/>
  <c r="N57" i="8"/>
  <c r="M57" i="8"/>
  <c r="L57" i="8"/>
  <c r="K57" i="8"/>
  <c r="J57" i="8"/>
  <c r="I57" i="8"/>
  <c r="H57" i="8"/>
  <c r="G57" i="8"/>
  <c r="F57" i="8"/>
  <c r="E57" i="8"/>
  <c r="D57" i="8"/>
  <c r="C57" i="8"/>
  <c r="Q56" i="8"/>
  <c r="P56" i="8"/>
  <c r="O56" i="8"/>
  <c r="N56" i="8"/>
  <c r="M56" i="8"/>
  <c r="L56" i="8"/>
  <c r="K56" i="8"/>
  <c r="J56" i="8"/>
  <c r="I56" i="8"/>
  <c r="H56" i="8"/>
  <c r="G56" i="8"/>
  <c r="F56" i="8"/>
  <c r="E56" i="8"/>
  <c r="D56" i="8"/>
  <c r="C56" i="8"/>
  <c r="Q55" i="8"/>
  <c r="P55" i="8"/>
  <c r="O55" i="8"/>
  <c r="N55" i="8"/>
  <c r="M55" i="8"/>
  <c r="L55" i="8"/>
  <c r="K55" i="8"/>
  <c r="J55" i="8"/>
  <c r="I55" i="8"/>
  <c r="H55" i="8"/>
  <c r="G55" i="8"/>
  <c r="F55" i="8"/>
  <c r="E55" i="8"/>
  <c r="D55" i="8"/>
  <c r="C55" i="8"/>
  <c r="Q54" i="8"/>
  <c r="P54" i="8"/>
  <c r="O54" i="8"/>
  <c r="N54" i="8"/>
  <c r="M54" i="8"/>
  <c r="L54" i="8"/>
  <c r="K54" i="8"/>
  <c r="J54" i="8"/>
  <c r="I54" i="8"/>
  <c r="H54" i="8"/>
  <c r="G54" i="8"/>
  <c r="F54" i="8"/>
  <c r="E54" i="8"/>
  <c r="D54" i="8"/>
  <c r="C54" i="8"/>
  <c r="Q53" i="8"/>
  <c r="P53" i="8"/>
  <c r="O53" i="8"/>
  <c r="N53" i="8"/>
  <c r="M53" i="8"/>
  <c r="L53" i="8"/>
  <c r="K53" i="8"/>
  <c r="J53" i="8"/>
  <c r="I53" i="8"/>
  <c r="H53" i="8"/>
  <c r="G53" i="8"/>
  <c r="F53" i="8"/>
  <c r="E53" i="8"/>
  <c r="D53" i="8"/>
  <c r="C53" i="8"/>
  <c r="Q52" i="8"/>
  <c r="P52" i="8"/>
  <c r="O52" i="8"/>
  <c r="N52" i="8"/>
  <c r="M52" i="8"/>
  <c r="L52" i="8"/>
  <c r="K52" i="8"/>
  <c r="J52" i="8"/>
  <c r="I52" i="8"/>
  <c r="H52" i="8"/>
  <c r="G52" i="8"/>
  <c r="F52" i="8"/>
  <c r="E52" i="8"/>
  <c r="D52" i="8"/>
  <c r="C52" i="8"/>
  <c r="Q51" i="8"/>
  <c r="P51" i="8"/>
  <c r="O51" i="8"/>
  <c r="N51" i="8"/>
  <c r="M51" i="8"/>
  <c r="L51" i="8"/>
  <c r="K51" i="8"/>
  <c r="J51" i="8"/>
  <c r="I51" i="8"/>
  <c r="H51" i="8"/>
  <c r="G51" i="8"/>
  <c r="F51" i="8"/>
  <c r="E51" i="8"/>
  <c r="D51" i="8"/>
  <c r="C51" i="8"/>
  <c r="Q50" i="8"/>
  <c r="P50" i="8"/>
  <c r="O50" i="8"/>
  <c r="N50" i="8"/>
  <c r="M50" i="8"/>
  <c r="L50" i="8"/>
  <c r="K50" i="8"/>
  <c r="J50" i="8"/>
  <c r="I50" i="8"/>
  <c r="H50" i="8"/>
  <c r="G50" i="8"/>
  <c r="F50" i="8"/>
  <c r="E50" i="8"/>
  <c r="D50" i="8"/>
  <c r="C50" i="8"/>
  <c r="Q49" i="8"/>
  <c r="P49" i="8"/>
  <c r="O49" i="8"/>
  <c r="N49" i="8"/>
  <c r="M49" i="8"/>
  <c r="L49" i="8"/>
  <c r="K49" i="8"/>
  <c r="J49" i="8"/>
  <c r="I49" i="8"/>
  <c r="H49" i="8"/>
  <c r="G49" i="8"/>
  <c r="F49" i="8"/>
  <c r="E49" i="8"/>
  <c r="D49" i="8"/>
  <c r="C49" i="8"/>
  <c r="Q48" i="8"/>
  <c r="P48" i="8"/>
  <c r="O48" i="8"/>
  <c r="N48" i="8"/>
  <c r="M48" i="8"/>
  <c r="L48" i="8"/>
  <c r="K48" i="8"/>
  <c r="J48" i="8"/>
  <c r="I48" i="8"/>
  <c r="H48" i="8"/>
  <c r="G48" i="8"/>
  <c r="F48" i="8"/>
  <c r="E48" i="8"/>
  <c r="D48" i="8"/>
  <c r="C48" i="8"/>
  <c r="Q47" i="8"/>
  <c r="P47" i="8"/>
  <c r="O47" i="8"/>
  <c r="N47" i="8"/>
  <c r="M47" i="8"/>
  <c r="L47" i="8"/>
  <c r="K47" i="8"/>
  <c r="J47" i="8"/>
  <c r="I47" i="8"/>
  <c r="H47" i="8"/>
  <c r="G47" i="8"/>
  <c r="F47" i="8"/>
  <c r="E47" i="8"/>
  <c r="D47" i="8"/>
  <c r="C47" i="8"/>
  <c r="Q46" i="8"/>
  <c r="P46" i="8"/>
  <c r="O46" i="8"/>
  <c r="N46" i="8"/>
  <c r="M46" i="8"/>
  <c r="L46" i="8"/>
  <c r="K46" i="8"/>
  <c r="J46" i="8"/>
  <c r="I46" i="8"/>
  <c r="H46" i="8"/>
  <c r="G46" i="8"/>
  <c r="F46" i="8"/>
  <c r="E46" i="8"/>
  <c r="D46" i="8"/>
  <c r="C46" i="8"/>
  <c r="Q45" i="8"/>
  <c r="P45" i="8"/>
  <c r="O45" i="8"/>
  <c r="N45" i="8"/>
  <c r="M45" i="8"/>
  <c r="L45" i="8"/>
  <c r="K45" i="8"/>
  <c r="J45" i="8"/>
  <c r="I45" i="8"/>
  <c r="H45" i="8"/>
  <c r="G45" i="8"/>
  <c r="F45" i="8"/>
  <c r="E45" i="8"/>
  <c r="D45" i="8"/>
  <c r="C45" i="8"/>
  <c r="Q44" i="8"/>
  <c r="P44" i="8"/>
  <c r="O44" i="8"/>
  <c r="N44" i="8"/>
  <c r="M44" i="8"/>
  <c r="L44" i="8"/>
  <c r="K44" i="8"/>
  <c r="J44" i="8"/>
  <c r="I44" i="8"/>
  <c r="H44" i="8"/>
  <c r="G44" i="8"/>
  <c r="F44" i="8"/>
  <c r="E44" i="8"/>
  <c r="D44" i="8"/>
  <c r="C44" i="8"/>
  <c r="Q43" i="8"/>
  <c r="P43" i="8"/>
  <c r="O43" i="8"/>
  <c r="N43" i="8"/>
  <c r="M43" i="8"/>
  <c r="L43" i="8"/>
  <c r="K43" i="8"/>
  <c r="J43" i="8"/>
  <c r="I43" i="8"/>
  <c r="H43" i="8"/>
  <c r="G43" i="8"/>
  <c r="F43" i="8"/>
  <c r="E43" i="8"/>
  <c r="D43" i="8"/>
  <c r="C43" i="8"/>
  <c r="Q42" i="8"/>
  <c r="P42" i="8"/>
  <c r="O42" i="8"/>
  <c r="N42" i="8"/>
  <c r="M42" i="8"/>
  <c r="L42" i="8"/>
  <c r="K42" i="8"/>
  <c r="J42" i="8"/>
  <c r="I42" i="8"/>
  <c r="H42" i="8"/>
  <c r="G42" i="8"/>
  <c r="F42" i="8"/>
  <c r="E42" i="8"/>
  <c r="D42" i="8"/>
  <c r="C42" i="8"/>
  <c r="Q41" i="8"/>
  <c r="P41" i="8"/>
  <c r="O41" i="8"/>
  <c r="N41" i="8"/>
  <c r="M41" i="8"/>
  <c r="L41" i="8"/>
  <c r="K41" i="8"/>
  <c r="J41" i="8"/>
  <c r="I41" i="8"/>
  <c r="H41" i="8"/>
  <c r="G41" i="8"/>
  <c r="F41" i="8"/>
  <c r="E41" i="8"/>
  <c r="D41" i="8"/>
  <c r="C41" i="8"/>
  <c r="Q40" i="8"/>
  <c r="P40" i="8"/>
  <c r="O40" i="8"/>
  <c r="N40" i="8"/>
  <c r="M40" i="8"/>
  <c r="L40" i="8"/>
  <c r="K40" i="8"/>
  <c r="J40" i="8"/>
  <c r="I40" i="8"/>
  <c r="H40" i="8"/>
  <c r="G40" i="8"/>
  <c r="F40" i="8"/>
  <c r="E40" i="8"/>
  <c r="D40" i="8"/>
  <c r="C40" i="8"/>
  <c r="Q39" i="8"/>
  <c r="P39" i="8"/>
  <c r="O39" i="8"/>
  <c r="N39" i="8"/>
  <c r="M39" i="8"/>
  <c r="L39" i="8"/>
  <c r="K39" i="8"/>
  <c r="J39" i="8"/>
  <c r="I39" i="8"/>
  <c r="H39" i="8"/>
  <c r="G39" i="8"/>
  <c r="F39" i="8"/>
  <c r="E39" i="8"/>
  <c r="D39" i="8"/>
  <c r="C39" i="8"/>
  <c r="Q38" i="8"/>
  <c r="P38" i="8"/>
  <c r="O38" i="8"/>
  <c r="N38" i="8"/>
  <c r="M38" i="8"/>
  <c r="L38" i="8"/>
  <c r="K38" i="8"/>
  <c r="J38" i="8"/>
  <c r="I38" i="8"/>
  <c r="H38" i="8"/>
  <c r="G38" i="8"/>
  <c r="F38" i="8"/>
  <c r="E38" i="8"/>
  <c r="D38" i="8"/>
  <c r="C38" i="8"/>
  <c r="Q37" i="8"/>
  <c r="P37" i="8"/>
  <c r="O37" i="8"/>
  <c r="N37" i="8"/>
  <c r="M37" i="8"/>
  <c r="L37" i="8"/>
  <c r="K37" i="8"/>
  <c r="J37" i="8"/>
  <c r="I37" i="8"/>
  <c r="H37" i="8"/>
  <c r="G37" i="8"/>
  <c r="F37" i="8"/>
  <c r="E37" i="8"/>
  <c r="D37" i="8"/>
  <c r="C37" i="8"/>
  <c r="Q36" i="8"/>
  <c r="P36" i="8"/>
  <c r="O36" i="8"/>
  <c r="N36" i="8"/>
  <c r="M36" i="8"/>
  <c r="L36" i="8"/>
  <c r="K36" i="8"/>
  <c r="J36" i="8"/>
  <c r="I36" i="8"/>
  <c r="H36" i="8"/>
  <c r="G36" i="8"/>
  <c r="F36" i="8"/>
  <c r="E36" i="8"/>
  <c r="D36" i="8"/>
  <c r="C36" i="8"/>
  <c r="Q35" i="8"/>
  <c r="P35" i="8"/>
  <c r="O35" i="8"/>
  <c r="N35" i="8"/>
  <c r="M35" i="8"/>
  <c r="L35" i="8"/>
  <c r="K35" i="8"/>
  <c r="J35" i="8"/>
  <c r="I35" i="8"/>
  <c r="H35" i="8"/>
  <c r="G35" i="8"/>
  <c r="F35" i="8"/>
  <c r="E35" i="8"/>
  <c r="D35" i="8"/>
  <c r="C35" i="8"/>
  <c r="Q34" i="8"/>
  <c r="P34" i="8"/>
  <c r="O34" i="8"/>
  <c r="N34" i="8"/>
  <c r="M34" i="8"/>
  <c r="L34" i="8"/>
  <c r="K34" i="8"/>
  <c r="J34" i="8"/>
  <c r="I34" i="8"/>
  <c r="H34" i="8"/>
  <c r="G34" i="8"/>
  <c r="F34" i="8"/>
  <c r="E34" i="8"/>
  <c r="D34" i="8"/>
  <c r="C34" i="8"/>
  <c r="Q33" i="8"/>
  <c r="P33" i="8"/>
  <c r="O33" i="8"/>
  <c r="N33" i="8"/>
  <c r="M33" i="8"/>
  <c r="L33" i="8"/>
  <c r="K33" i="8"/>
  <c r="J33" i="8"/>
  <c r="I33" i="8"/>
  <c r="H33" i="8"/>
  <c r="G33" i="8"/>
  <c r="F33" i="8"/>
  <c r="E33" i="8"/>
  <c r="D33" i="8"/>
  <c r="C33" i="8"/>
  <c r="Q32" i="8"/>
  <c r="P32" i="8"/>
  <c r="O32" i="8"/>
  <c r="N32" i="8"/>
  <c r="M32" i="8"/>
  <c r="L32" i="8"/>
  <c r="K32" i="8"/>
  <c r="J32" i="8"/>
  <c r="I32" i="8"/>
  <c r="H32" i="8"/>
  <c r="G32" i="8"/>
  <c r="F32" i="8"/>
  <c r="E32" i="8"/>
  <c r="D32" i="8"/>
  <c r="C32" i="8"/>
  <c r="Q31" i="8"/>
  <c r="P31" i="8"/>
  <c r="O31" i="8"/>
  <c r="N31" i="8"/>
  <c r="M31" i="8"/>
  <c r="L31" i="8"/>
  <c r="K31" i="8"/>
  <c r="J31" i="8"/>
  <c r="I31" i="8"/>
  <c r="H31" i="8"/>
  <c r="G31" i="8"/>
  <c r="F31" i="8"/>
  <c r="E31" i="8"/>
  <c r="D31" i="8"/>
  <c r="C31" i="8"/>
  <c r="Q30" i="8"/>
  <c r="P30" i="8"/>
  <c r="O30" i="8"/>
  <c r="N30" i="8"/>
  <c r="M30" i="8"/>
  <c r="L30" i="8"/>
  <c r="K30" i="8"/>
  <c r="J30" i="8"/>
  <c r="I30" i="8"/>
  <c r="H30" i="8"/>
  <c r="G30" i="8"/>
  <c r="F30" i="8"/>
  <c r="E30" i="8"/>
  <c r="D30" i="8"/>
  <c r="C30" i="8"/>
  <c r="Q29" i="8"/>
  <c r="P29" i="8"/>
  <c r="O29" i="8"/>
  <c r="N29" i="8"/>
  <c r="M29" i="8"/>
  <c r="L29" i="8"/>
  <c r="K29" i="8"/>
  <c r="J29" i="8"/>
  <c r="I29" i="8"/>
  <c r="H29" i="8"/>
  <c r="G29" i="8"/>
  <c r="F29" i="8"/>
  <c r="E29" i="8"/>
  <c r="D29" i="8"/>
  <c r="C29" i="8"/>
  <c r="Q28" i="8"/>
  <c r="P28" i="8"/>
  <c r="O28" i="8"/>
  <c r="N28" i="8"/>
  <c r="M28" i="8"/>
  <c r="L28" i="8"/>
  <c r="K28" i="8"/>
  <c r="J28" i="8"/>
  <c r="I28" i="8"/>
  <c r="H28" i="8"/>
  <c r="G28" i="8"/>
  <c r="F28" i="8"/>
  <c r="E28" i="8"/>
  <c r="D28" i="8"/>
  <c r="C28" i="8"/>
  <c r="Q27" i="8"/>
  <c r="P27" i="8"/>
  <c r="O27" i="8"/>
  <c r="N27" i="8"/>
  <c r="M27" i="8"/>
  <c r="L27" i="8"/>
  <c r="K27" i="8"/>
  <c r="J27" i="8"/>
  <c r="I27" i="8"/>
  <c r="H27" i="8"/>
  <c r="G27" i="8"/>
  <c r="F27" i="8"/>
  <c r="E27" i="8"/>
  <c r="D27" i="8"/>
  <c r="C27" i="8"/>
  <c r="Q26" i="8"/>
  <c r="P26" i="8"/>
  <c r="O26" i="8"/>
  <c r="N26" i="8"/>
  <c r="M26" i="8"/>
  <c r="L26" i="8"/>
  <c r="K26" i="8"/>
  <c r="J26" i="8"/>
  <c r="I26" i="8"/>
  <c r="H26" i="8"/>
  <c r="G26" i="8"/>
  <c r="F26" i="8"/>
  <c r="E26" i="8"/>
  <c r="D26" i="8"/>
  <c r="C26" i="8"/>
  <c r="Q25" i="8"/>
  <c r="P25" i="8"/>
  <c r="O25" i="8"/>
  <c r="N25" i="8"/>
  <c r="M25" i="8"/>
  <c r="L25" i="8"/>
  <c r="K25" i="8"/>
  <c r="J25" i="8"/>
  <c r="I25" i="8"/>
  <c r="H25" i="8"/>
  <c r="G25" i="8"/>
  <c r="F25" i="8"/>
  <c r="E25" i="8"/>
  <c r="D25" i="8"/>
  <c r="C25" i="8"/>
  <c r="Q24" i="8"/>
  <c r="P24" i="8"/>
  <c r="O24" i="8"/>
  <c r="N24" i="8"/>
  <c r="M24" i="8"/>
  <c r="L24" i="8"/>
  <c r="K24" i="8"/>
  <c r="J24" i="8"/>
  <c r="I24" i="8"/>
  <c r="H24" i="8"/>
  <c r="G24" i="8"/>
  <c r="F24" i="8"/>
  <c r="E24" i="8"/>
  <c r="D24" i="8"/>
  <c r="C24" i="8"/>
  <c r="Q23" i="8"/>
  <c r="P23" i="8"/>
  <c r="O23" i="8"/>
  <c r="N23" i="8"/>
  <c r="M23" i="8"/>
  <c r="L23" i="8"/>
  <c r="K23" i="8"/>
  <c r="J23" i="8"/>
  <c r="I23" i="8"/>
  <c r="H23" i="8"/>
  <c r="G23" i="8"/>
  <c r="F23" i="8"/>
  <c r="E23" i="8"/>
  <c r="D23" i="8"/>
  <c r="C23" i="8"/>
  <c r="Q22" i="8"/>
  <c r="P22" i="8"/>
  <c r="O22" i="8"/>
  <c r="N22" i="8"/>
  <c r="M22" i="8"/>
  <c r="L22" i="8"/>
  <c r="K22" i="8"/>
  <c r="J22" i="8"/>
  <c r="I22" i="8"/>
  <c r="H22" i="8"/>
  <c r="G22" i="8"/>
  <c r="F22" i="8"/>
  <c r="E22" i="8"/>
  <c r="D22" i="8"/>
  <c r="C22" i="8"/>
  <c r="Q21" i="8"/>
  <c r="P21" i="8"/>
  <c r="O21" i="8"/>
  <c r="N21" i="8"/>
  <c r="M21" i="8"/>
  <c r="L21" i="8"/>
  <c r="K21" i="8"/>
  <c r="J21" i="8"/>
  <c r="I21" i="8"/>
  <c r="H21" i="8"/>
  <c r="G21" i="8"/>
  <c r="F21" i="8"/>
  <c r="E21" i="8"/>
  <c r="D21" i="8"/>
  <c r="C21" i="8"/>
  <c r="Q20" i="8"/>
  <c r="P20" i="8"/>
  <c r="O20" i="8"/>
  <c r="N20" i="8"/>
  <c r="M20" i="8"/>
  <c r="L20" i="8"/>
  <c r="K20" i="8"/>
  <c r="J20" i="8"/>
  <c r="I20" i="8"/>
  <c r="H20" i="8"/>
  <c r="G20" i="8"/>
  <c r="F20" i="8"/>
  <c r="E20" i="8"/>
  <c r="D20" i="8"/>
  <c r="C20" i="8"/>
  <c r="Q19" i="8"/>
  <c r="P19" i="8"/>
  <c r="O19" i="8"/>
  <c r="N19" i="8"/>
  <c r="M19" i="8"/>
  <c r="L19" i="8"/>
  <c r="K19" i="8"/>
  <c r="J19" i="8"/>
  <c r="I19" i="8"/>
  <c r="H19" i="8"/>
  <c r="G19" i="8"/>
  <c r="F19" i="8"/>
  <c r="E19" i="8"/>
  <c r="D19" i="8"/>
  <c r="C19" i="8"/>
  <c r="Q18" i="8"/>
  <c r="P18" i="8"/>
  <c r="O18" i="8"/>
  <c r="N18" i="8"/>
  <c r="M18" i="8"/>
  <c r="L18" i="8"/>
  <c r="K18" i="8"/>
  <c r="J18" i="8"/>
  <c r="I18" i="8"/>
  <c r="H18" i="8"/>
  <c r="G18" i="8"/>
  <c r="F18" i="8"/>
  <c r="E18" i="8"/>
  <c r="D18" i="8"/>
  <c r="C18" i="8"/>
  <c r="Q17" i="8"/>
  <c r="P17" i="8"/>
  <c r="O17" i="8"/>
  <c r="N17" i="8"/>
  <c r="M17" i="8"/>
  <c r="L17" i="8"/>
  <c r="K17" i="8"/>
  <c r="J17" i="8"/>
  <c r="I17" i="8"/>
  <c r="H17" i="8"/>
  <c r="G17" i="8"/>
  <c r="F17" i="8"/>
  <c r="E17" i="8"/>
  <c r="D17" i="8"/>
  <c r="C17" i="8"/>
  <c r="Q16" i="8"/>
  <c r="P16" i="8"/>
  <c r="O16" i="8"/>
  <c r="N16" i="8"/>
  <c r="M16" i="8"/>
  <c r="L16" i="8"/>
  <c r="K16" i="8"/>
  <c r="J16" i="8"/>
  <c r="I16" i="8"/>
  <c r="H16" i="8"/>
  <c r="G16" i="8"/>
  <c r="F16" i="8"/>
  <c r="E16" i="8"/>
  <c r="D16" i="8"/>
  <c r="C16" i="8"/>
  <c r="Q15" i="8"/>
  <c r="P15" i="8"/>
  <c r="O15" i="8"/>
  <c r="N15" i="8"/>
  <c r="M15" i="8"/>
  <c r="L15" i="8"/>
  <c r="K15" i="8"/>
  <c r="J15" i="8"/>
  <c r="I15" i="8"/>
  <c r="H15" i="8"/>
  <c r="G15" i="8"/>
  <c r="F15" i="8"/>
  <c r="E15" i="8"/>
  <c r="D15" i="8"/>
  <c r="C15" i="8"/>
  <c r="Q14" i="8"/>
  <c r="P14" i="8"/>
  <c r="O14" i="8"/>
  <c r="N14" i="8"/>
  <c r="M14" i="8"/>
  <c r="L14" i="8"/>
  <c r="K14" i="8"/>
  <c r="J14" i="8"/>
  <c r="I14" i="8"/>
  <c r="H14" i="8"/>
  <c r="G14" i="8"/>
  <c r="F14" i="8"/>
  <c r="E14" i="8"/>
  <c r="D14" i="8"/>
  <c r="C14" i="8"/>
  <c r="Q13" i="8"/>
  <c r="P13" i="8"/>
  <c r="O13" i="8"/>
  <c r="N13" i="8"/>
  <c r="M13" i="8"/>
  <c r="L13" i="8"/>
  <c r="K13" i="8"/>
  <c r="J13" i="8"/>
  <c r="I13" i="8"/>
  <c r="H13" i="8"/>
  <c r="G13" i="8"/>
  <c r="F13" i="8"/>
  <c r="E13" i="8"/>
  <c r="D13" i="8"/>
  <c r="C13" i="8"/>
  <c r="Q12" i="8"/>
  <c r="P12" i="8"/>
  <c r="O12" i="8"/>
  <c r="N12" i="8"/>
  <c r="M12" i="8"/>
  <c r="L12" i="8"/>
  <c r="K12" i="8"/>
  <c r="J12" i="8"/>
  <c r="I12" i="8"/>
  <c r="H12" i="8"/>
  <c r="G12" i="8"/>
  <c r="F12" i="8"/>
  <c r="E12" i="8"/>
  <c r="D12" i="8"/>
  <c r="C12" i="8"/>
  <c r="Q11" i="8"/>
  <c r="P11" i="8"/>
  <c r="O11" i="8"/>
  <c r="N11" i="8"/>
  <c r="M11" i="8"/>
  <c r="L11" i="8"/>
  <c r="K11" i="8"/>
  <c r="J11" i="8"/>
  <c r="I11" i="8"/>
  <c r="H11" i="8"/>
  <c r="G11" i="8"/>
  <c r="F11" i="8"/>
  <c r="E11" i="8"/>
  <c r="D11" i="8"/>
  <c r="C11" i="8"/>
  <c r="Q10" i="8"/>
  <c r="P10" i="8"/>
  <c r="O10" i="8"/>
  <c r="N10" i="8"/>
  <c r="M10" i="8"/>
  <c r="L10" i="8"/>
  <c r="K10" i="8"/>
  <c r="J10" i="8"/>
  <c r="I10" i="8"/>
  <c r="H10" i="8"/>
  <c r="G10" i="8"/>
  <c r="F10" i="8"/>
  <c r="E10" i="8"/>
  <c r="D10" i="8"/>
  <c r="C10" i="8"/>
  <c r="Q9" i="8"/>
  <c r="P9" i="8"/>
  <c r="O9" i="8"/>
  <c r="N9" i="8"/>
  <c r="M9" i="8"/>
  <c r="L9" i="8"/>
  <c r="K9" i="8"/>
  <c r="J9" i="8"/>
  <c r="I9" i="8"/>
  <c r="H9" i="8"/>
  <c r="G9" i="8"/>
  <c r="F9" i="8"/>
  <c r="E9" i="8"/>
  <c r="D9" i="8"/>
  <c r="C9" i="8"/>
  <c r="Q8" i="8"/>
  <c r="P8" i="8"/>
  <c r="O8" i="8"/>
  <c r="N8" i="8"/>
  <c r="M8" i="8"/>
  <c r="L8" i="8"/>
  <c r="K8" i="8"/>
  <c r="J8" i="8"/>
  <c r="I8" i="8"/>
  <c r="H8" i="8"/>
  <c r="G8" i="8"/>
  <c r="F8" i="8"/>
  <c r="E8" i="8"/>
  <c r="D8" i="8"/>
  <c r="C8" i="8"/>
  <c r="Q7" i="8"/>
  <c r="P7" i="8"/>
  <c r="O7" i="8"/>
  <c r="N7" i="8"/>
  <c r="M7" i="8"/>
  <c r="L7" i="8"/>
  <c r="K7" i="8"/>
  <c r="J7" i="8"/>
  <c r="I7" i="8"/>
  <c r="H7" i="8"/>
  <c r="G7" i="8"/>
  <c r="F7" i="8"/>
  <c r="E7" i="8"/>
  <c r="D7" i="8"/>
  <c r="C7" i="8"/>
  <c r="Q6" i="8"/>
  <c r="P6" i="8"/>
  <c r="O6" i="8"/>
  <c r="N6" i="8"/>
  <c r="M6" i="8"/>
  <c r="L6" i="8"/>
  <c r="K6" i="8"/>
  <c r="J6" i="8"/>
  <c r="I6" i="8"/>
  <c r="H6" i="8"/>
  <c r="G6" i="8"/>
  <c r="F6" i="8"/>
  <c r="E6" i="8"/>
  <c r="D6" i="8"/>
  <c r="C6" i="8"/>
  <c r="W58" i="30"/>
  <c r="V58" i="30"/>
  <c r="U58" i="30"/>
  <c r="T58" i="30"/>
  <c r="S58" i="30"/>
  <c r="R58" i="30"/>
  <c r="Q58" i="30"/>
  <c r="P58" i="30"/>
  <c r="O58" i="30"/>
  <c r="N58" i="30"/>
  <c r="M58" i="30"/>
  <c r="L58" i="30"/>
  <c r="K58" i="30"/>
  <c r="J58" i="30"/>
  <c r="I58" i="30"/>
  <c r="H58" i="30"/>
  <c r="G58" i="30"/>
  <c r="F58" i="30"/>
  <c r="E58" i="30"/>
  <c r="D58" i="30"/>
  <c r="C58" i="30"/>
  <c r="W57" i="30"/>
  <c r="V57" i="30"/>
  <c r="U57" i="30"/>
  <c r="T57" i="30"/>
  <c r="S57" i="30"/>
  <c r="R57" i="30"/>
  <c r="Q57" i="30"/>
  <c r="P57" i="30"/>
  <c r="O57" i="30"/>
  <c r="N57" i="30"/>
  <c r="M57" i="30"/>
  <c r="L57" i="30"/>
  <c r="K57" i="30"/>
  <c r="J57" i="30"/>
  <c r="I57" i="30"/>
  <c r="H57" i="30"/>
  <c r="G57" i="30"/>
  <c r="F57" i="30"/>
  <c r="E57" i="30"/>
  <c r="D57" i="30"/>
  <c r="C57" i="30"/>
  <c r="W56" i="30"/>
  <c r="V56" i="30"/>
  <c r="U56" i="30"/>
  <c r="T56" i="30"/>
  <c r="S56" i="30"/>
  <c r="R56" i="30"/>
  <c r="Q56" i="30"/>
  <c r="P56" i="30"/>
  <c r="O56" i="30"/>
  <c r="N56" i="30"/>
  <c r="M56" i="30"/>
  <c r="L56" i="30"/>
  <c r="K56" i="30"/>
  <c r="J56" i="30"/>
  <c r="I56" i="30"/>
  <c r="H56" i="30"/>
  <c r="G56" i="30"/>
  <c r="F56" i="30"/>
  <c r="E56" i="30"/>
  <c r="D56" i="30"/>
  <c r="C56" i="30"/>
  <c r="W55" i="30"/>
  <c r="V55" i="30"/>
  <c r="U55" i="30"/>
  <c r="T55" i="30"/>
  <c r="S55" i="30"/>
  <c r="R55" i="30"/>
  <c r="Q55" i="30"/>
  <c r="P55" i="30"/>
  <c r="O55" i="30"/>
  <c r="N55" i="30"/>
  <c r="M55" i="30"/>
  <c r="L55" i="30"/>
  <c r="K55" i="30"/>
  <c r="J55" i="30"/>
  <c r="I55" i="30"/>
  <c r="H55" i="30"/>
  <c r="G55" i="30"/>
  <c r="F55" i="30"/>
  <c r="E55" i="30"/>
  <c r="D55" i="30"/>
  <c r="C55" i="30"/>
  <c r="W54" i="30"/>
  <c r="V54" i="30"/>
  <c r="U54" i="30"/>
  <c r="T54" i="30"/>
  <c r="S54" i="30"/>
  <c r="R54" i="30"/>
  <c r="Q54" i="30"/>
  <c r="P54" i="30"/>
  <c r="O54" i="30"/>
  <c r="N54" i="30"/>
  <c r="M54" i="30"/>
  <c r="L54" i="30"/>
  <c r="K54" i="30"/>
  <c r="J54" i="30"/>
  <c r="I54" i="30"/>
  <c r="H54" i="30"/>
  <c r="G54" i="30"/>
  <c r="F54" i="30"/>
  <c r="E54" i="30"/>
  <c r="D54" i="30"/>
  <c r="C54" i="30"/>
  <c r="W53" i="30"/>
  <c r="V53" i="30"/>
  <c r="U53" i="30"/>
  <c r="T53" i="30"/>
  <c r="S53" i="30"/>
  <c r="R53" i="30"/>
  <c r="Q53" i="30"/>
  <c r="P53" i="30"/>
  <c r="O53" i="30"/>
  <c r="N53" i="30"/>
  <c r="M53" i="30"/>
  <c r="L53" i="30"/>
  <c r="K53" i="30"/>
  <c r="J53" i="30"/>
  <c r="I53" i="30"/>
  <c r="H53" i="30"/>
  <c r="G53" i="30"/>
  <c r="F53" i="30"/>
  <c r="E53" i="30"/>
  <c r="D53" i="30"/>
  <c r="C53" i="30"/>
  <c r="W52" i="30"/>
  <c r="V52" i="30"/>
  <c r="U52" i="30"/>
  <c r="T52" i="30"/>
  <c r="S52" i="30"/>
  <c r="R52" i="30"/>
  <c r="Q52" i="30"/>
  <c r="P52" i="30"/>
  <c r="O52" i="30"/>
  <c r="N52" i="30"/>
  <c r="M52" i="30"/>
  <c r="L52" i="30"/>
  <c r="K52" i="30"/>
  <c r="J52" i="30"/>
  <c r="I52" i="30"/>
  <c r="H52" i="30"/>
  <c r="G52" i="30"/>
  <c r="F52" i="30"/>
  <c r="E52" i="30"/>
  <c r="D52" i="30"/>
  <c r="C52" i="30"/>
  <c r="W51" i="30"/>
  <c r="V51" i="30"/>
  <c r="U51" i="30"/>
  <c r="T51" i="30"/>
  <c r="S51" i="30"/>
  <c r="R51" i="30"/>
  <c r="Q51" i="30"/>
  <c r="P51" i="30"/>
  <c r="O51" i="30"/>
  <c r="N51" i="30"/>
  <c r="M51" i="30"/>
  <c r="L51" i="30"/>
  <c r="K51" i="30"/>
  <c r="J51" i="30"/>
  <c r="I51" i="30"/>
  <c r="H51" i="30"/>
  <c r="G51" i="30"/>
  <c r="F51" i="30"/>
  <c r="E51" i="30"/>
  <c r="D51" i="30"/>
  <c r="C51" i="30"/>
  <c r="W50" i="30"/>
  <c r="V50" i="30"/>
  <c r="U50" i="30"/>
  <c r="T50" i="30"/>
  <c r="S50" i="30"/>
  <c r="R50" i="30"/>
  <c r="Q50" i="30"/>
  <c r="P50" i="30"/>
  <c r="O50" i="30"/>
  <c r="N50" i="30"/>
  <c r="M50" i="30"/>
  <c r="L50" i="30"/>
  <c r="K50" i="30"/>
  <c r="J50" i="30"/>
  <c r="I50" i="30"/>
  <c r="H50" i="30"/>
  <c r="G50" i="30"/>
  <c r="F50" i="30"/>
  <c r="E50" i="30"/>
  <c r="D50" i="30"/>
  <c r="C50" i="30"/>
  <c r="W49" i="30"/>
  <c r="V49" i="30"/>
  <c r="U49" i="30"/>
  <c r="T49" i="30"/>
  <c r="S49" i="30"/>
  <c r="R49" i="30"/>
  <c r="Q49" i="30"/>
  <c r="P49" i="30"/>
  <c r="O49" i="30"/>
  <c r="N49" i="30"/>
  <c r="M49" i="30"/>
  <c r="L49" i="30"/>
  <c r="K49" i="30"/>
  <c r="J49" i="30"/>
  <c r="I49" i="30"/>
  <c r="H49" i="30"/>
  <c r="G49" i="30"/>
  <c r="F49" i="30"/>
  <c r="E49" i="30"/>
  <c r="D49" i="30"/>
  <c r="C49" i="30"/>
  <c r="W48" i="30"/>
  <c r="V48" i="30"/>
  <c r="U48" i="30"/>
  <c r="T48" i="30"/>
  <c r="S48" i="30"/>
  <c r="R48" i="30"/>
  <c r="Q48" i="30"/>
  <c r="P48" i="30"/>
  <c r="O48" i="30"/>
  <c r="N48" i="30"/>
  <c r="M48" i="30"/>
  <c r="L48" i="30"/>
  <c r="K48" i="30"/>
  <c r="J48" i="30"/>
  <c r="I48" i="30"/>
  <c r="H48" i="30"/>
  <c r="G48" i="30"/>
  <c r="F48" i="30"/>
  <c r="E48" i="30"/>
  <c r="D48" i="30"/>
  <c r="C48" i="30"/>
  <c r="W47" i="30"/>
  <c r="V47" i="30"/>
  <c r="U47" i="30"/>
  <c r="T47" i="30"/>
  <c r="S47" i="30"/>
  <c r="R47" i="30"/>
  <c r="Q47" i="30"/>
  <c r="P47" i="30"/>
  <c r="O47" i="30"/>
  <c r="N47" i="30"/>
  <c r="M47" i="30"/>
  <c r="L47" i="30"/>
  <c r="K47" i="30"/>
  <c r="J47" i="30"/>
  <c r="I47" i="30"/>
  <c r="H47" i="30"/>
  <c r="G47" i="30"/>
  <c r="F47" i="30"/>
  <c r="E47" i="30"/>
  <c r="D47" i="30"/>
  <c r="C47" i="30"/>
  <c r="W46" i="30"/>
  <c r="V46" i="30"/>
  <c r="U46" i="30"/>
  <c r="T46" i="30"/>
  <c r="S46" i="30"/>
  <c r="R46" i="30"/>
  <c r="Q46" i="30"/>
  <c r="P46" i="30"/>
  <c r="O46" i="30"/>
  <c r="N46" i="30"/>
  <c r="M46" i="30"/>
  <c r="L46" i="30"/>
  <c r="K46" i="30"/>
  <c r="J46" i="30"/>
  <c r="I46" i="30"/>
  <c r="H46" i="30"/>
  <c r="G46" i="30"/>
  <c r="F46" i="30"/>
  <c r="E46" i="30"/>
  <c r="D46" i="30"/>
  <c r="C46" i="30"/>
  <c r="W45" i="30"/>
  <c r="V45" i="30"/>
  <c r="U45" i="30"/>
  <c r="T45" i="30"/>
  <c r="S45" i="30"/>
  <c r="R45" i="30"/>
  <c r="Q45" i="30"/>
  <c r="P45" i="30"/>
  <c r="O45" i="30"/>
  <c r="N45" i="30"/>
  <c r="M45" i="30"/>
  <c r="L45" i="30"/>
  <c r="K45" i="30"/>
  <c r="J45" i="30"/>
  <c r="I45" i="30"/>
  <c r="H45" i="30"/>
  <c r="G45" i="30"/>
  <c r="F45" i="30"/>
  <c r="E45" i="30"/>
  <c r="D45" i="30"/>
  <c r="C45" i="30"/>
  <c r="W44" i="30"/>
  <c r="V44" i="30"/>
  <c r="U44" i="30"/>
  <c r="T44" i="30"/>
  <c r="S44" i="30"/>
  <c r="R44" i="30"/>
  <c r="Q44" i="30"/>
  <c r="P44" i="30"/>
  <c r="O44" i="30"/>
  <c r="N44" i="30"/>
  <c r="M44" i="30"/>
  <c r="L44" i="30"/>
  <c r="K44" i="30"/>
  <c r="J44" i="30"/>
  <c r="I44" i="30"/>
  <c r="H44" i="30"/>
  <c r="G44" i="30"/>
  <c r="F44" i="30"/>
  <c r="E44" i="30"/>
  <c r="D44" i="30"/>
  <c r="C44" i="30"/>
  <c r="W43" i="30"/>
  <c r="V43" i="30"/>
  <c r="U43" i="30"/>
  <c r="T43" i="30"/>
  <c r="S43" i="30"/>
  <c r="R43" i="30"/>
  <c r="Q43" i="30"/>
  <c r="P43" i="30"/>
  <c r="O43" i="30"/>
  <c r="N43" i="30"/>
  <c r="M43" i="30"/>
  <c r="L43" i="30"/>
  <c r="K43" i="30"/>
  <c r="J43" i="30"/>
  <c r="I43" i="30"/>
  <c r="H43" i="30"/>
  <c r="G43" i="30"/>
  <c r="F43" i="30"/>
  <c r="E43" i="30"/>
  <c r="D43" i="30"/>
  <c r="C43" i="30"/>
  <c r="W42" i="30"/>
  <c r="V42" i="30"/>
  <c r="U42" i="30"/>
  <c r="T42" i="30"/>
  <c r="S42" i="30"/>
  <c r="R42" i="30"/>
  <c r="Q42" i="30"/>
  <c r="P42" i="30"/>
  <c r="O42" i="30"/>
  <c r="N42" i="30"/>
  <c r="M42" i="30"/>
  <c r="L42" i="30"/>
  <c r="K42" i="30"/>
  <c r="J42" i="30"/>
  <c r="I42" i="30"/>
  <c r="H42" i="30"/>
  <c r="G42" i="30"/>
  <c r="F42" i="30"/>
  <c r="E42" i="30"/>
  <c r="D42" i="30"/>
  <c r="C42" i="30"/>
  <c r="W41" i="30"/>
  <c r="V41" i="30"/>
  <c r="U41" i="30"/>
  <c r="T41" i="30"/>
  <c r="S41" i="30"/>
  <c r="R41" i="30"/>
  <c r="Q41" i="30"/>
  <c r="P41" i="30"/>
  <c r="O41" i="30"/>
  <c r="N41" i="30"/>
  <c r="M41" i="30"/>
  <c r="L41" i="30"/>
  <c r="K41" i="30"/>
  <c r="J41" i="30"/>
  <c r="I41" i="30"/>
  <c r="H41" i="30"/>
  <c r="G41" i="30"/>
  <c r="F41" i="30"/>
  <c r="E41" i="30"/>
  <c r="D41" i="30"/>
  <c r="C41" i="30"/>
  <c r="W40" i="30"/>
  <c r="V40" i="30"/>
  <c r="U40" i="30"/>
  <c r="T40" i="30"/>
  <c r="S40" i="30"/>
  <c r="R40" i="30"/>
  <c r="Q40" i="30"/>
  <c r="P40" i="30"/>
  <c r="O40" i="30"/>
  <c r="N40" i="30"/>
  <c r="M40" i="30"/>
  <c r="L40" i="30"/>
  <c r="K40" i="30"/>
  <c r="J40" i="30"/>
  <c r="I40" i="30"/>
  <c r="H40" i="30"/>
  <c r="G40" i="30"/>
  <c r="F40" i="30"/>
  <c r="E40" i="30"/>
  <c r="D40" i="30"/>
  <c r="C40" i="30"/>
  <c r="W39" i="30"/>
  <c r="V39" i="30"/>
  <c r="U39" i="30"/>
  <c r="T39" i="30"/>
  <c r="S39" i="30"/>
  <c r="R39" i="30"/>
  <c r="Q39" i="30"/>
  <c r="P39" i="30"/>
  <c r="O39" i="30"/>
  <c r="N39" i="30"/>
  <c r="M39" i="30"/>
  <c r="L39" i="30"/>
  <c r="K39" i="30"/>
  <c r="J39" i="30"/>
  <c r="I39" i="30"/>
  <c r="H39" i="30"/>
  <c r="G39" i="30"/>
  <c r="F39" i="30"/>
  <c r="E39" i="30"/>
  <c r="D39" i="30"/>
  <c r="C39" i="30"/>
  <c r="W38" i="30"/>
  <c r="V38" i="30"/>
  <c r="U38" i="30"/>
  <c r="T38" i="30"/>
  <c r="S38" i="30"/>
  <c r="R38" i="30"/>
  <c r="Q38" i="30"/>
  <c r="P38" i="30"/>
  <c r="O38" i="30"/>
  <c r="N38" i="30"/>
  <c r="M38" i="30"/>
  <c r="L38" i="30"/>
  <c r="K38" i="30"/>
  <c r="J38" i="30"/>
  <c r="I38" i="30"/>
  <c r="H38" i="30"/>
  <c r="G38" i="30"/>
  <c r="F38" i="30"/>
  <c r="E38" i="30"/>
  <c r="D38" i="30"/>
  <c r="C38" i="30"/>
  <c r="W37" i="30"/>
  <c r="V37" i="30"/>
  <c r="U37" i="30"/>
  <c r="T37" i="30"/>
  <c r="S37" i="30"/>
  <c r="R37" i="30"/>
  <c r="Q37" i="30"/>
  <c r="P37" i="30"/>
  <c r="O37" i="30"/>
  <c r="N37" i="30"/>
  <c r="M37" i="30"/>
  <c r="L37" i="30"/>
  <c r="K37" i="30"/>
  <c r="J37" i="30"/>
  <c r="I37" i="30"/>
  <c r="H37" i="30"/>
  <c r="G37" i="30"/>
  <c r="F37" i="30"/>
  <c r="E37" i="30"/>
  <c r="D37" i="30"/>
  <c r="C37" i="30"/>
  <c r="W36" i="30"/>
  <c r="V36" i="30"/>
  <c r="U36" i="30"/>
  <c r="T36" i="30"/>
  <c r="S36" i="30"/>
  <c r="R36" i="30"/>
  <c r="Q36" i="30"/>
  <c r="P36" i="30"/>
  <c r="O36" i="30"/>
  <c r="N36" i="30"/>
  <c r="M36" i="30"/>
  <c r="L36" i="30"/>
  <c r="K36" i="30"/>
  <c r="J36" i="30"/>
  <c r="I36" i="30"/>
  <c r="H36" i="30"/>
  <c r="G36" i="30"/>
  <c r="F36" i="30"/>
  <c r="E36" i="30"/>
  <c r="D36" i="30"/>
  <c r="C36" i="30"/>
  <c r="W35" i="30"/>
  <c r="V35" i="30"/>
  <c r="U35" i="30"/>
  <c r="T35" i="30"/>
  <c r="S35" i="30"/>
  <c r="R35" i="30"/>
  <c r="Q35" i="30"/>
  <c r="P35" i="30"/>
  <c r="O35" i="30"/>
  <c r="N35" i="30"/>
  <c r="M35" i="30"/>
  <c r="L35" i="30"/>
  <c r="K35" i="30"/>
  <c r="J35" i="30"/>
  <c r="I35" i="30"/>
  <c r="H35" i="30"/>
  <c r="G35" i="30"/>
  <c r="F35" i="30"/>
  <c r="E35" i="30"/>
  <c r="D35" i="30"/>
  <c r="C35" i="30"/>
  <c r="W34" i="30"/>
  <c r="V34" i="30"/>
  <c r="U34" i="30"/>
  <c r="T34" i="30"/>
  <c r="S34" i="30"/>
  <c r="R34" i="30"/>
  <c r="Q34" i="30"/>
  <c r="P34" i="30"/>
  <c r="O34" i="30"/>
  <c r="N34" i="30"/>
  <c r="M34" i="30"/>
  <c r="L34" i="30"/>
  <c r="K34" i="30"/>
  <c r="J34" i="30"/>
  <c r="I34" i="30"/>
  <c r="H34" i="30"/>
  <c r="G34" i="30"/>
  <c r="F34" i="30"/>
  <c r="E34" i="30"/>
  <c r="D34" i="30"/>
  <c r="C34" i="30"/>
  <c r="W33" i="30"/>
  <c r="V33" i="30"/>
  <c r="U33" i="30"/>
  <c r="T33" i="30"/>
  <c r="S33" i="30"/>
  <c r="R33" i="30"/>
  <c r="Q33" i="30"/>
  <c r="P33" i="30"/>
  <c r="O33" i="30"/>
  <c r="N33" i="30"/>
  <c r="M33" i="30"/>
  <c r="L33" i="30"/>
  <c r="K33" i="30"/>
  <c r="J33" i="30"/>
  <c r="I33" i="30"/>
  <c r="H33" i="30"/>
  <c r="G33" i="30"/>
  <c r="F33" i="30"/>
  <c r="E33" i="30"/>
  <c r="D33" i="30"/>
  <c r="C33" i="30"/>
  <c r="W32" i="30"/>
  <c r="V32" i="30"/>
  <c r="U32" i="30"/>
  <c r="T32" i="30"/>
  <c r="S32" i="30"/>
  <c r="R32" i="30"/>
  <c r="Q32" i="30"/>
  <c r="P32" i="30"/>
  <c r="O32" i="30"/>
  <c r="N32" i="30"/>
  <c r="M32" i="30"/>
  <c r="L32" i="30"/>
  <c r="K32" i="30"/>
  <c r="J32" i="30"/>
  <c r="I32" i="30"/>
  <c r="H32" i="30"/>
  <c r="G32" i="30"/>
  <c r="F32" i="30"/>
  <c r="E32" i="30"/>
  <c r="D32" i="30"/>
  <c r="C32" i="30"/>
  <c r="W31" i="30"/>
  <c r="V31" i="30"/>
  <c r="U31" i="30"/>
  <c r="T31" i="30"/>
  <c r="S31" i="30"/>
  <c r="R31" i="30"/>
  <c r="Q31" i="30"/>
  <c r="P31" i="30"/>
  <c r="O31" i="30"/>
  <c r="N31" i="30"/>
  <c r="M31" i="30"/>
  <c r="L31" i="30"/>
  <c r="K31" i="30"/>
  <c r="J31" i="30"/>
  <c r="I31" i="30"/>
  <c r="H31" i="30"/>
  <c r="G31" i="30"/>
  <c r="F31" i="30"/>
  <c r="E31" i="30"/>
  <c r="D31" i="30"/>
  <c r="C31" i="30"/>
  <c r="W30" i="30"/>
  <c r="V30" i="30"/>
  <c r="U30" i="30"/>
  <c r="T30" i="30"/>
  <c r="S30" i="30"/>
  <c r="R30" i="30"/>
  <c r="Q30" i="30"/>
  <c r="P30" i="30"/>
  <c r="O30" i="30"/>
  <c r="N30" i="30"/>
  <c r="M30" i="30"/>
  <c r="L30" i="30"/>
  <c r="K30" i="30"/>
  <c r="J30" i="30"/>
  <c r="I30" i="30"/>
  <c r="H30" i="30"/>
  <c r="G30" i="30"/>
  <c r="F30" i="30"/>
  <c r="E30" i="30"/>
  <c r="D30" i="30"/>
  <c r="C30" i="30"/>
  <c r="W29" i="30"/>
  <c r="V29" i="30"/>
  <c r="U29" i="30"/>
  <c r="T29" i="30"/>
  <c r="S29" i="30"/>
  <c r="R29" i="30"/>
  <c r="Q29" i="30"/>
  <c r="P29" i="30"/>
  <c r="O29" i="30"/>
  <c r="N29" i="30"/>
  <c r="M29" i="30"/>
  <c r="L29" i="30"/>
  <c r="K29" i="30"/>
  <c r="J29" i="30"/>
  <c r="I29" i="30"/>
  <c r="H29" i="30"/>
  <c r="G29" i="30"/>
  <c r="F29" i="30"/>
  <c r="E29" i="30"/>
  <c r="D29" i="30"/>
  <c r="C29" i="30"/>
  <c r="W28" i="30"/>
  <c r="V28" i="30"/>
  <c r="U28" i="30"/>
  <c r="T28" i="30"/>
  <c r="S28" i="30"/>
  <c r="R28" i="30"/>
  <c r="Q28" i="30"/>
  <c r="P28" i="30"/>
  <c r="O28" i="30"/>
  <c r="N28" i="30"/>
  <c r="M28" i="30"/>
  <c r="L28" i="30"/>
  <c r="K28" i="30"/>
  <c r="J28" i="30"/>
  <c r="I28" i="30"/>
  <c r="H28" i="30"/>
  <c r="G28" i="30"/>
  <c r="F28" i="30"/>
  <c r="E28" i="30"/>
  <c r="D28" i="30"/>
  <c r="C28" i="30"/>
  <c r="W27" i="30"/>
  <c r="V27" i="30"/>
  <c r="U27" i="30"/>
  <c r="T27" i="30"/>
  <c r="S27" i="30"/>
  <c r="R27" i="30"/>
  <c r="Q27" i="30"/>
  <c r="P27" i="30"/>
  <c r="O27" i="30"/>
  <c r="N27" i="30"/>
  <c r="M27" i="30"/>
  <c r="L27" i="30"/>
  <c r="K27" i="30"/>
  <c r="J27" i="30"/>
  <c r="I27" i="30"/>
  <c r="H27" i="30"/>
  <c r="G27" i="30"/>
  <c r="F27" i="30"/>
  <c r="E27" i="30"/>
  <c r="D27" i="30"/>
  <c r="C27" i="30"/>
  <c r="W26" i="30"/>
  <c r="V26" i="30"/>
  <c r="U26" i="30"/>
  <c r="T26" i="30"/>
  <c r="S26" i="30"/>
  <c r="R26" i="30"/>
  <c r="Q26" i="30"/>
  <c r="P26" i="30"/>
  <c r="O26" i="30"/>
  <c r="N26" i="30"/>
  <c r="M26" i="30"/>
  <c r="L26" i="30"/>
  <c r="K26" i="30"/>
  <c r="J26" i="30"/>
  <c r="I26" i="30"/>
  <c r="H26" i="30"/>
  <c r="G26" i="30"/>
  <c r="F26" i="30"/>
  <c r="E26" i="30"/>
  <c r="D26" i="30"/>
  <c r="C26" i="30"/>
  <c r="W25" i="30"/>
  <c r="V25" i="30"/>
  <c r="U25" i="30"/>
  <c r="T25" i="30"/>
  <c r="S25" i="30"/>
  <c r="R25" i="30"/>
  <c r="Q25" i="30"/>
  <c r="P25" i="30"/>
  <c r="O25" i="30"/>
  <c r="N25" i="30"/>
  <c r="M25" i="30"/>
  <c r="L25" i="30"/>
  <c r="K25" i="30"/>
  <c r="J25" i="30"/>
  <c r="I25" i="30"/>
  <c r="H25" i="30"/>
  <c r="G25" i="30"/>
  <c r="F25" i="30"/>
  <c r="E25" i="30"/>
  <c r="D25" i="30"/>
  <c r="C25" i="30"/>
  <c r="W24" i="30"/>
  <c r="V24" i="30"/>
  <c r="U24" i="30"/>
  <c r="T24" i="30"/>
  <c r="S24" i="30"/>
  <c r="R24" i="30"/>
  <c r="Q24" i="30"/>
  <c r="P24" i="30"/>
  <c r="O24" i="30"/>
  <c r="N24" i="30"/>
  <c r="M24" i="30"/>
  <c r="L24" i="30"/>
  <c r="K24" i="30"/>
  <c r="J24" i="30"/>
  <c r="I24" i="30"/>
  <c r="H24" i="30"/>
  <c r="G24" i="30"/>
  <c r="F24" i="30"/>
  <c r="E24" i="30"/>
  <c r="D24" i="30"/>
  <c r="C24" i="30"/>
  <c r="W23" i="30"/>
  <c r="V23" i="30"/>
  <c r="U23" i="30"/>
  <c r="T23" i="30"/>
  <c r="S23" i="30"/>
  <c r="R23" i="30"/>
  <c r="Q23" i="30"/>
  <c r="P23" i="30"/>
  <c r="O23" i="30"/>
  <c r="N23" i="30"/>
  <c r="M23" i="30"/>
  <c r="L23" i="30"/>
  <c r="K23" i="30"/>
  <c r="J23" i="30"/>
  <c r="I23" i="30"/>
  <c r="H23" i="30"/>
  <c r="G23" i="30"/>
  <c r="F23" i="30"/>
  <c r="E23" i="30"/>
  <c r="D23" i="30"/>
  <c r="C23" i="30"/>
  <c r="W22" i="30"/>
  <c r="V22" i="30"/>
  <c r="U22" i="30"/>
  <c r="T22" i="30"/>
  <c r="S22" i="30"/>
  <c r="R22" i="30"/>
  <c r="Q22" i="30"/>
  <c r="P22" i="30"/>
  <c r="O22" i="30"/>
  <c r="N22" i="30"/>
  <c r="M22" i="30"/>
  <c r="L22" i="30"/>
  <c r="K22" i="30"/>
  <c r="J22" i="30"/>
  <c r="I22" i="30"/>
  <c r="H22" i="30"/>
  <c r="G22" i="30"/>
  <c r="F22" i="30"/>
  <c r="E22" i="30"/>
  <c r="D22" i="30"/>
  <c r="C22" i="30"/>
  <c r="W21" i="30"/>
  <c r="V21" i="30"/>
  <c r="U21" i="30"/>
  <c r="T21" i="30"/>
  <c r="S21" i="30"/>
  <c r="R21" i="30"/>
  <c r="Q21" i="30"/>
  <c r="P21" i="30"/>
  <c r="O21" i="30"/>
  <c r="N21" i="30"/>
  <c r="M21" i="30"/>
  <c r="L21" i="30"/>
  <c r="K21" i="30"/>
  <c r="J21" i="30"/>
  <c r="I21" i="30"/>
  <c r="H21" i="30"/>
  <c r="G21" i="30"/>
  <c r="F21" i="30"/>
  <c r="E21" i="30"/>
  <c r="D21" i="30"/>
  <c r="C21" i="30"/>
  <c r="W20" i="30"/>
  <c r="V20" i="30"/>
  <c r="U20" i="30"/>
  <c r="T20" i="30"/>
  <c r="S20" i="30"/>
  <c r="R20" i="30"/>
  <c r="Q20" i="30"/>
  <c r="P20" i="30"/>
  <c r="O20" i="30"/>
  <c r="N20" i="30"/>
  <c r="M20" i="30"/>
  <c r="L20" i="30"/>
  <c r="K20" i="30"/>
  <c r="J20" i="30"/>
  <c r="I20" i="30"/>
  <c r="H20" i="30"/>
  <c r="G20" i="30"/>
  <c r="F20" i="30"/>
  <c r="E20" i="30"/>
  <c r="D20" i="30"/>
  <c r="C20" i="30"/>
  <c r="W19" i="30"/>
  <c r="V19" i="30"/>
  <c r="U19" i="30"/>
  <c r="T19" i="30"/>
  <c r="S19" i="30"/>
  <c r="R19" i="30"/>
  <c r="Q19" i="30"/>
  <c r="P19" i="30"/>
  <c r="O19" i="30"/>
  <c r="N19" i="30"/>
  <c r="M19" i="30"/>
  <c r="L19" i="30"/>
  <c r="K19" i="30"/>
  <c r="J19" i="30"/>
  <c r="I19" i="30"/>
  <c r="H19" i="30"/>
  <c r="G19" i="30"/>
  <c r="F19" i="30"/>
  <c r="E19" i="30"/>
  <c r="D19" i="30"/>
  <c r="C19" i="30"/>
  <c r="W18" i="30"/>
  <c r="V18" i="30"/>
  <c r="U18" i="30"/>
  <c r="T18" i="30"/>
  <c r="S18" i="30"/>
  <c r="R18" i="30"/>
  <c r="Q18" i="30"/>
  <c r="P18" i="30"/>
  <c r="O18" i="30"/>
  <c r="N18" i="30"/>
  <c r="M18" i="30"/>
  <c r="L18" i="30"/>
  <c r="K18" i="30"/>
  <c r="J18" i="30"/>
  <c r="I18" i="30"/>
  <c r="H18" i="30"/>
  <c r="G18" i="30"/>
  <c r="F18" i="30"/>
  <c r="E18" i="30"/>
  <c r="D18" i="30"/>
  <c r="C18" i="30"/>
  <c r="W17" i="30"/>
  <c r="V17" i="30"/>
  <c r="U17" i="30"/>
  <c r="T17" i="30"/>
  <c r="S17" i="30"/>
  <c r="R17" i="30"/>
  <c r="Q17" i="30"/>
  <c r="P17" i="30"/>
  <c r="O17" i="30"/>
  <c r="N17" i="30"/>
  <c r="M17" i="30"/>
  <c r="L17" i="30"/>
  <c r="K17" i="30"/>
  <c r="J17" i="30"/>
  <c r="I17" i="30"/>
  <c r="H17" i="30"/>
  <c r="G17" i="30"/>
  <c r="F17" i="30"/>
  <c r="E17" i="30"/>
  <c r="D17" i="30"/>
  <c r="C17" i="30"/>
  <c r="W16" i="30"/>
  <c r="V16" i="30"/>
  <c r="U16" i="30"/>
  <c r="T16" i="30"/>
  <c r="S16" i="30"/>
  <c r="R16" i="30"/>
  <c r="Q16" i="30"/>
  <c r="P16" i="30"/>
  <c r="O16" i="30"/>
  <c r="N16" i="30"/>
  <c r="M16" i="30"/>
  <c r="L16" i="30"/>
  <c r="K16" i="30"/>
  <c r="J16" i="30"/>
  <c r="I16" i="30"/>
  <c r="H16" i="30"/>
  <c r="G16" i="30"/>
  <c r="F16" i="30"/>
  <c r="E16" i="30"/>
  <c r="D16" i="30"/>
  <c r="C16" i="30"/>
  <c r="W15" i="30"/>
  <c r="V15" i="30"/>
  <c r="U15" i="30"/>
  <c r="T15" i="30"/>
  <c r="S15" i="30"/>
  <c r="R15" i="30"/>
  <c r="Q15" i="30"/>
  <c r="P15" i="30"/>
  <c r="O15" i="30"/>
  <c r="N15" i="30"/>
  <c r="M15" i="30"/>
  <c r="L15" i="30"/>
  <c r="K15" i="30"/>
  <c r="J15" i="30"/>
  <c r="I15" i="30"/>
  <c r="H15" i="30"/>
  <c r="G15" i="30"/>
  <c r="F15" i="30"/>
  <c r="E15" i="30"/>
  <c r="D15" i="30"/>
  <c r="C15" i="30"/>
  <c r="W14" i="30"/>
  <c r="V14" i="30"/>
  <c r="U14" i="30"/>
  <c r="T14" i="30"/>
  <c r="S14" i="30"/>
  <c r="R14" i="30"/>
  <c r="Q14" i="30"/>
  <c r="P14" i="30"/>
  <c r="O14" i="30"/>
  <c r="N14" i="30"/>
  <c r="M14" i="30"/>
  <c r="L14" i="30"/>
  <c r="K14" i="30"/>
  <c r="J14" i="30"/>
  <c r="I14" i="30"/>
  <c r="H14" i="30"/>
  <c r="G14" i="30"/>
  <c r="F14" i="30"/>
  <c r="E14" i="30"/>
  <c r="D14" i="30"/>
  <c r="C14" i="30"/>
  <c r="W13" i="30"/>
  <c r="V13" i="30"/>
  <c r="U13" i="30"/>
  <c r="T13" i="30"/>
  <c r="S13" i="30"/>
  <c r="R13" i="30"/>
  <c r="Q13" i="30"/>
  <c r="P13" i="30"/>
  <c r="O13" i="30"/>
  <c r="N13" i="30"/>
  <c r="M13" i="30"/>
  <c r="L13" i="30"/>
  <c r="K13" i="30"/>
  <c r="J13" i="30"/>
  <c r="I13" i="30"/>
  <c r="H13" i="30"/>
  <c r="G13" i="30"/>
  <c r="F13" i="30"/>
  <c r="E13" i="30"/>
  <c r="D13" i="30"/>
  <c r="C13" i="30"/>
  <c r="W12" i="30"/>
  <c r="V12" i="30"/>
  <c r="U12" i="30"/>
  <c r="T12" i="30"/>
  <c r="S12" i="30"/>
  <c r="R12" i="30"/>
  <c r="Q12" i="30"/>
  <c r="P12" i="30"/>
  <c r="O12" i="30"/>
  <c r="N12" i="30"/>
  <c r="M12" i="30"/>
  <c r="L12" i="30"/>
  <c r="K12" i="30"/>
  <c r="J12" i="30"/>
  <c r="I12" i="30"/>
  <c r="H12" i="30"/>
  <c r="G12" i="30"/>
  <c r="F12" i="30"/>
  <c r="E12" i="30"/>
  <c r="D12" i="30"/>
  <c r="C12" i="30"/>
  <c r="W11" i="30"/>
  <c r="V11" i="30"/>
  <c r="U11" i="30"/>
  <c r="T11" i="30"/>
  <c r="S11" i="30"/>
  <c r="R11" i="30"/>
  <c r="Q11" i="30"/>
  <c r="P11" i="30"/>
  <c r="O11" i="30"/>
  <c r="N11" i="30"/>
  <c r="M11" i="30"/>
  <c r="L11" i="30"/>
  <c r="K11" i="30"/>
  <c r="J11" i="30"/>
  <c r="I11" i="30"/>
  <c r="H11" i="30"/>
  <c r="G11" i="30"/>
  <c r="F11" i="30"/>
  <c r="E11" i="30"/>
  <c r="D11" i="30"/>
  <c r="C11" i="30"/>
  <c r="W10" i="30"/>
  <c r="V10" i="30"/>
  <c r="U10" i="30"/>
  <c r="T10" i="30"/>
  <c r="S10" i="30"/>
  <c r="R10" i="30"/>
  <c r="Q10" i="30"/>
  <c r="P10" i="30"/>
  <c r="O10" i="30"/>
  <c r="N10" i="30"/>
  <c r="M10" i="30"/>
  <c r="L10" i="30"/>
  <c r="K10" i="30"/>
  <c r="J10" i="30"/>
  <c r="I10" i="30"/>
  <c r="H10" i="30"/>
  <c r="G10" i="30"/>
  <c r="F10" i="30"/>
  <c r="E10" i="30"/>
  <c r="D10" i="30"/>
  <c r="C10" i="30"/>
  <c r="W9" i="30"/>
  <c r="V9" i="30"/>
  <c r="U9" i="30"/>
  <c r="T9" i="30"/>
  <c r="S9" i="30"/>
  <c r="R9" i="30"/>
  <c r="Q9" i="30"/>
  <c r="P9" i="30"/>
  <c r="O9" i="30"/>
  <c r="N9" i="30"/>
  <c r="M9" i="30"/>
  <c r="L9" i="30"/>
  <c r="K9" i="30"/>
  <c r="J9" i="30"/>
  <c r="I9" i="30"/>
  <c r="H9" i="30"/>
  <c r="G9" i="30"/>
  <c r="F9" i="30"/>
  <c r="E9" i="30"/>
  <c r="D9" i="30"/>
  <c r="C9" i="30"/>
  <c r="W8" i="30"/>
  <c r="V8" i="30"/>
  <c r="U8" i="30"/>
  <c r="T8" i="30"/>
  <c r="S8" i="30"/>
  <c r="R8" i="30"/>
  <c r="Q8" i="30"/>
  <c r="P8" i="30"/>
  <c r="O8" i="30"/>
  <c r="N8" i="30"/>
  <c r="M8" i="30"/>
  <c r="L8" i="30"/>
  <c r="K8" i="30"/>
  <c r="J8" i="30"/>
  <c r="I8" i="30"/>
  <c r="H8" i="30"/>
  <c r="G8" i="30"/>
  <c r="F8" i="30"/>
  <c r="E8" i="30"/>
  <c r="D8" i="30"/>
  <c r="C8" i="30"/>
  <c r="W7" i="30"/>
  <c r="V7" i="30"/>
  <c r="U7" i="30"/>
  <c r="T7" i="30"/>
  <c r="S7" i="30"/>
  <c r="R7" i="30"/>
  <c r="Q7" i="30"/>
  <c r="P7" i="30"/>
  <c r="O7" i="30"/>
  <c r="N7" i="30"/>
  <c r="M7" i="30"/>
  <c r="L7" i="30"/>
  <c r="K7" i="30"/>
  <c r="J7" i="30"/>
  <c r="I7" i="30"/>
  <c r="H7" i="30"/>
  <c r="G7" i="30"/>
  <c r="F7" i="30"/>
  <c r="E7" i="30"/>
  <c r="D7" i="30"/>
  <c r="C7" i="30"/>
  <c r="W6" i="30"/>
  <c r="V6" i="30"/>
  <c r="U6" i="30"/>
  <c r="T6" i="30"/>
  <c r="S6" i="30"/>
  <c r="R6" i="30"/>
  <c r="Q6" i="30"/>
  <c r="P6" i="30"/>
  <c r="O6" i="30"/>
  <c r="N6" i="30"/>
  <c r="M6" i="30"/>
  <c r="L6" i="30"/>
  <c r="K6" i="30"/>
  <c r="J6" i="30"/>
  <c r="I6" i="30"/>
  <c r="H6" i="30"/>
  <c r="G6" i="30"/>
  <c r="F6" i="30"/>
  <c r="E6" i="30"/>
  <c r="D6" i="30"/>
  <c r="C6" i="30"/>
  <c r="W58" i="4"/>
  <c r="V58" i="4"/>
  <c r="U58" i="4"/>
  <c r="T58" i="4"/>
  <c r="S58" i="4"/>
  <c r="R58" i="4"/>
  <c r="Q58" i="4"/>
  <c r="P58" i="4"/>
  <c r="O58" i="4"/>
  <c r="N58" i="4"/>
  <c r="M58" i="4"/>
  <c r="L58" i="4"/>
  <c r="K58" i="4"/>
  <c r="J58" i="4"/>
  <c r="I58" i="4"/>
  <c r="H58" i="4"/>
  <c r="G58" i="4"/>
  <c r="F58" i="4"/>
  <c r="E58" i="4"/>
  <c r="D58" i="4"/>
  <c r="C58" i="4"/>
  <c r="W57" i="4"/>
  <c r="V57" i="4"/>
  <c r="U57" i="4"/>
  <c r="T57" i="4"/>
  <c r="S57" i="4"/>
  <c r="R57" i="4"/>
  <c r="Q57" i="4"/>
  <c r="P57" i="4"/>
  <c r="O57" i="4"/>
  <c r="N57" i="4"/>
  <c r="M57" i="4"/>
  <c r="L57" i="4"/>
  <c r="K57" i="4"/>
  <c r="J57" i="4"/>
  <c r="I57" i="4"/>
  <c r="H57" i="4"/>
  <c r="G57" i="4"/>
  <c r="F57" i="4"/>
  <c r="E57" i="4"/>
  <c r="D57" i="4"/>
  <c r="C57" i="4"/>
  <c r="W56" i="4"/>
  <c r="V56" i="4"/>
  <c r="U56" i="4"/>
  <c r="T56" i="4"/>
  <c r="S56" i="4"/>
  <c r="R56" i="4"/>
  <c r="Q56" i="4"/>
  <c r="P56" i="4"/>
  <c r="O56" i="4"/>
  <c r="N56" i="4"/>
  <c r="M56" i="4"/>
  <c r="L56" i="4"/>
  <c r="K56" i="4"/>
  <c r="J56" i="4"/>
  <c r="I56" i="4"/>
  <c r="H56" i="4"/>
  <c r="G56" i="4"/>
  <c r="F56" i="4"/>
  <c r="E56" i="4"/>
  <c r="D56" i="4"/>
  <c r="C56" i="4"/>
  <c r="W55" i="4"/>
  <c r="V55" i="4"/>
  <c r="U55" i="4"/>
  <c r="T55" i="4"/>
  <c r="S55" i="4"/>
  <c r="R55" i="4"/>
  <c r="Q55" i="4"/>
  <c r="P55" i="4"/>
  <c r="O55" i="4"/>
  <c r="N55" i="4"/>
  <c r="M55" i="4"/>
  <c r="L55" i="4"/>
  <c r="K55" i="4"/>
  <c r="J55" i="4"/>
  <c r="I55" i="4"/>
  <c r="H55" i="4"/>
  <c r="G55" i="4"/>
  <c r="F55" i="4"/>
  <c r="E55" i="4"/>
  <c r="D55" i="4"/>
  <c r="C55" i="4"/>
  <c r="W54" i="4"/>
  <c r="V54" i="4"/>
  <c r="U54" i="4"/>
  <c r="T54" i="4"/>
  <c r="S54" i="4"/>
  <c r="R54" i="4"/>
  <c r="Q54" i="4"/>
  <c r="P54" i="4"/>
  <c r="O54" i="4"/>
  <c r="N54" i="4"/>
  <c r="M54" i="4"/>
  <c r="L54" i="4"/>
  <c r="K54" i="4"/>
  <c r="J54" i="4"/>
  <c r="I54" i="4"/>
  <c r="H54" i="4"/>
  <c r="G54" i="4"/>
  <c r="F54" i="4"/>
  <c r="E54" i="4"/>
  <c r="D54" i="4"/>
  <c r="C54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W52" i="4"/>
  <c r="V52" i="4"/>
  <c r="U52" i="4"/>
  <c r="T52" i="4"/>
  <c r="S52" i="4"/>
  <c r="R52" i="4"/>
  <c r="Q52" i="4"/>
  <c r="P52" i="4"/>
  <c r="O52" i="4"/>
  <c r="N52" i="4"/>
  <c r="M52" i="4"/>
  <c r="L52" i="4"/>
  <c r="K52" i="4"/>
  <c r="J52" i="4"/>
  <c r="I52" i="4"/>
  <c r="H52" i="4"/>
  <c r="G52" i="4"/>
  <c r="F52" i="4"/>
  <c r="E52" i="4"/>
  <c r="D52" i="4"/>
  <c r="C52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W50" i="4"/>
  <c r="V50" i="4"/>
  <c r="U50" i="4"/>
  <c r="T50" i="4"/>
  <c r="S50" i="4"/>
  <c r="R50" i="4"/>
  <c r="Q50" i="4"/>
  <c r="P50" i="4"/>
  <c r="O50" i="4"/>
  <c r="N50" i="4"/>
  <c r="M50" i="4"/>
  <c r="L50" i="4"/>
  <c r="K50" i="4"/>
  <c r="J50" i="4"/>
  <c r="I50" i="4"/>
  <c r="H50" i="4"/>
  <c r="G50" i="4"/>
  <c r="F50" i="4"/>
  <c r="E50" i="4"/>
  <c r="D50" i="4"/>
  <c r="C50" i="4"/>
  <c r="W49" i="4"/>
  <c r="V49" i="4"/>
  <c r="U49" i="4"/>
  <c r="T49" i="4"/>
  <c r="S49" i="4"/>
  <c r="R49" i="4"/>
  <c r="Q49" i="4"/>
  <c r="P49" i="4"/>
  <c r="O49" i="4"/>
  <c r="N49" i="4"/>
  <c r="M49" i="4"/>
  <c r="L49" i="4"/>
  <c r="K49" i="4"/>
  <c r="J49" i="4"/>
  <c r="I49" i="4"/>
  <c r="H49" i="4"/>
  <c r="G49" i="4"/>
  <c r="F49" i="4"/>
  <c r="E49" i="4"/>
  <c r="D49" i="4"/>
  <c r="C49" i="4"/>
  <c r="W48" i="4"/>
  <c r="V48" i="4"/>
  <c r="U48" i="4"/>
  <c r="T48" i="4"/>
  <c r="S48" i="4"/>
  <c r="R48" i="4"/>
  <c r="Q48" i="4"/>
  <c r="P48" i="4"/>
  <c r="O48" i="4"/>
  <c r="N48" i="4"/>
  <c r="M48" i="4"/>
  <c r="L48" i="4"/>
  <c r="K48" i="4"/>
  <c r="J48" i="4"/>
  <c r="I48" i="4"/>
  <c r="H48" i="4"/>
  <c r="G48" i="4"/>
  <c r="F48" i="4"/>
  <c r="E48" i="4"/>
  <c r="D48" i="4"/>
  <c r="C48" i="4"/>
  <c r="W47" i="4"/>
  <c r="V47" i="4"/>
  <c r="U47" i="4"/>
  <c r="T47" i="4"/>
  <c r="S47" i="4"/>
  <c r="R47" i="4"/>
  <c r="Q47" i="4"/>
  <c r="P47" i="4"/>
  <c r="O47" i="4"/>
  <c r="N47" i="4"/>
  <c r="M47" i="4"/>
  <c r="L47" i="4"/>
  <c r="K47" i="4"/>
  <c r="J47" i="4"/>
  <c r="I47" i="4"/>
  <c r="H47" i="4"/>
  <c r="G47" i="4"/>
  <c r="F47" i="4"/>
  <c r="E47" i="4"/>
  <c r="D47" i="4"/>
  <c r="C47" i="4"/>
  <c r="W46" i="4"/>
  <c r="V46" i="4"/>
  <c r="U46" i="4"/>
  <c r="T46" i="4"/>
  <c r="S46" i="4"/>
  <c r="R46" i="4"/>
  <c r="Q46" i="4"/>
  <c r="P46" i="4"/>
  <c r="O46" i="4"/>
  <c r="N46" i="4"/>
  <c r="M46" i="4"/>
  <c r="L46" i="4"/>
  <c r="K46" i="4"/>
  <c r="J46" i="4"/>
  <c r="I46" i="4"/>
  <c r="H46" i="4"/>
  <c r="G46" i="4"/>
  <c r="F46" i="4"/>
  <c r="E46" i="4"/>
  <c r="D46" i="4"/>
  <c r="C46" i="4"/>
  <c r="W45" i="4"/>
  <c r="V45" i="4"/>
  <c r="U45" i="4"/>
  <c r="T45" i="4"/>
  <c r="S45" i="4"/>
  <c r="R45" i="4"/>
  <c r="Q45" i="4"/>
  <c r="P45" i="4"/>
  <c r="O45" i="4"/>
  <c r="N45" i="4"/>
  <c r="M45" i="4"/>
  <c r="L45" i="4"/>
  <c r="K45" i="4"/>
  <c r="J45" i="4"/>
  <c r="I45" i="4"/>
  <c r="H45" i="4"/>
  <c r="G45" i="4"/>
  <c r="F45" i="4"/>
  <c r="E45" i="4"/>
  <c r="D45" i="4"/>
  <c r="C45" i="4"/>
  <c r="W44" i="4"/>
  <c r="V44" i="4"/>
  <c r="U44" i="4"/>
  <c r="T44" i="4"/>
  <c r="S44" i="4"/>
  <c r="R44" i="4"/>
  <c r="Q44" i="4"/>
  <c r="P44" i="4"/>
  <c r="O44" i="4"/>
  <c r="N44" i="4"/>
  <c r="M44" i="4"/>
  <c r="L44" i="4"/>
  <c r="K44" i="4"/>
  <c r="J44" i="4"/>
  <c r="I44" i="4"/>
  <c r="H44" i="4"/>
  <c r="G44" i="4"/>
  <c r="F44" i="4"/>
  <c r="E44" i="4"/>
  <c r="D44" i="4"/>
  <c r="C44" i="4"/>
  <c r="W43" i="4"/>
  <c r="V43" i="4"/>
  <c r="U43" i="4"/>
  <c r="T43" i="4"/>
  <c r="S43" i="4"/>
  <c r="R43" i="4"/>
  <c r="Q43" i="4"/>
  <c r="P43" i="4"/>
  <c r="O43" i="4"/>
  <c r="N43" i="4"/>
  <c r="M43" i="4"/>
  <c r="L43" i="4"/>
  <c r="K43" i="4"/>
  <c r="J43" i="4"/>
  <c r="I43" i="4"/>
  <c r="H43" i="4"/>
  <c r="G43" i="4"/>
  <c r="F43" i="4"/>
  <c r="E43" i="4"/>
  <c r="D43" i="4"/>
  <c r="C43" i="4"/>
  <c r="W42" i="4"/>
  <c r="V42" i="4"/>
  <c r="U42" i="4"/>
  <c r="T42" i="4"/>
  <c r="S42" i="4"/>
  <c r="R42" i="4"/>
  <c r="Q42" i="4"/>
  <c r="P42" i="4"/>
  <c r="O42" i="4"/>
  <c r="N42" i="4"/>
  <c r="M42" i="4"/>
  <c r="L42" i="4"/>
  <c r="K42" i="4"/>
  <c r="J42" i="4"/>
  <c r="I42" i="4"/>
  <c r="H42" i="4"/>
  <c r="G42" i="4"/>
  <c r="F42" i="4"/>
  <c r="E42" i="4"/>
  <c r="D42" i="4"/>
  <c r="C42" i="4"/>
  <c r="W41" i="4"/>
  <c r="V41" i="4"/>
  <c r="U41" i="4"/>
  <c r="T41" i="4"/>
  <c r="S41" i="4"/>
  <c r="R41" i="4"/>
  <c r="Q41" i="4"/>
  <c r="P41" i="4"/>
  <c r="O41" i="4"/>
  <c r="N41" i="4"/>
  <c r="M41" i="4"/>
  <c r="L41" i="4"/>
  <c r="K41" i="4"/>
  <c r="J41" i="4"/>
  <c r="I41" i="4"/>
  <c r="H41" i="4"/>
  <c r="G41" i="4"/>
  <c r="F41" i="4"/>
  <c r="E41" i="4"/>
  <c r="D41" i="4"/>
  <c r="C41" i="4"/>
  <c r="W40" i="4"/>
  <c r="V40" i="4"/>
  <c r="U40" i="4"/>
  <c r="T40" i="4"/>
  <c r="S40" i="4"/>
  <c r="R40" i="4"/>
  <c r="Q40" i="4"/>
  <c r="P40" i="4"/>
  <c r="O40" i="4"/>
  <c r="N40" i="4"/>
  <c r="M40" i="4"/>
  <c r="L40" i="4"/>
  <c r="K40" i="4"/>
  <c r="J40" i="4"/>
  <c r="I40" i="4"/>
  <c r="H40" i="4"/>
  <c r="G40" i="4"/>
  <c r="F40" i="4"/>
  <c r="E40" i="4"/>
  <c r="D40" i="4"/>
  <c r="C40" i="4"/>
  <c r="W39" i="4"/>
  <c r="V39" i="4"/>
  <c r="U39" i="4"/>
  <c r="T39" i="4"/>
  <c r="S39" i="4"/>
  <c r="R39" i="4"/>
  <c r="Q39" i="4"/>
  <c r="P39" i="4"/>
  <c r="O39" i="4"/>
  <c r="N39" i="4"/>
  <c r="M39" i="4"/>
  <c r="L39" i="4"/>
  <c r="K39" i="4"/>
  <c r="J39" i="4"/>
  <c r="I39" i="4"/>
  <c r="H39" i="4"/>
  <c r="G39" i="4"/>
  <c r="F39" i="4"/>
  <c r="E39" i="4"/>
  <c r="D39" i="4"/>
  <c r="C39" i="4"/>
  <c r="W38" i="4"/>
  <c r="V38" i="4"/>
  <c r="U38" i="4"/>
  <c r="T38" i="4"/>
  <c r="S38" i="4"/>
  <c r="R38" i="4"/>
  <c r="Q38" i="4"/>
  <c r="P38" i="4"/>
  <c r="O38" i="4"/>
  <c r="N38" i="4"/>
  <c r="M38" i="4"/>
  <c r="L38" i="4"/>
  <c r="K38" i="4"/>
  <c r="J38" i="4"/>
  <c r="I38" i="4"/>
  <c r="H38" i="4"/>
  <c r="G38" i="4"/>
  <c r="F38" i="4"/>
  <c r="E38" i="4"/>
  <c r="D38" i="4"/>
  <c r="C38" i="4"/>
  <c r="W37" i="4"/>
  <c r="V37" i="4"/>
  <c r="U37" i="4"/>
  <c r="T37" i="4"/>
  <c r="S37" i="4"/>
  <c r="R37" i="4"/>
  <c r="Q37" i="4"/>
  <c r="P37" i="4"/>
  <c r="O37" i="4"/>
  <c r="N37" i="4"/>
  <c r="M37" i="4"/>
  <c r="L37" i="4"/>
  <c r="K37" i="4"/>
  <c r="J37" i="4"/>
  <c r="I37" i="4"/>
  <c r="H37" i="4"/>
  <c r="G37" i="4"/>
  <c r="F37" i="4"/>
  <c r="E37" i="4"/>
  <c r="D37" i="4"/>
  <c r="C37" i="4"/>
  <c r="W36" i="4"/>
  <c r="V36" i="4"/>
  <c r="U36" i="4"/>
  <c r="T36" i="4"/>
  <c r="S36" i="4"/>
  <c r="R36" i="4"/>
  <c r="Q36" i="4"/>
  <c r="P36" i="4"/>
  <c r="O36" i="4"/>
  <c r="N36" i="4"/>
  <c r="M36" i="4"/>
  <c r="L36" i="4"/>
  <c r="K36" i="4"/>
  <c r="J36" i="4"/>
  <c r="I36" i="4"/>
  <c r="H36" i="4"/>
  <c r="G36" i="4"/>
  <c r="F36" i="4"/>
  <c r="E36" i="4"/>
  <c r="D36" i="4"/>
  <c r="C36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W33" i="4"/>
  <c r="V33" i="4"/>
  <c r="U33" i="4"/>
  <c r="T33" i="4"/>
  <c r="S33" i="4"/>
  <c r="R33" i="4"/>
  <c r="Q33" i="4"/>
  <c r="P33" i="4"/>
  <c r="O33" i="4"/>
  <c r="N33" i="4"/>
  <c r="M33" i="4"/>
  <c r="L33" i="4"/>
  <c r="K33" i="4"/>
  <c r="J33" i="4"/>
  <c r="I33" i="4"/>
  <c r="H33" i="4"/>
  <c r="G33" i="4"/>
  <c r="F33" i="4"/>
  <c r="E33" i="4"/>
  <c r="D33" i="4"/>
  <c r="C33" i="4"/>
  <c r="W32" i="4"/>
  <c r="V32" i="4"/>
  <c r="U32" i="4"/>
  <c r="T32" i="4"/>
  <c r="S32" i="4"/>
  <c r="R32" i="4"/>
  <c r="Q32" i="4"/>
  <c r="P32" i="4"/>
  <c r="O32" i="4"/>
  <c r="N32" i="4"/>
  <c r="M32" i="4"/>
  <c r="L32" i="4"/>
  <c r="K32" i="4"/>
  <c r="J32" i="4"/>
  <c r="I32" i="4"/>
  <c r="H32" i="4"/>
  <c r="G32" i="4"/>
  <c r="F32" i="4"/>
  <c r="E32" i="4"/>
  <c r="D32" i="4"/>
  <c r="C32" i="4"/>
  <c r="W31" i="4"/>
  <c r="V31" i="4"/>
  <c r="U31" i="4"/>
  <c r="T31" i="4"/>
  <c r="S31" i="4"/>
  <c r="R31" i="4"/>
  <c r="Q31" i="4"/>
  <c r="P31" i="4"/>
  <c r="O31" i="4"/>
  <c r="N31" i="4"/>
  <c r="M31" i="4"/>
  <c r="L31" i="4"/>
  <c r="K31" i="4"/>
  <c r="J31" i="4"/>
  <c r="I31" i="4"/>
  <c r="H31" i="4"/>
  <c r="G31" i="4"/>
  <c r="F31" i="4"/>
  <c r="E31" i="4"/>
  <c r="D31" i="4"/>
  <c r="C31" i="4"/>
  <c r="W30" i="4"/>
  <c r="V30" i="4"/>
  <c r="U30" i="4"/>
  <c r="T30" i="4"/>
  <c r="S30" i="4"/>
  <c r="R30" i="4"/>
  <c r="Q30" i="4"/>
  <c r="P30" i="4"/>
  <c r="O30" i="4"/>
  <c r="N30" i="4"/>
  <c r="M30" i="4"/>
  <c r="L30" i="4"/>
  <c r="K30" i="4"/>
  <c r="J30" i="4"/>
  <c r="I30" i="4"/>
  <c r="H30" i="4"/>
  <c r="G30" i="4"/>
  <c r="F30" i="4"/>
  <c r="E30" i="4"/>
  <c r="D30" i="4"/>
  <c r="C30" i="4"/>
  <c r="W29" i="4"/>
  <c r="V29" i="4"/>
  <c r="U29" i="4"/>
  <c r="T29" i="4"/>
  <c r="S29" i="4"/>
  <c r="R29" i="4"/>
  <c r="Q29" i="4"/>
  <c r="P29" i="4"/>
  <c r="O29" i="4"/>
  <c r="N29" i="4"/>
  <c r="M29" i="4"/>
  <c r="L29" i="4"/>
  <c r="K29" i="4"/>
  <c r="J29" i="4"/>
  <c r="I29" i="4"/>
  <c r="H29" i="4"/>
  <c r="G29" i="4"/>
  <c r="F29" i="4"/>
  <c r="E29" i="4"/>
  <c r="D29" i="4"/>
  <c r="C29" i="4"/>
  <c r="W28" i="4"/>
  <c r="V28" i="4"/>
  <c r="U28" i="4"/>
  <c r="T28" i="4"/>
  <c r="S28" i="4"/>
  <c r="R28" i="4"/>
  <c r="Q28" i="4"/>
  <c r="P28" i="4"/>
  <c r="O28" i="4"/>
  <c r="N28" i="4"/>
  <c r="M28" i="4"/>
  <c r="L28" i="4"/>
  <c r="K28" i="4"/>
  <c r="J28" i="4"/>
  <c r="I28" i="4"/>
  <c r="H28" i="4"/>
  <c r="G28" i="4"/>
  <c r="F28" i="4"/>
  <c r="E28" i="4"/>
  <c r="D28" i="4"/>
  <c r="C28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W26" i="4"/>
  <c r="V26" i="4"/>
  <c r="U26" i="4"/>
  <c r="T26" i="4"/>
  <c r="S26" i="4"/>
  <c r="R26" i="4"/>
  <c r="Q26" i="4"/>
  <c r="P26" i="4"/>
  <c r="O26" i="4"/>
  <c r="N26" i="4"/>
  <c r="M26" i="4"/>
  <c r="L26" i="4"/>
  <c r="K26" i="4"/>
  <c r="J26" i="4"/>
  <c r="I26" i="4"/>
  <c r="H26" i="4"/>
  <c r="G26" i="4"/>
  <c r="F26" i="4"/>
  <c r="E26" i="4"/>
  <c r="D26" i="4"/>
  <c r="C26" i="4"/>
  <c r="W25" i="4"/>
  <c r="V25" i="4"/>
  <c r="U25" i="4"/>
  <c r="T25" i="4"/>
  <c r="S25" i="4"/>
  <c r="R25" i="4"/>
  <c r="Q25" i="4"/>
  <c r="P25" i="4"/>
  <c r="O25" i="4"/>
  <c r="N25" i="4"/>
  <c r="M25" i="4"/>
  <c r="L25" i="4"/>
  <c r="K25" i="4"/>
  <c r="J25" i="4"/>
  <c r="I25" i="4"/>
  <c r="H25" i="4"/>
  <c r="G25" i="4"/>
  <c r="F25" i="4"/>
  <c r="E25" i="4"/>
  <c r="D25" i="4"/>
  <c r="C25" i="4"/>
  <c r="W24" i="4"/>
  <c r="V24" i="4"/>
  <c r="U24" i="4"/>
  <c r="T24" i="4"/>
  <c r="S24" i="4"/>
  <c r="R24" i="4"/>
  <c r="Q24" i="4"/>
  <c r="P24" i="4"/>
  <c r="O24" i="4"/>
  <c r="N24" i="4"/>
  <c r="M24" i="4"/>
  <c r="L24" i="4"/>
  <c r="K24" i="4"/>
  <c r="J24" i="4"/>
  <c r="I24" i="4"/>
  <c r="H24" i="4"/>
  <c r="G24" i="4"/>
  <c r="F24" i="4"/>
  <c r="E24" i="4"/>
  <c r="D24" i="4"/>
  <c r="C24" i="4"/>
  <c r="W23" i="4"/>
  <c r="V23" i="4"/>
  <c r="U23" i="4"/>
  <c r="T23" i="4"/>
  <c r="S23" i="4"/>
  <c r="R23" i="4"/>
  <c r="Q23" i="4"/>
  <c r="P23" i="4"/>
  <c r="O23" i="4"/>
  <c r="N23" i="4"/>
  <c r="M23" i="4"/>
  <c r="L23" i="4"/>
  <c r="K23" i="4"/>
  <c r="J23" i="4"/>
  <c r="I23" i="4"/>
  <c r="H23" i="4"/>
  <c r="G23" i="4"/>
  <c r="F23" i="4"/>
  <c r="E23" i="4"/>
  <c r="D23" i="4"/>
  <c r="C23" i="4"/>
  <c r="W22" i="4"/>
  <c r="V22" i="4"/>
  <c r="U22" i="4"/>
  <c r="T22" i="4"/>
  <c r="S22" i="4"/>
  <c r="R22" i="4"/>
  <c r="Q22" i="4"/>
  <c r="P22" i="4"/>
  <c r="O22" i="4"/>
  <c r="N22" i="4"/>
  <c r="M22" i="4"/>
  <c r="L22" i="4"/>
  <c r="K22" i="4"/>
  <c r="J22" i="4"/>
  <c r="I22" i="4"/>
  <c r="H22" i="4"/>
  <c r="G22" i="4"/>
  <c r="F22" i="4"/>
  <c r="E22" i="4"/>
  <c r="D22" i="4"/>
  <c r="C22" i="4"/>
  <c r="W21" i="4"/>
  <c r="V21" i="4"/>
  <c r="U21" i="4"/>
  <c r="T21" i="4"/>
  <c r="S21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E21" i="4"/>
  <c r="D21" i="4"/>
  <c r="C21" i="4"/>
  <c r="W20" i="4"/>
  <c r="V20" i="4"/>
  <c r="U20" i="4"/>
  <c r="T20" i="4"/>
  <c r="S20" i="4"/>
  <c r="R20" i="4"/>
  <c r="Q20" i="4"/>
  <c r="P20" i="4"/>
  <c r="O20" i="4"/>
  <c r="N20" i="4"/>
  <c r="M20" i="4"/>
  <c r="L20" i="4"/>
  <c r="K20" i="4"/>
  <c r="J20" i="4"/>
  <c r="I20" i="4"/>
  <c r="H20" i="4"/>
  <c r="G20" i="4"/>
  <c r="F20" i="4"/>
  <c r="E20" i="4"/>
  <c r="D20" i="4"/>
  <c r="C20" i="4"/>
  <c r="W19" i="4"/>
  <c r="V19" i="4"/>
  <c r="U19" i="4"/>
  <c r="T19" i="4"/>
  <c r="S19" i="4"/>
  <c r="R19" i="4"/>
  <c r="Q19" i="4"/>
  <c r="P19" i="4"/>
  <c r="O19" i="4"/>
  <c r="N19" i="4"/>
  <c r="M19" i="4"/>
  <c r="L19" i="4"/>
  <c r="K19" i="4"/>
  <c r="J19" i="4"/>
  <c r="I19" i="4"/>
  <c r="H19" i="4"/>
  <c r="G19" i="4"/>
  <c r="F19" i="4"/>
  <c r="E19" i="4"/>
  <c r="D19" i="4"/>
  <c r="C19" i="4"/>
  <c r="W18" i="4"/>
  <c r="V18" i="4"/>
  <c r="U18" i="4"/>
  <c r="T18" i="4"/>
  <c r="S18" i="4"/>
  <c r="R18" i="4"/>
  <c r="Q18" i="4"/>
  <c r="P18" i="4"/>
  <c r="O18" i="4"/>
  <c r="N18" i="4"/>
  <c r="M18" i="4"/>
  <c r="L18" i="4"/>
  <c r="K18" i="4"/>
  <c r="J18" i="4"/>
  <c r="I18" i="4"/>
  <c r="H18" i="4"/>
  <c r="G18" i="4"/>
  <c r="F18" i="4"/>
  <c r="E18" i="4"/>
  <c r="D18" i="4"/>
  <c r="C18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W16" i="4"/>
  <c r="V16" i="4"/>
  <c r="U16" i="4"/>
  <c r="T16" i="4"/>
  <c r="S16" i="4"/>
  <c r="R16" i="4"/>
  <c r="Q16" i="4"/>
  <c r="P16" i="4"/>
  <c r="O16" i="4"/>
  <c r="N16" i="4"/>
  <c r="M16" i="4"/>
  <c r="L16" i="4"/>
  <c r="K16" i="4"/>
  <c r="J16" i="4"/>
  <c r="I16" i="4"/>
  <c r="H16" i="4"/>
  <c r="G16" i="4"/>
  <c r="F16" i="4"/>
  <c r="E16" i="4"/>
  <c r="D16" i="4"/>
  <c r="C16" i="4"/>
  <c r="W15" i="4"/>
  <c r="V15" i="4"/>
  <c r="U15" i="4"/>
  <c r="T15" i="4"/>
  <c r="S15" i="4"/>
  <c r="R15" i="4"/>
  <c r="Q15" i="4"/>
  <c r="P15" i="4"/>
  <c r="O15" i="4"/>
  <c r="N15" i="4"/>
  <c r="M15" i="4"/>
  <c r="L15" i="4"/>
  <c r="K15" i="4"/>
  <c r="J15" i="4"/>
  <c r="I15" i="4"/>
  <c r="H15" i="4"/>
  <c r="G15" i="4"/>
  <c r="F15" i="4"/>
  <c r="E15" i="4"/>
  <c r="D15" i="4"/>
  <c r="C15" i="4"/>
  <c r="W14" i="4"/>
  <c r="V14" i="4"/>
  <c r="U14" i="4"/>
  <c r="T14" i="4"/>
  <c r="S14" i="4"/>
  <c r="R14" i="4"/>
  <c r="Q14" i="4"/>
  <c r="P14" i="4"/>
  <c r="O14" i="4"/>
  <c r="N14" i="4"/>
  <c r="M14" i="4"/>
  <c r="L14" i="4"/>
  <c r="K14" i="4"/>
  <c r="J14" i="4"/>
  <c r="I14" i="4"/>
  <c r="H14" i="4"/>
  <c r="G14" i="4"/>
  <c r="F14" i="4"/>
  <c r="E14" i="4"/>
  <c r="D14" i="4"/>
  <c r="C14" i="4"/>
  <c r="W13" i="4"/>
  <c r="V13" i="4"/>
  <c r="U13" i="4"/>
  <c r="T13" i="4"/>
  <c r="S13" i="4"/>
  <c r="R13" i="4"/>
  <c r="Q13" i="4"/>
  <c r="P13" i="4"/>
  <c r="O13" i="4"/>
  <c r="N13" i="4"/>
  <c r="M13" i="4"/>
  <c r="L13" i="4"/>
  <c r="K13" i="4"/>
  <c r="J13" i="4"/>
  <c r="I13" i="4"/>
  <c r="H13" i="4"/>
  <c r="G13" i="4"/>
  <c r="F13" i="4"/>
  <c r="E13" i="4"/>
  <c r="D13" i="4"/>
  <c r="C13" i="4"/>
  <c r="W12" i="4"/>
  <c r="V12" i="4"/>
  <c r="U12" i="4"/>
  <c r="T12" i="4"/>
  <c r="S12" i="4"/>
  <c r="R12" i="4"/>
  <c r="Q12" i="4"/>
  <c r="P12" i="4"/>
  <c r="O12" i="4"/>
  <c r="N12" i="4"/>
  <c r="M12" i="4"/>
  <c r="L12" i="4"/>
  <c r="K12" i="4"/>
  <c r="J12" i="4"/>
  <c r="I12" i="4"/>
  <c r="H12" i="4"/>
  <c r="G12" i="4"/>
  <c r="F12" i="4"/>
  <c r="E12" i="4"/>
  <c r="D12" i="4"/>
  <c r="C12" i="4"/>
  <c r="W11" i="4"/>
  <c r="V11" i="4"/>
  <c r="U11" i="4"/>
  <c r="T11" i="4"/>
  <c r="S11" i="4"/>
  <c r="R11" i="4"/>
  <c r="Q11" i="4"/>
  <c r="P11" i="4"/>
  <c r="O11" i="4"/>
  <c r="N11" i="4"/>
  <c r="M11" i="4"/>
  <c r="L11" i="4"/>
  <c r="K11" i="4"/>
  <c r="J11" i="4"/>
  <c r="I11" i="4"/>
  <c r="H11" i="4"/>
  <c r="G11" i="4"/>
  <c r="F11" i="4"/>
  <c r="E11" i="4"/>
  <c r="D11" i="4"/>
  <c r="C11" i="4"/>
  <c r="W10" i="4"/>
  <c r="V10" i="4"/>
  <c r="U10" i="4"/>
  <c r="T10" i="4"/>
  <c r="S10" i="4"/>
  <c r="R10" i="4"/>
  <c r="Q10" i="4"/>
  <c r="P10" i="4"/>
  <c r="O10" i="4"/>
  <c r="N10" i="4"/>
  <c r="M10" i="4"/>
  <c r="L10" i="4"/>
  <c r="K10" i="4"/>
  <c r="J10" i="4"/>
  <c r="I10" i="4"/>
  <c r="H10" i="4"/>
  <c r="G10" i="4"/>
  <c r="F10" i="4"/>
  <c r="E10" i="4"/>
  <c r="D10" i="4"/>
  <c r="C10" i="4"/>
  <c r="W9" i="4"/>
  <c r="V9" i="4"/>
  <c r="U9" i="4"/>
  <c r="T9" i="4"/>
  <c r="S9" i="4"/>
  <c r="R9" i="4"/>
  <c r="Q9" i="4"/>
  <c r="P9" i="4"/>
  <c r="O9" i="4"/>
  <c r="N9" i="4"/>
  <c r="M9" i="4"/>
  <c r="L9" i="4"/>
  <c r="K9" i="4"/>
  <c r="J9" i="4"/>
  <c r="I9" i="4"/>
  <c r="H9" i="4"/>
  <c r="G9" i="4"/>
  <c r="F9" i="4"/>
  <c r="E9" i="4"/>
  <c r="D9" i="4"/>
  <c r="C9" i="4"/>
  <c r="W8" i="4"/>
  <c r="V8" i="4"/>
  <c r="U8" i="4"/>
  <c r="T8" i="4"/>
  <c r="S8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W7" i="4"/>
  <c r="V7" i="4"/>
  <c r="U7" i="4"/>
  <c r="T7" i="4"/>
  <c r="S7" i="4"/>
  <c r="R7" i="4"/>
  <c r="Q7" i="4"/>
  <c r="P7" i="4"/>
  <c r="O7" i="4"/>
  <c r="N7" i="4"/>
  <c r="M7" i="4"/>
  <c r="L7" i="4"/>
  <c r="K7" i="4"/>
  <c r="J7" i="4"/>
  <c r="I7" i="4"/>
  <c r="H7" i="4"/>
  <c r="G7" i="4"/>
  <c r="F7" i="4"/>
  <c r="E7" i="4"/>
  <c r="D7" i="4"/>
  <c r="C7" i="4"/>
  <c r="W6" i="4"/>
  <c r="V6" i="4"/>
  <c r="U6" i="4"/>
  <c r="T6" i="4"/>
  <c r="S6" i="4"/>
  <c r="R6" i="4"/>
  <c r="Q6" i="4"/>
  <c r="P6" i="4"/>
  <c r="O6" i="4"/>
  <c r="N6" i="4"/>
  <c r="M6" i="4"/>
  <c r="L6" i="4"/>
  <c r="K6" i="4"/>
  <c r="J6" i="4"/>
  <c r="I6" i="4"/>
  <c r="H6" i="4"/>
  <c r="G6" i="4"/>
  <c r="F6" i="4"/>
  <c r="E6" i="4"/>
  <c r="D6" i="4"/>
  <c r="C6" i="4"/>
  <c r="O58" i="31"/>
  <c r="N58" i="31"/>
  <c r="M58" i="31"/>
  <c r="L58" i="31"/>
  <c r="K58" i="31"/>
  <c r="J58" i="31"/>
  <c r="I58" i="31"/>
  <c r="H58" i="31"/>
  <c r="G58" i="31"/>
  <c r="F58" i="31"/>
  <c r="E58" i="31"/>
  <c r="D58" i="31"/>
  <c r="C58" i="31"/>
  <c r="O57" i="31"/>
  <c r="N57" i="31"/>
  <c r="M57" i="31"/>
  <c r="L57" i="31"/>
  <c r="K57" i="31"/>
  <c r="J57" i="31"/>
  <c r="I57" i="31"/>
  <c r="H57" i="31"/>
  <c r="G57" i="31"/>
  <c r="F57" i="31"/>
  <c r="E57" i="31"/>
  <c r="D57" i="31"/>
  <c r="C57" i="31"/>
  <c r="O56" i="31"/>
  <c r="N56" i="31"/>
  <c r="M56" i="31"/>
  <c r="L56" i="31"/>
  <c r="K56" i="31"/>
  <c r="J56" i="31"/>
  <c r="I56" i="31"/>
  <c r="H56" i="31"/>
  <c r="G56" i="31"/>
  <c r="F56" i="31"/>
  <c r="E56" i="31"/>
  <c r="D56" i="31"/>
  <c r="C56" i="31"/>
  <c r="O55" i="31"/>
  <c r="N55" i="31"/>
  <c r="M55" i="31"/>
  <c r="L55" i="31"/>
  <c r="K55" i="31"/>
  <c r="J55" i="31"/>
  <c r="I55" i="31"/>
  <c r="H55" i="31"/>
  <c r="G55" i="31"/>
  <c r="F55" i="31"/>
  <c r="E55" i="31"/>
  <c r="D55" i="31"/>
  <c r="C55" i="31"/>
  <c r="O54" i="31"/>
  <c r="N54" i="31"/>
  <c r="M54" i="31"/>
  <c r="L54" i="31"/>
  <c r="K54" i="31"/>
  <c r="J54" i="31"/>
  <c r="I54" i="31"/>
  <c r="H54" i="31"/>
  <c r="G54" i="31"/>
  <c r="F54" i="31"/>
  <c r="E54" i="31"/>
  <c r="D54" i="31"/>
  <c r="C54" i="31"/>
  <c r="O53" i="31"/>
  <c r="N53" i="31"/>
  <c r="M53" i="31"/>
  <c r="L53" i="31"/>
  <c r="K53" i="31"/>
  <c r="J53" i="31"/>
  <c r="I53" i="31"/>
  <c r="H53" i="31"/>
  <c r="G53" i="31"/>
  <c r="F53" i="31"/>
  <c r="E53" i="31"/>
  <c r="D53" i="31"/>
  <c r="C53" i="31"/>
  <c r="O52" i="31"/>
  <c r="N52" i="31"/>
  <c r="M52" i="31"/>
  <c r="L52" i="31"/>
  <c r="K52" i="31"/>
  <c r="J52" i="31"/>
  <c r="I52" i="31"/>
  <c r="H52" i="31"/>
  <c r="G52" i="31"/>
  <c r="F52" i="31"/>
  <c r="E52" i="31"/>
  <c r="D52" i="31"/>
  <c r="C52" i="31"/>
  <c r="O51" i="31"/>
  <c r="N51" i="31"/>
  <c r="M51" i="31"/>
  <c r="L51" i="31"/>
  <c r="K51" i="31"/>
  <c r="J51" i="31"/>
  <c r="I51" i="31"/>
  <c r="H51" i="31"/>
  <c r="G51" i="31"/>
  <c r="F51" i="31"/>
  <c r="E51" i="31"/>
  <c r="D51" i="31"/>
  <c r="C51" i="31"/>
  <c r="O50" i="31"/>
  <c r="N50" i="31"/>
  <c r="M50" i="31"/>
  <c r="L50" i="31"/>
  <c r="K50" i="31"/>
  <c r="J50" i="31"/>
  <c r="I50" i="31"/>
  <c r="H50" i="31"/>
  <c r="G50" i="31"/>
  <c r="F50" i="31"/>
  <c r="E50" i="31"/>
  <c r="D50" i="31"/>
  <c r="C50" i="31"/>
  <c r="O49" i="31"/>
  <c r="N49" i="31"/>
  <c r="M49" i="31"/>
  <c r="L49" i="31"/>
  <c r="K49" i="31"/>
  <c r="J49" i="31"/>
  <c r="I49" i="31"/>
  <c r="H49" i="31"/>
  <c r="G49" i="31"/>
  <c r="F49" i="31"/>
  <c r="E49" i="31"/>
  <c r="D49" i="31"/>
  <c r="C49" i="31"/>
  <c r="O48" i="31"/>
  <c r="N48" i="31"/>
  <c r="M48" i="31"/>
  <c r="L48" i="31"/>
  <c r="K48" i="31"/>
  <c r="J48" i="31"/>
  <c r="I48" i="31"/>
  <c r="H48" i="31"/>
  <c r="G48" i="31"/>
  <c r="F48" i="31"/>
  <c r="E48" i="31"/>
  <c r="D48" i="31"/>
  <c r="C48" i="31"/>
  <c r="O47" i="31"/>
  <c r="N47" i="31"/>
  <c r="M47" i="31"/>
  <c r="L47" i="31"/>
  <c r="K47" i="31"/>
  <c r="J47" i="31"/>
  <c r="I47" i="31"/>
  <c r="H47" i="31"/>
  <c r="G47" i="31"/>
  <c r="F47" i="31"/>
  <c r="E47" i="31"/>
  <c r="D47" i="31"/>
  <c r="C47" i="31"/>
  <c r="O46" i="31"/>
  <c r="N46" i="31"/>
  <c r="M46" i="31"/>
  <c r="L46" i="31"/>
  <c r="K46" i="31"/>
  <c r="J46" i="31"/>
  <c r="I46" i="31"/>
  <c r="H46" i="31"/>
  <c r="G46" i="31"/>
  <c r="F46" i="31"/>
  <c r="E46" i="31"/>
  <c r="D46" i="31"/>
  <c r="C46" i="31"/>
  <c r="O45" i="31"/>
  <c r="N45" i="31"/>
  <c r="M45" i="31"/>
  <c r="L45" i="31"/>
  <c r="K45" i="31"/>
  <c r="J45" i="31"/>
  <c r="I45" i="31"/>
  <c r="H45" i="31"/>
  <c r="G45" i="31"/>
  <c r="F45" i="31"/>
  <c r="E45" i="31"/>
  <c r="D45" i="31"/>
  <c r="C45" i="31"/>
  <c r="O44" i="31"/>
  <c r="N44" i="31"/>
  <c r="M44" i="31"/>
  <c r="L44" i="31"/>
  <c r="K44" i="31"/>
  <c r="J44" i="31"/>
  <c r="I44" i="31"/>
  <c r="H44" i="31"/>
  <c r="G44" i="31"/>
  <c r="F44" i="31"/>
  <c r="E44" i="31"/>
  <c r="D44" i="31"/>
  <c r="C44" i="31"/>
  <c r="O43" i="31"/>
  <c r="N43" i="31"/>
  <c r="M43" i="31"/>
  <c r="L43" i="31"/>
  <c r="K43" i="31"/>
  <c r="J43" i="31"/>
  <c r="I43" i="31"/>
  <c r="H43" i="31"/>
  <c r="G43" i="31"/>
  <c r="F43" i="31"/>
  <c r="E43" i="31"/>
  <c r="D43" i="31"/>
  <c r="C43" i="31"/>
  <c r="O42" i="31"/>
  <c r="N42" i="31"/>
  <c r="M42" i="31"/>
  <c r="L42" i="31"/>
  <c r="K42" i="31"/>
  <c r="J42" i="31"/>
  <c r="I42" i="31"/>
  <c r="H42" i="31"/>
  <c r="G42" i="31"/>
  <c r="F42" i="31"/>
  <c r="E42" i="31"/>
  <c r="D42" i="31"/>
  <c r="C42" i="31"/>
  <c r="O41" i="31"/>
  <c r="N41" i="31"/>
  <c r="M41" i="31"/>
  <c r="L41" i="31"/>
  <c r="K41" i="31"/>
  <c r="J41" i="31"/>
  <c r="I41" i="31"/>
  <c r="H41" i="31"/>
  <c r="G41" i="31"/>
  <c r="F41" i="31"/>
  <c r="E41" i="31"/>
  <c r="D41" i="31"/>
  <c r="C41" i="31"/>
  <c r="O40" i="31"/>
  <c r="N40" i="31"/>
  <c r="M40" i="31"/>
  <c r="L40" i="31"/>
  <c r="K40" i="31"/>
  <c r="J40" i="31"/>
  <c r="I40" i="31"/>
  <c r="H40" i="31"/>
  <c r="G40" i="31"/>
  <c r="F40" i="31"/>
  <c r="E40" i="31"/>
  <c r="D40" i="31"/>
  <c r="C40" i="31"/>
  <c r="O39" i="31"/>
  <c r="N39" i="31"/>
  <c r="M39" i="31"/>
  <c r="L39" i="31"/>
  <c r="K39" i="31"/>
  <c r="J39" i="31"/>
  <c r="I39" i="31"/>
  <c r="H39" i="31"/>
  <c r="G39" i="31"/>
  <c r="F39" i="31"/>
  <c r="E39" i="31"/>
  <c r="D39" i="31"/>
  <c r="C39" i="31"/>
  <c r="O38" i="31"/>
  <c r="N38" i="31"/>
  <c r="M38" i="31"/>
  <c r="L38" i="31"/>
  <c r="K38" i="31"/>
  <c r="J38" i="31"/>
  <c r="I38" i="31"/>
  <c r="H38" i="31"/>
  <c r="G38" i="31"/>
  <c r="F38" i="31"/>
  <c r="E38" i="31"/>
  <c r="D38" i="31"/>
  <c r="C38" i="31"/>
  <c r="O37" i="31"/>
  <c r="N37" i="31"/>
  <c r="M37" i="31"/>
  <c r="L37" i="31"/>
  <c r="K37" i="31"/>
  <c r="J37" i="31"/>
  <c r="I37" i="31"/>
  <c r="H37" i="31"/>
  <c r="G37" i="31"/>
  <c r="F37" i="31"/>
  <c r="E37" i="31"/>
  <c r="D37" i="31"/>
  <c r="C37" i="31"/>
  <c r="O36" i="31"/>
  <c r="N36" i="31"/>
  <c r="M36" i="31"/>
  <c r="L36" i="31"/>
  <c r="K36" i="31"/>
  <c r="J36" i="31"/>
  <c r="I36" i="31"/>
  <c r="H36" i="31"/>
  <c r="G36" i="31"/>
  <c r="F36" i="31"/>
  <c r="E36" i="31"/>
  <c r="D36" i="31"/>
  <c r="C36" i="31"/>
  <c r="O35" i="31"/>
  <c r="N35" i="31"/>
  <c r="M35" i="31"/>
  <c r="L35" i="31"/>
  <c r="K35" i="31"/>
  <c r="J35" i="31"/>
  <c r="I35" i="31"/>
  <c r="H35" i="31"/>
  <c r="G35" i="31"/>
  <c r="F35" i="31"/>
  <c r="E35" i="31"/>
  <c r="D35" i="31"/>
  <c r="C35" i="31"/>
  <c r="O34" i="31"/>
  <c r="N34" i="31"/>
  <c r="M34" i="31"/>
  <c r="L34" i="31"/>
  <c r="K34" i="31"/>
  <c r="J34" i="31"/>
  <c r="I34" i="31"/>
  <c r="H34" i="31"/>
  <c r="G34" i="31"/>
  <c r="F34" i="31"/>
  <c r="E34" i="31"/>
  <c r="D34" i="31"/>
  <c r="C34" i="31"/>
  <c r="O33" i="31"/>
  <c r="N33" i="31"/>
  <c r="M33" i="31"/>
  <c r="L33" i="31"/>
  <c r="K33" i="31"/>
  <c r="J33" i="31"/>
  <c r="I33" i="31"/>
  <c r="H33" i="31"/>
  <c r="G33" i="31"/>
  <c r="F33" i="31"/>
  <c r="E33" i="31"/>
  <c r="D33" i="31"/>
  <c r="C33" i="31"/>
  <c r="O32" i="31"/>
  <c r="N32" i="31"/>
  <c r="M32" i="31"/>
  <c r="L32" i="31"/>
  <c r="K32" i="31"/>
  <c r="J32" i="31"/>
  <c r="I32" i="31"/>
  <c r="H32" i="31"/>
  <c r="G32" i="31"/>
  <c r="F32" i="31"/>
  <c r="E32" i="31"/>
  <c r="D32" i="31"/>
  <c r="C32" i="31"/>
  <c r="O31" i="31"/>
  <c r="N31" i="31"/>
  <c r="M31" i="31"/>
  <c r="L31" i="31"/>
  <c r="K31" i="31"/>
  <c r="J31" i="31"/>
  <c r="I31" i="31"/>
  <c r="H31" i="31"/>
  <c r="G31" i="31"/>
  <c r="F31" i="31"/>
  <c r="E31" i="31"/>
  <c r="D31" i="31"/>
  <c r="C31" i="31"/>
  <c r="O30" i="31"/>
  <c r="N30" i="31"/>
  <c r="M30" i="31"/>
  <c r="L30" i="31"/>
  <c r="K30" i="31"/>
  <c r="J30" i="31"/>
  <c r="I30" i="31"/>
  <c r="H30" i="31"/>
  <c r="G30" i="31"/>
  <c r="F30" i="31"/>
  <c r="E30" i="31"/>
  <c r="D30" i="31"/>
  <c r="C30" i="31"/>
  <c r="O29" i="31"/>
  <c r="N29" i="31"/>
  <c r="M29" i="31"/>
  <c r="L29" i="31"/>
  <c r="K29" i="31"/>
  <c r="J29" i="31"/>
  <c r="I29" i="31"/>
  <c r="H29" i="31"/>
  <c r="G29" i="31"/>
  <c r="F29" i="31"/>
  <c r="E29" i="31"/>
  <c r="D29" i="31"/>
  <c r="C29" i="31"/>
  <c r="O28" i="31"/>
  <c r="N28" i="31"/>
  <c r="M28" i="31"/>
  <c r="L28" i="31"/>
  <c r="K28" i="31"/>
  <c r="J28" i="31"/>
  <c r="I28" i="31"/>
  <c r="H28" i="31"/>
  <c r="G28" i="31"/>
  <c r="F28" i="31"/>
  <c r="E28" i="31"/>
  <c r="D28" i="31"/>
  <c r="C28" i="31"/>
  <c r="O27" i="31"/>
  <c r="N27" i="31"/>
  <c r="M27" i="31"/>
  <c r="L27" i="31"/>
  <c r="K27" i="31"/>
  <c r="J27" i="31"/>
  <c r="I27" i="31"/>
  <c r="H27" i="31"/>
  <c r="G27" i="31"/>
  <c r="F27" i="31"/>
  <c r="E27" i="31"/>
  <c r="D27" i="31"/>
  <c r="C27" i="31"/>
  <c r="O26" i="31"/>
  <c r="N26" i="31"/>
  <c r="M26" i="31"/>
  <c r="L26" i="31"/>
  <c r="K26" i="31"/>
  <c r="J26" i="31"/>
  <c r="I26" i="31"/>
  <c r="H26" i="31"/>
  <c r="G26" i="31"/>
  <c r="F26" i="31"/>
  <c r="E26" i="31"/>
  <c r="D26" i="31"/>
  <c r="C26" i="31"/>
  <c r="O25" i="31"/>
  <c r="N25" i="31"/>
  <c r="M25" i="31"/>
  <c r="L25" i="31"/>
  <c r="K25" i="31"/>
  <c r="J25" i="31"/>
  <c r="I25" i="31"/>
  <c r="H25" i="31"/>
  <c r="G25" i="31"/>
  <c r="F25" i="31"/>
  <c r="E25" i="31"/>
  <c r="D25" i="31"/>
  <c r="C25" i="31"/>
  <c r="M24" i="31"/>
  <c r="L24" i="31"/>
  <c r="D24" i="31"/>
  <c r="O23" i="31"/>
  <c r="N23" i="31"/>
  <c r="M23" i="31"/>
  <c r="L23" i="31"/>
  <c r="K23" i="31"/>
  <c r="J23" i="31"/>
  <c r="I23" i="31"/>
  <c r="H23" i="31"/>
  <c r="G23" i="31"/>
  <c r="F23" i="31"/>
  <c r="E23" i="31"/>
  <c r="D23" i="31"/>
  <c r="C23" i="31"/>
  <c r="O22" i="31"/>
  <c r="N22" i="31"/>
  <c r="M22" i="31"/>
  <c r="L22" i="31"/>
  <c r="K22" i="31"/>
  <c r="J22" i="31"/>
  <c r="I22" i="31"/>
  <c r="H22" i="31"/>
  <c r="G22" i="31"/>
  <c r="F22" i="31"/>
  <c r="E22" i="31"/>
  <c r="D22" i="31"/>
  <c r="C22" i="31"/>
  <c r="O21" i="31"/>
  <c r="N21" i="31"/>
  <c r="M21" i="31"/>
  <c r="L21" i="31"/>
  <c r="K21" i="31"/>
  <c r="J21" i="31"/>
  <c r="I21" i="31"/>
  <c r="H21" i="31"/>
  <c r="G21" i="31"/>
  <c r="F21" i="31"/>
  <c r="E21" i="31"/>
  <c r="D21" i="31"/>
  <c r="C21" i="31"/>
  <c r="O20" i="31"/>
  <c r="N20" i="31"/>
  <c r="M20" i="31"/>
  <c r="L20" i="31"/>
  <c r="K20" i="31"/>
  <c r="J20" i="31"/>
  <c r="I20" i="31"/>
  <c r="H20" i="31"/>
  <c r="G20" i="31"/>
  <c r="F20" i="31"/>
  <c r="E20" i="31"/>
  <c r="D20" i="31"/>
  <c r="C20" i="31"/>
  <c r="O19" i="31"/>
  <c r="N19" i="31"/>
  <c r="M19" i="31"/>
  <c r="L19" i="31"/>
  <c r="K19" i="31"/>
  <c r="J19" i="31"/>
  <c r="I19" i="31"/>
  <c r="H19" i="31"/>
  <c r="G19" i="31"/>
  <c r="F19" i="31"/>
  <c r="E19" i="31"/>
  <c r="D19" i="31"/>
  <c r="C19" i="31"/>
  <c r="O18" i="31"/>
  <c r="N18" i="31"/>
  <c r="M18" i="31"/>
  <c r="L18" i="31"/>
  <c r="K18" i="31"/>
  <c r="J18" i="31"/>
  <c r="I18" i="31"/>
  <c r="H18" i="31"/>
  <c r="G18" i="31"/>
  <c r="F18" i="31"/>
  <c r="E18" i="31"/>
  <c r="D18" i="31"/>
  <c r="C18" i="31"/>
  <c r="O17" i="31"/>
  <c r="N17" i="31"/>
  <c r="M17" i="31"/>
  <c r="L17" i="31"/>
  <c r="K17" i="31"/>
  <c r="J17" i="31"/>
  <c r="I17" i="31"/>
  <c r="H17" i="31"/>
  <c r="G17" i="31"/>
  <c r="F17" i="31"/>
  <c r="E17" i="31"/>
  <c r="D17" i="31"/>
  <c r="C17" i="31"/>
  <c r="O16" i="31"/>
  <c r="N16" i="31"/>
  <c r="M16" i="31"/>
  <c r="L16" i="31"/>
  <c r="K16" i="31"/>
  <c r="J16" i="31"/>
  <c r="I16" i="31"/>
  <c r="H16" i="31"/>
  <c r="G16" i="31"/>
  <c r="F16" i="31"/>
  <c r="E16" i="31"/>
  <c r="D16" i="31"/>
  <c r="C16" i="31"/>
  <c r="O15" i="31"/>
  <c r="N15" i="31"/>
  <c r="M15" i="31"/>
  <c r="L15" i="31"/>
  <c r="K15" i="31"/>
  <c r="J15" i="31"/>
  <c r="I15" i="31"/>
  <c r="H15" i="31"/>
  <c r="G15" i="31"/>
  <c r="F15" i="31"/>
  <c r="E15" i="31"/>
  <c r="D15" i="31"/>
  <c r="C15" i="31"/>
  <c r="O14" i="31"/>
  <c r="N14" i="31"/>
  <c r="M14" i="31"/>
  <c r="L14" i="31"/>
  <c r="K14" i="31"/>
  <c r="J14" i="31"/>
  <c r="I14" i="31"/>
  <c r="H14" i="31"/>
  <c r="G14" i="31"/>
  <c r="F14" i="31"/>
  <c r="E14" i="31"/>
  <c r="D14" i="31"/>
  <c r="C14" i="31"/>
  <c r="O13" i="31"/>
  <c r="N13" i="31"/>
  <c r="M13" i="31"/>
  <c r="L13" i="31"/>
  <c r="K13" i="31"/>
  <c r="J13" i="31"/>
  <c r="I13" i="31"/>
  <c r="H13" i="31"/>
  <c r="G13" i="31"/>
  <c r="F13" i="31"/>
  <c r="E13" i="31"/>
  <c r="D13" i="31"/>
  <c r="C13" i="31"/>
  <c r="O12" i="31"/>
  <c r="N12" i="31"/>
  <c r="M12" i="31"/>
  <c r="L12" i="31"/>
  <c r="K12" i="31"/>
  <c r="J12" i="31"/>
  <c r="I12" i="31"/>
  <c r="H12" i="31"/>
  <c r="G12" i="31"/>
  <c r="F12" i="31"/>
  <c r="E12" i="31"/>
  <c r="D12" i="31"/>
  <c r="C12" i="31"/>
  <c r="O11" i="31"/>
  <c r="N11" i="31"/>
  <c r="M11" i="31"/>
  <c r="L11" i="31"/>
  <c r="K11" i="31"/>
  <c r="J11" i="31"/>
  <c r="I11" i="31"/>
  <c r="H11" i="31"/>
  <c r="G11" i="31"/>
  <c r="F11" i="31"/>
  <c r="E11" i="31"/>
  <c r="D11" i="31"/>
  <c r="C11" i="31"/>
  <c r="O10" i="31"/>
  <c r="N10" i="31"/>
  <c r="M10" i="31"/>
  <c r="L10" i="31"/>
  <c r="K10" i="31"/>
  <c r="J10" i="31"/>
  <c r="I10" i="31"/>
  <c r="H10" i="31"/>
  <c r="G10" i="31"/>
  <c r="F10" i="31"/>
  <c r="E10" i="31"/>
  <c r="D10" i="31"/>
  <c r="C10" i="31"/>
  <c r="O9" i="31"/>
  <c r="N9" i="31"/>
  <c r="M9" i="31"/>
  <c r="L9" i="31"/>
  <c r="K9" i="31"/>
  <c r="J9" i="31"/>
  <c r="I9" i="31"/>
  <c r="H9" i="31"/>
  <c r="G9" i="31"/>
  <c r="F9" i="31"/>
  <c r="E9" i="31"/>
  <c r="D9" i="31"/>
  <c r="C9" i="31"/>
  <c r="O8" i="31"/>
  <c r="N8" i="31"/>
  <c r="M8" i="31"/>
  <c r="L8" i="31"/>
  <c r="K8" i="31"/>
  <c r="J8" i="31"/>
  <c r="I8" i="31"/>
  <c r="H8" i="31"/>
  <c r="G8" i="31"/>
  <c r="F8" i="31"/>
  <c r="E8" i="31"/>
  <c r="D8" i="31"/>
  <c r="C8" i="31"/>
  <c r="O7" i="31"/>
  <c r="N7" i="31"/>
  <c r="M7" i="31"/>
  <c r="L7" i="31"/>
  <c r="K7" i="31"/>
  <c r="J7" i="31"/>
  <c r="I7" i="31"/>
  <c r="H7" i="31"/>
  <c r="G7" i="31"/>
  <c r="F7" i="31"/>
  <c r="E7" i="31"/>
  <c r="D7" i="31"/>
  <c r="C7" i="31"/>
  <c r="O6" i="31"/>
  <c r="N6" i="31"/>
  <c r="M6" i="31"/>
  <c r="L6" i="31"/>
  <c r="K6" i="31"/>
  <c r="J6" i="31"/>
  <c r="I6" i="31"/>
  <c r="H6" i="31"/>
  <c r="G6" i="31"/>
  <c r="F6" i="31"/>
  <c r="E6" i="31"/>
  <c r="D6" i="31"/>
  <c r="C6" i="31"/>
  <c r="I24" i="31" l="1"/>
  <c r="I60" i="31" s="1" a="1"/>
  <c r="I60" i="31" s="1"/>
  <c r="O24" i="31"/>
  <c r="O60" i="31" s="1" a="1"/>
  <c r="O60" i="31" s="1"/>
  <c r="E24" i="31"/>
  <c r="E60" i="31" s="1" a="1"/>
  <c r="E60" i="31" s="1"/>
  <c r="G24" i="31"/>
  <c r="P10" i="31"/>
  <c r="Q10" i="31" s="1"/>
  <c r="P34" i="31"/>
  <c r="P36" i="31"/>
  <c r="Q36" i="31" s="1"/>
  <c r="P13" i="31"/>
  <c r="Q13" i="31" s="1"/>
  <c r="P25" i="31"/>
  <c r="Q25" i="31" s="1"/>
  <c r="P37" i="31"/>
  <c r="Q37" i="31" s="1"/>
  <c r="P49" i="31"/>
  <c r="Q49" i="31" s="1"/>
  <c r="P23" i="31"/>
  <c r="Q23" i="31" s="1"/>
  <c r="P35" i="31"/>
  <c r="Q35" i="31" s="1"/>
  <c r="P45" i="31"/>
  <c r="Q45" i="31" s="1"/>
  <c r="P48" i="31"/>
  <c r="Q48" i="31" s="1"/>
  <c r="P14" i="31"/>
  <c r="Q14" i="31" s="1"/>
  <c r="P11" i="31"/>
  <c r="Q11" i="31" s="1"/>
  <c r="P12" i="31"/>
  <c r="Q12" i="31" s="1"/>
  <c r="P15" i="31"/>
  <c r="Q15" i="31" s="1"/>
  <c r="P26" i="31"/>
  <c r="Q26" i="31" s="1"/>
  <c r="P27" i="31"/>
  <c r="P38" i="31"/>
  <c r="Q38" i="31" s="1"/>
  <c r="P39" i="31"/>
  <c r="Q39" i="31" s="1"/>
  <c r="P50" i="31"/>
  <c r="Q50" i="31" s="1"/>
  <c r="P51" i="31"/>
  <c r="Q51" i="31" s="1"/>
  <c r="P7" i="31"/>
  <c r="Q7" i="31" s="1"/>
  <c r="P22" i="31"/>
  <c r="Q22" i="31" s="1"/>
  <c r="P28" i="31"/>
  <c r="Q28" i="31" s="1"/>
  <c r="P52" i="31"/>
  <c r="Q52" i="31" s="1"/>
  <c r="P16" i="31"/>
  <c r="Q16" i="31" s="1"/>
  <c r="P40" i="31"/>
  <c r="Q40" i="31" s="1"/>
  <c r="P17" i="31"/>
  <c r="Q17" i="31" s="1"/>
  <c r="P29" i="31"/>
  <c r="Q29" i="31" s="1"/>
  <c r="P41" i="31"/>
  <c r="Q41" i="31" s="1"/>
  <c r="P53" i="31"/>
  <c r="P58" i="31"/>
  <c r="Q58" i="31" s="1"/>
  <c r="P6" i="31"/>
  <c r="Q6" i="31" s="1"/>
  <c r="P18" i="31"/>
  <c r="Q18" i="31" s="1"/>
  <c r="P30" i="31"/>
  <c r="Q30" i="31" s="1"/>
  <c r="P42" i="31"/>
  <c r="Q42" i="31" s="1"/>
  <c r="P54" i="31"/>
  <c r="Q54" i="31" s="1"/>
  <c r="P55" i="31"/>
  <c r="Q55" i="31" s="1"/>
  <c r="P47" i="31"/>
  <c r="Q47" i="31" s="1"/>
  <c r="P8" i="31"/>
  <c r="Q8" i="31" s="1"/>
  <c r="P20" i="31"/>
  <c r="P31" i="31"/>
  <c r="Q31" i="31" s="1"/>
  <c r="P32" i="31"/>
  <c r="Q32" i="31" s="1"/>
  <c r="P43" i="31"/>
  <c r="Q43" i="31" s="1"/>
  <c r="P44" i="31"/>
  <c r="Q44" i="31" s="1"/>
  <c r="P57" i="31"/>
  <c r="Q57" i="31" s="1"/>
  <c r="P46" i="31"/>
  <c r="Q46" i="31" s="1"/>
  <c r="P19" i="31"/>
  <c r="P56" i="31"/>
  <c r="Q56" i="31" s="1"/>
  <c r="P9" i="31"/>
  <c r="Q9" i="31" s="1"/>
  <c r="P21" i="31"/>
  <c r="P33" i="31"/>
  <c r="N60" i="31" a="1"/>
  <c r="N60" i="31" s="1"/>
  <c r="M60" i="31" a="1"/>
  <c r="M60" i="31" s="1"/>
  <c r="L60" i="31" a="1"/>
  <c r="L60" i="31" s="1"/>
  <c r="J24" i="31" l="1"/>
  <c r="J60" i="31" s="1" a="1"/>
  <c r="J60" i="31" s="1"/>
  <c r="H24" i="31"/>
  <c r="H60" i="31" s="1" a="1"/>
  <c r="H60" i="31" s="1"/>
  <c r="F24" i="31"/>
  <c r="F60" i="31" s="1" a="1"/>
  <c r="F60" i="31" s="1"/>
  <c r="C24" i="31"/>
  <c r="C60" i="31" s="1" a="1"/>
  <c r="C60" i="31" s="1"/>
  <c r="G60" i="31" a="1"/>
  <c r="G60" i="31" s="1"/>
  <c r="K24" i="31"/>
  <c r="K60" i="31" s="1" a="1"/>
  <c r="K60" i="31" s="1"/>
  <c r="Q27" i="31"/>
  <c r="Q53" i="31"/>
  <c r="Q33" i="31"/>
  <c r="Q21" i="31"/>
  <c r="Q34" i="31"/>
  <c r="D60" i="31" a="1"/>
  <c r="D60" i="31" s="1"/>
  <c r="Q20" i="31"/>
  <c r="Q19" i="31"/>
  <c r="D15" i="29"/>
  <c r="E15" i="29"/>
  <c r="F15" i="29"/>
  <c r="G15" i="29"/>
  <c r="H15" i="29"/>
  <c r="P24" i="31" l="1"/>
  <c r="P60" i="31"/>
  <c r="O61" i="31"/>
  <c r="N61" i="31"/>
  <c r="C61" i="31"/>
  <c r="K61" i="31"/>
  <c r="I61" i="31"/>
  <c r="D61" i="31"/>
  <c r="M61" i="31"/>
  <c r="H61" i="31"/>
  <c r="F61" i="31"/>
  <c r="J61" i="31"/>
  <c r="G61" i="31"/>
  <c r="L61" i="31"/>
  <c r="E61" i="31"/>
  <c r="DN308" i="6"/>
  <c r="DN307" i="6"/>
  <c r="DN306" i="6"/>
  <c r="DN305" i="6"/>
  <c r="DN304" i="6"/>
  <c r="DN303" i="6"/>
  <c r="DN302" i="6"/>
  <c r="DN301" i="6"/>
  <c r="DN300" i="6"/>
  <c r="DN299" i="6"/>
  <c r="DN298" i="6"/>
  <c r="DN297" i="6"/>
  <c r="DN296" i="6"/>
  <c r="DN295" i="6"/>
  <c r="DN294" i="6"/>
  <c r="DN293" i="6"/>
  <c r="DN292" i="6"/>
  <c r="DN291" i="6"/>
  <c r="DN290" i="6"/>
  <c r="DN289" i="6"/>
  <c r="DN288" i="6"/>
  <c r="DN287" i="6"/>
  <c r="DN286" i="6"/>
  <c r="DN285" i="6"/>
  <c r="DN284" i="6"/>
  <c r="DN283" i="6"/>
  <c r="DN282" i="6"/>
  <c r="DN281" i="6"/>
  <c r="DN280" i="6"/>
  <c r="DN279" i="6"/>
  <c r="DN278" i="6"/>
  <c r="DN277" i="6"/>
  <c r="DN276" i="6"/>
  <c r="DN275" i="6"/>
  <c r="DN274" i="6"/>
  <c r="DN273" i="6"/>
  <c r="DN272" i="6"/>
  <c r="DN271" i="6"/>
  <c r="DN270" i="6"/>
  <c r="DN269" i="6"/>
  <c r="DN268" i="6"/>
  <c r="DN267" i="6"/>
  <c r="DN266" i="6"/>
  <c r="DN265" i="6"/>
  <c r="DN264" i="6"/>
  <c r="DN263" i="6"/>
  <c r="DN262" i="6"/>
  <c r="DN261" i="6"/>
  <c r="DN260" i="6"/>
  <c r="DN259" i="6"/>
  <c r="DN258" i="6"/>
  <c r="DN257" i="6"/>
  <c r="DN256" i="6"/>
  <c r="DN255" i="6"/>
  <c r="DN254" i="6"/>
  <c r="DN253" i="6"/>
  <c r="DN252" i="6"/>
  <c r="DN251" i="6"/>
  <c r="DN250" i="6"/>
  <c r="DN249" i="6"/>
  <c r="DN248" i="6"/>
  <c r="DN247" i="6"/>
  <c r="DN246" i="6"/>
  <c r="DN245" i="6"/>
  <c r="DN244" i="6"/>
  <c r="DN243" i="6"/>
  <c r="DN242" i="6"/>
  <c r="DN241" i="6"/>
  <c r="DN240" i="6"/>
  <c r="DN239" i="6"/>
  <c r="DN238" i="6"/>
  <c r="DN237" i="6"/>
  <c r="DN236" i="6"/>
  <c r="DN235" i="6"/>
  <c r="DN234" i="6"/>
  <c r="DN233" i="6"/>
  <c r="DN232" i="6"/>
  <c r="DN231" i="6"/>
  <c r="DN230" i="6"/>
  <c r="DN229" i="6"/>
  <c r="DN228" i="6"/>
  <c r="DN227" i="6"/>
  <c r="DN226" i="6"/>
  <c r="DN225" i="6"/>
  <c r="DN224" i="6"/>
  <c r="DN223" i="6"/>
  <c r="DN222" i="6"/>
  <c r="DN221" i="6"/>
  <c r="DN220" i="6"/>
  <c r="DN219" i="6"/>
  <c r="DN218" i="6"/>
  <c r="DN217" i="6"/>
  <c r="DN216" i="6"/>
  <c r="DN215" i="6"/>
  <c r="DN214" i="6"/>
  <c r="DN213" i="6"/>
  <c r="DN212" i="6"/>
  <c r="DN211" i="6"/>
  <c r="DN210" i="6"/>
  <c r="DN209" i="6"/>
  <c r="DN208" i="6"/>
  <c r="DN207" i="6"/>
  <c r="DN206" i="6"/>
  <c r="DN205" i="6"/>
  <c r="DN204" i="6"/>
  <c r="DN203" i="6"/>
  <c r="DN202" i="6"/>
  <c r="DN201" i="6"/>
  <c r="DN200" i="6"/>
  <c r="DN199" i="6"/>
  <c r="DN198" i="6"/>
  <c r="DN197" i="6"/>
  <c r="DN196" i="6"/>
  <c r="DN195" i="6"/>
  <c r="DN194" i="6"/>
  <c r="DN193" i="6"/>
  <c r="DN192" i="6"/>
  <c r="DN191" i="6"/>
  <c r="DN190" i="6"/>
  <c r="DN189" i="6"/>
  <c r="DN188" i="6"/>
  <c r="DN187" i="6"/>
  <c r="DN186" i="6"/>
  <c r="DN185" i="6"/>
  <c r="DN184" i="6"/>
  <c r="DN183" i="6"/>
  <c r="DN182" i="6"/>
  <c r="DN181" i="6"/>
  <c r="DN180" i="6"/>
  <c r="DN179" i="6"/>
  <c r="DN178" i="6"/>
  <c r="DN177" i="6"/>
  <c r="DN176" i="6"/>
  <c r="DN175" i="6"/>
  <c r="DN174" i="6"/>
  <c r="DN173" i="6"/>
  <c r="DN172" i="6"/>
  <c r="DN171" i="6"/>
  <c r="DN170" i="6"/>
  <c r="DN169" i="6"/>
  <c r="DN168" i="6"/>
  <c r="DN167" i="6"/>
  <c r="DN166" i="6"/>
  <c r="DN165" i="6"/>
  <c r="DN164" i="6"/>
  <c r="DN163" i="6"/>
  <c r="DN162" i="6"/>
  <c r="DN161" i="6"/>
  <c r="DN160" i="6"/>
  <c r="DN159" i="6"/>
  <c r="DN158" i="6"/>
  <c r="DN157" i="6"/>
  <c r="DN156" i="6"/>
  <c r="DN155" i="6"/>
  <c r="DN154" i="6"/>
  <c r="DN153" i="6"/>
  <c r="DN152" i="6"/>
  <c r="DN151" i="6"/>
  <c r="DN150" i="6"/>
  <c r="DN149" i="6"/>
  <c r="DN148" i="6"/>
  <c r="DN147" i="6"/>
  <c r="DN146" i="6"/>
  <c r="DN145" i="6"/>
  <c r="DN144" i="6"/>
  <c r="DN143" i="6"/>
  <c r="DN142" i="6"/>
  <c r="DN141" i="6"/>
  <c r="DN140" i="6"/>
  <c r="DN139" i="6"/>
  <c r="DN138" i="6"/>
  <c r="DN137" i="6"/>
  <c r="DN136" i="6"/>
  <c r="DN135" i="6"/>
  <c r="DN134" i="6"/>
  <c r="DN133" i="6"/>
  <c r="DN132" i="6"/>
  <c r="DN131" i="6"/>
  <c r="DN130" i="6"/>
  <c r="DN129" i="6"/>
  <c r="DN128" i="6"/>
  <c r="DN127" i="6"/>
  <c r="DN126" i="6"/>
  <c r="DN125" i="6"/>
  <c r="DN124" i="6"/>
  <c r="DN123" i="6"/>
  <c r="DN122" i="6"/>
  <c r="DN121" i="6"/>
  <c r="DN120" i="6"/>
  <c r="DN119" i="6"/>
  <c r="DN118" i="6"/>
  <c r="DN117" i="6"/>
  <c r="DN116" i="6"/>
  <c r="DN115" i="6"/>
  <c r="DN114" i="6"/>
  <c r="DN113" i="6"/>
  <c r="DN112" i="6"/>
  <c r="DN111" i="6"/>
  <c r="DN110" i="6"/>
  <c r="DN109" i="6"/>
  <c r="DN108" i="6"/>
  <c r="DN107" i="6"/>
  <c r="DN106" i="6"/>
  <c r="DN105" i="6"/>
  <c r="DN104" i="6"/>
  <c r="DN103" i="6"/>
  <c r="DN102" i="6"/>
  <c r="DN101" i="6"/>
  <c r="DN100" i="6"/>
  <c r="DN99" i="6"/>
  <c r="DN98" i="6"/>
  <c r="DN97" i="6"/>
  <c r="DN96" i="6"/>
  <c r="DN95" i="6"/>
  <c r="DN94" i="6"/>
  <c r="DN93" i="6"/>
  <c r="DN92" i="6"/>
  <c r="DN91" i="6"/>
  <c r="DN90" i="6"/>
  <c r="DN89" i="6"/>
  <c r="DN88" i="6"/>
  <c r="DN87" i="6"/>
  <c r="DN86" i="6"/>
  <c r="DN85" i="6"/>
  <c r="DN84" i="6"/>
  <c r="DN83" i="6"/>
  <c r="DN82" i="6"/>
  <c r="DN81" i="6"/>
  <c r="DN80" i="6"/>
  <c r="DN79" i="6"/>
  <c r="DN78" i="6"/>
  <c r="DN77" i="6"/>
  <c r="DN76" i="6"/>
  <c r="DN75" i="6"/>
  <c r="DN74" i="6"/>
  <c r="DN73" i="6"/>
  <c r="DN72" i="6"/>
  <c r="DN71" i="6"/>
  <c r="DN70" i="6"/>
  <c r="DN69" i="6"/>
  <c r="DN68" i="6"/>
  <c r="DN67" i="6"/>
  <c r="DN66" i="6"/>
  <c r="DN65" i="6"/>
  <c r="DN64" i="6"/>
  <c r="DN63" i="6"/>
  <c r="DN62" i="6"/>
  <c r="DN61" i="6"/>
  <c r="DN60" i="6"/>
  <c r="DN59" i="6"/>
  <c r="DN58" i="6"/>
  <c r="DN57" i="6"/>
  <c r="DN56" i="6"/>
  <c r="DN55" i="6"/>
  <c r="DN54" i="6"/>
  <c r="DN53" i="6"/>
  <c r="DN52" i="6"/>
  <c r="DN51" i="6"/>
  <c r="DN50" i="6"/>
  <c r="DN49" i="6"/>
  <c r="DN48" i="6"/>
  <c r="DN47" i="6"/>
  <c r="DN46" i="6"/>
  <c r="DN45" i="6"/>
  <c r="DN44" i="6"/>
  <c r="DN43" i="6"/>
  <c r="DN42" i="6"/>
  <c r="DN41" i="6"/>
  <c r="DN40" i="6"/>
  <c r="DN39" i="6"/>
  <c r="DN38" i="6"/>
  <c r="DN37" i="6"/>
  <c r="DN36" i="6"/>
  <c r="DN35" i="6"/>
  <c r="DN34" i="6"/>
  <c r="DN33" i="6"/>
  <c r="DN32" i="6"/>
  <c r="DN31" i="6"/>
  <c r="DN30" i="6"/>
  <c r="DN29" i="6"/>
  <c r="DN28" i="6"/>
  <c r="DN27" i="6"/>
  <c r="DN26" i="6"/>
  <c r="DN25" i="6"/>
  <c r="DN24" i="6"/>
  <c r="DN23" i="6"/>
  <c r="DN22" i="6"/>
  <c r="DN21" i="6"/>
  <c r="DN20" i="6"/>
  <c r="H271" i="2" s="1" a="1"/>
  <c r="H271" i="2" s="1"/>
  <c r="DN19" i="6"/>
  <c r="DN18" i="6"/>
  <c r="DN17" i="6"/>
  <c r="DN16" i="6"/>
  <c r="DN15" i="6"/>
  <c r="DN14" i="6"/>
  <c r="DN13" i="6"/>
  <c r="DN12" i="6"/>
  <c r="DN11" i="6"/>
  <c r="DN10" i="6"/>
  <c r="DN9" i="6"/>
  <c r="DN8" i="6"/>
  <c r="DN7" i="6"/>
  <c r="DN6" i="6"/>
  <c r="DN5" i="6"/>
  <c r="DM2" i="6"/>
  <c r="DL2" i="6"/>
  <c r="DK2" i="6"/>
  <c r="DJ2" i="6"/>
  <c r="DI2" i="6"/>
  <c r="DH2" i="6"/>
  <c r="DG2" i="6"/>
  <c r="DF2" i="6"/>
  <c r="DE2" i="6"/>
  <c r="DD2" i="6"/>
  <c r="DC2" i="6"/>
  <c r="DB2" i="6"/>
  <c r="DA2" i="6"/>
  <c r="CZ2" i="6"/>
  <c r="CY2" i="6"/>
  <c r="CX2" i="6"/>
  <c r="CW2" i="6"/>
  <c r="CV2" i="6"/>
  <c r="CU2" i="6"/>
  <c r="CT2" i="6"/>
  <c r="CS2" i="6"/>
  <c r="CR2" i="6"/>
  <c r="CQ2" i="6"/>
  <c r="CP2" i="6"/>
  <c r="CO2" i="6"/>
  <c r="CN2" i="6"/>
  <c r="CM2" i="6"/>
  <c r="CL2" i="6"/>
  <c r="CK2" i="6"/>
  <c r="CJ2" i="6"/>
  <c r="CI2" i="6"/>
  <c r="CH2" i="6"/>
  <c r="CG2" i="6"/>
  <c r="CF2" i="6"/>
  <c r="CE2" i="6"/>
  <c r="CD2" i="6"/>
  <c r="CC2" i="6"/>
  <c r="CB2" i="6"/>
  <c r="CA2" i="6"/>
  <c r="BZ2" i="6"/>
  <c r="BY2" i="6"/>
  <c r="BX2" i="6"/>
  <c r="BW2" i="6"/>
  <c r="BV2" i="6"/>
  <c r="BU2" i="6"/>
  <c r="BT2" i="6"/>
  <c r="BS2" i="6"/>
  <c r="BR2" i="6"/>
  <c r="BQ2" i="6"/>
  <c r="BP2" i="6"/>
  <c r="BO2" i="6"/>
  <c r="BN2" i="6"/>
  <c r="U58" i="22"/>
  <c r="G272" i="2" l="1" a="1"/>
  <c r="G272" i="2" s="1"/>
  <c r="G271" i="2" a="1"/>
  <c r="G271" i="2" s="1"/>
  <c r="Q24" i="31"/>
  <c r="P63" i="31" a="1"/>
  <c r="P63" i="31" s="1"/>
  <c r="Q63" i="31" s="1"/>
  <c r="P61" i="31"/>
  <c r="Q61" i="31" s="1"/>
  <c r="Q60" i="31"/>
  <c r="I278" i="2" a="1"/>
  <c r="I278" i="2" s="1"/>
  <c r="I272" i="2" a="1"/>
  <c r="I272" i="2" s="1"/>
  <c r="I269" i="2" a="1"/>
  <c r="I269" i="2" s="1"/>
  <c r="I277" i="2" a="1"/>
  <c r="I277" i="2" s="1"/>
  <c r="I271" i="2" a="1"/>
  <c r="I271" i="2" s="1"/>
  <c r="I276" i="2" a="1"/>
  <c r="I276" i="2" s="1"/>
  <c r="I275" i="2" a="1"/>
  <c r="I275" i="2" s="1"/>
  <c r="I274" i="2" a="1"/>
  <c r="I274" i="2" s="1"/>
  <c r="I268" i="2" a="1"/>
  <c r="I268" i="2" s="1"/>
  <c r="I267" i="2" a="1"/>
  <c r="I267" i="2" s="1"/>
  <c r="I270" i="2" a="1"/>
  <c r="I270" i="2" s="1"/>
  <c r="I273" i="2" a="1"/>
  <c r="I273" i="2" s="1"/>
  <c r="O275" i="2" a="1"/>
  <c r="O275" i="2" s="1"/>
  <c r="O269" i="2" a="1"/>
  <c r="O269" i="2" s="1"/>
  <c r="O272" i="2" a="1"/>
  <c r="O272" i="2" s="1"/>
  <c r="O273" i="2" a="1"/>
  <c r="O273" i="2" s="1"/>
  <c r="O267" i="2" a="1"/>
  <c r="O267" i="2" s="1"/>
  <c r="O274" i="2" a="1"/>
  <c r="O274" i="2" s="1"/>
  <c r="O268" i="2" a="1"/>
  <c r="O268" i="2" s="1"/>
  <c r="O278" i="2" a="1"/>
  <c r="O278" i="2" s="1"/>
  <c r="O277" i="2" a="1"/>
  <c r="O277" i="2" s="1"/>
  <c r="O271" i="2" a="1"/>
  <c r="O271" i="2" s="1"/>
  <c r="O276" i="2" a="1"/>
  <c r="O276" i="2" s="1"/>
  <c r="O270" i="2" a="1"/>
  <c r="O270" i="2" s="1"/>
  <c r="U278" i="2" a="1"/>
  <c r="U278" i="2" s="1"/>
  <c r="U272" i="2" a="1"/>
  <c r="U272" i="2" s="1"/>
  <c r="U277" i="2" a="1"/>
  <c r="U277" i="2" s="1"/>
  <c r="U271" i="2" a="1"/>
  <c r="U271" i="2" s="1"/>
  <c r="U276" i="2" a="1"/>
  <c r="U276" i="2" s="1"/>
  <c r="U269" i="2" a="1"/>
  <c r="U269" i="2" s="1"/>
  <c r="U275" i="2" a="1"/>
  <c r="U275" i="2" s="1"/>
  <c r="U274" i="2" a="1"/>
  <c r="U274" i="2" s="1"/>
  <c r="U268" i="2" a="1"/>
  <c r="U268" i="2" s="1"/>
  <c r="U270" i="2" a="1"/>
  <c r="U270" i="2" s="1"/>
  <c r="U273" i="2" a="1"/>
  <c r="U273" i="2" s="1"/>
  <c r="U267" i="2" a="1"/>
  <c r="U267" i="2" s="1"/>
  <c r="AG275" i="2" a="1"/>
  <c r="AG275" i="2" s="1"/>
  <c r="AG269" i="2" a="1"/>
  <c r="AG269" i="2" s="1"/>
  <c r="AG274" i="2" a="1"/>
  <c r="AG274" i="2" s="1"/>
  <c r="AG268" i="2" a="1"/>
  <c r="AG268" i="2" s="1"/>
  <c r="AG267" i="2" a="1"/>
  <c r="AG267" i="2" s="1"/>
  <c r="AG272" i="2" a="1"/>
  <c r="AG272" i="2" s="1"/>
  <c r="AG278" i="2" a="1"/>
  <c r="AG278" i="2" s="1"/>
  <c r="AG277" i="2" a="1"/>
  <c r="AG277" i="2" s="1"/>
  <c r="AG271" i="2" a="1"/>
  <c r="AG271" i="2" s="1"/>
  <c r="AG273" i="2" a="1"/>
  <c r="AG273" i="2" s="1"/>
  <c r="AG276" i="2" a="1"/>
  <c r="AG276" i="2" s="1"/>
  <c r="AG270" i="2" a="1"/>
  <c r="AG270" i="2" s="1"/>
  <c r="AO278" i="2" a="1"/>
  <c r="AO278" i="2" s="1"/>
  <c r="AO272" i="2" a="1"/>
  <c r="AO272" i="2" s="1"/>
  <c r="AO269" i="2" a="1"/>
  <c r="AO269" i="2" s="1"/>
  <c r="AO277" i="2" a="1"/>
  <c r="AO277" i="2" s="1"/>
  <c r="AO271" i="2" a="1"/>
  <c r="AO271" i="2" s="1"/>
  <c r="AO276" i="2" a="1"/>
  <c r="AO276" i="2" s="1"/>
  <c r="AO275" i="2" a="1"/>
  <c r="AO275" i="2" s="1"/>
  <c r="AO274" i="2" a="1"/>
  <c r="AO274" i="2" s="1"/>
  <c r="AO268" i="2" a="1"/>
  <c r="AO268" i="2" s="1"/>
  <c r="AO267" i="2" a="1"/>
  <c r="AO267" i="2" s="1"/>
  <c r="AO273" i="2" a="1"/>
  <c r="AO273" i="2" s="1"/>
  <c r="AO270" i="2" a="1"/>
  <c r="AO270" i="2" s="1"/>
  <c r="AU275" i="2" a="1"/>
  <c r="AU275" i="2" s="1"/>
  <c r="AU269" i="2" a="1"/>
  <c r="AU269" i="2" s="1"/>
  <c r="AU267" i="2" a="1"/>
  <c r="AU267" i="2" s="1"/>
  <c r="AU274" i="2" a="1"/>
  <c r="AU274" i="2" s="1"/>
  <c r="AU268" i="2" a="1"/>
  <c r="AU268" i="2" s="1"/>
  <c r="AU273" i="2" a="1"/>
  <c r="AU273" i="2" s="1"/>
  <c r="AU278" i="2" a="1"/>
  <c r="AU278" i="2" s="1"/>
  <c r="AU277" i="2" a="1"/>
  <c r="AU277" i="2" s="1"/>
  <c r="AU271" i="2" a="1"/>
  <c r="AU271" i="2" s="1"/>
  <c r="AU272" i="2" a="1"/>
  <c r="AU272" i="2" s="1"/>
  <c r="AU276" i="2" a="1"/>
  <c r="AU276" i="2" s="1"/>
  <c r="AU270" i="2" a="1"/>
  <c r="AU270" i="2" s="1"/>
  <c r="J271" i="2" a="1"/>
  <c r="J271" i="2" s="1"/>
  <c r="J277" i="2" a="1"/>
  <c r="J277" i="2" s="1"/>
  <c r="J276" i="2" a="1"/>
  <c r="J276" i="2" s="1"/>
  <c r="J270" i="2" a="1"/>
  <c r="J270" i="2" s="1"/>
  <c r="J268" i="2" a="1"/>
  <c r="J268" i="2" s="1"/>
  <c r="J275" i="2" a="1"/>
  <c r="J275" i="2" s="1"/>
  <c r="J269" i="2" a="1"/>
  <c r="J269" i="2" s="1"/>
  <c r="J267" i="2" a="1"/>
  <c r="J267" i="2" s="1"/>
  <c r="J273" i="2" a="1"/>
  <c r="J273" i="2" s="1"/>
  <c r="J278" i="2" a="1"/>
  <c r="J278" i="2" s="1"/>
  <c r="J272" i="2" a="1"/>
  <c r="J272" i="2" s="1"/>
  <c r="J274" i="2" a="1"/>
  <c r="J274" i="2" s="1"/>
  <c r="P274" i="2" a="1"/>
  <c r="P274" i="2" s="1"/>
  <c r="P267" i="2" a="1"/>
  <c r="P267" i="2" s="1"/>
  <c r="P277" i="2" a="1"/>
  <c r="P277" i="2" s="1"/>
  <c r="P271" i="2" a="1"/>
  <c r="P271" i="2" s="1"/>
  <c r="P273" i="2" a="1"/>
  <c r="P273" i="2" s="1"/>
  <c r="P278" i="2" a="1"/>
  <c r="P278" i="2" s="1"/>
  <c r="P272" i="2" a="1"/>
  <c r="P272" i="2" s="1"/>
  <c r="P268" i="2" a="1"/>
  <c r="P268" i="2" s="1"/>
  <c r="P276" i="2" a="1"/>
  <c r="P276" i="2" s="1"/>
  <c r="P270" i="2" a="1"/>
  <c r="P270" i="2" s="1"/>
  <c r="P275" i="2" a="1"/>
  <c r="P275" i="2" s="1"/>
  <c r="P269" i="2" a="1"/>
  <c r="P269" i="2" s="1"/>
  <c r="V277" i="2" a="1"/>
  <c r="V277" i="2" s="1"/>
  <c r="V271" i="2" a="1"/>
  <c r="V271" i="2" s="1"/>
  <c r="V268" i="2" a="1"/>
  <c r="V268" i="2" s="1"/>
  <c r="V276" i="2" a="1"/>
  <c r="V276" i="2" s="1"/>
  <c r="V270" i="2" a="1"/>
  <c r="V270" i="2" s="1"/>
  <c r="V275" i="2" a="1"/>
  <c r="V275" i="2" s="1"/>
  <c r="V269" i="2" a="1"/>
  <c r="V269" i="2" s="1"/>
  <c r="V273" i="2" a="1"/>
  <c r="V273" i="2" s="1"/>
  <c r="V267" i="2" a="1"/>
  <c r="V267" i="2" s="1"/>
  <c r="V274" i="2" a="1"/>
  <c r="V274" i="2" s="1"/>
  <c r="V278" i="2" a="1"/>
  <c r="V278" i="2" s="1"/>
  <c r="V272" i="2" a="1"/>
  <c r="V272" i="2" s="1"/>
  <c r="AH274" i="2" a="1"/>
  <c r="AH274" i="2" s="1"/>
  <c r="AH268" i="2" a="1"/>
  <c r="AH268" i="2" s="1"/>
  <c r="AH267" i="2" a="1"/>
  <c r="AH267" i="2" s="1"/>
  <c r="AH273" i="2" a="1"/>
  <c r="AH273" i="2" s="1"/>
  <c r="AH278" i="2" a="1"/>
  <c r="AH278" i="2" s="1"/>
  <c r="AH272" i="2" a="1"/>
  <c r="AH272" i="2" s="1"/>
  <c r="AH277" i="2" a="1"/>
  <c r="AH277" i="2" s="1"/>
  <c r="AH276" i="2" a="1"/>
  <c r="AH276" i="2" s="1"/>
  <c r="AH270" i="2" a="1"/>
  <c r="AH270" i="2" s="1"/>
  <c r="AH275" i="2" a="1"/>
  <c r="AH275" i="2" s="1"/>
  <c r="AH269" i="2" a="1"/>
  <c r="AH269" i="2" s="1"/>
  <c r="AH271" i="2" a="1"/>
  <c r="AH271" i="2" s="1"/>
  <c r="AP277" i="2" a="1"/>
  <c r="AP277" i="2" s="1"/>
  <c r="AP271" i="2" a="1"/>
  <c r="AP271" i="2" s="1"/>
  <c r="AP274" i="2" a="1"/>
  <c r="AP274" i="2" s="1"/>
  <c r="AP276" i="2" a="1"/>
  <c r="AP276" i="2" s="1"/>
  <c r="AP270" i="2" a="1"/>
  <c r="AP270" i="2" s="1"/>
  <c r="AP275" i="2" a="1"/>
  <c r="AP275" i="2" s="1"/>
  <c r="AP269" i="2" a="1"/>
  <c r="AP269" i="2" s="1"/>
  <c r="AP267" i="2" a="1"/>
  <c r="AP267" i="2" s="1"/>
  <c r="AP273" i="2" a="1"/>
  <c r="AP273" i="2" s="1"/>
  <c r="AP278" i="2" a="1"/>
  <c r="AP278" i="2" s="1"/>
  <c r="AP272" i="2" a="1"/>
  <c r="AP272" i="2" s="1"/>
  <c r="AP268" i="2" a="1"/>
  <c r="AP268" i="2" s="1"/>
  <c r="AV268" i="2" a="1"/>
  <c r="AV268" i="2" s="1"/>
  <c r="AV274" i="2" a="1"/>
  <c r="AV274" i="2" s="1"/>
  <c r="AV271" i="2" a="1"/>
  <c r="AV271" i="2" s="1"/>
  <c r="AV267" i="2" a="1"/>
  <c r="AV267" i="2" s="1"/>
  <c r="AV273" i="2" a="1"/>
  <c r="AV273" i="2" s="1"/>
  <c r="AV278" i="2" a="1"/>
  <c r="AV278" i="2" s="1"/>
  <c r="AV272" i="2" a="1"/>
  <c r="AV272" i="2" s="1"/>
  <c r="AV277" i="2" a="1"/>
  <c r="AV277" i="2" s="1"/>
  <c r="AV276" i="2" a="1"/>
  <c r="AV276" i="2" s="1"/>
  <c r="AV270" i="2" a="1"/>
  <c r="AV270" i="2" s="1"/>
  <c r="AV275" i="2" a="1"/>
  <c r="AV275" i="2" s="1"/>
  <c r="AV269" i="2" a="1"/>
  <c r="AV269" i="2" s="1"/>
  <c r="W277" i="2" a="1"/>
  <c r="W277" i="2" s="1"/>
  <c r="W271" i="2" a="1"/>
  <c r="W271" i="2" s="1"/>
  <c r="W269" i="2" a="1"/>
  <c r="W269" i="2" s="1"/>
  <c r="W276" i="2" a="1"/>
  <c r="W276" i="2" s="1"/>
  <c r="W270" i="2" a="1"/>
  <c r="W270" i="2" s="1"/>
  <c r="W275" i="2" a="1"/>
  <c r="W275" i="2" s="1"/>
  <c r="W274" i="2" a="1"/>
  <c r="W274" i="2" s="1"/>
  <c r="W268" i="2" a="1"/>
  <c r="W268" i="2" s="1"/>
  <c r="W273" i="2" a="1"/>
  <c r="W273" i="2" s="1"/>
  <c r="W267" i="2" a="1"/>
  <c r="W267" i="2" s="1"/>
  <c r="W278" i="2" a="1"/>
  <c r="W278" i="2" s="1"/>
  <c r="W272" i="2" a="1"/>
  <c r="W272" i="2" s="1"/>
  <c r="AI274" i="2" a="1"/>
  <c r="AI274" i="2" s="1"/>
  <c r="AI268" i="2" a="1"/>
  <c r="AI268" i="2" s="1"/>
  <c r="AI273" i="2" a="1"/>
  <c r="AI273" i="2" s="1"/>
  <c r="AI267" i="2" a="1"/>
  <c r="AI267" i="2" s="1"/>
  <c r="AI278" i="2" a="1"/>
  <c r="AI278" i="2" s="1"/>
  <c r="AI272" i="2" a="1"/>
  <c r="AI272" i="2" s="1"/>
  <c r="AI271" i="2" a="1"/>
  <c r="AI271" i="2" s="1"/>
  <c r="AI277" i="2" a="1"/>
  <c r="AI277" i="2" s="1"/>
  <c r="AI276" i="2" a="1"/>
  <c r="AI276" i="2" s="1"/>
  <c r="AI270" i="2" a="1"/>
  <c r="AI270" i="2" s="1"/>
  <c r="AI275" i="2" a="1"/>
  <c r="AI275" i="2" s="1"/>
  <c r="AI269" i="2" a="1"/>
  <c r="AI269" i="2" s="1"/>
  <c r="AQ277" i="2" a="1"/>
  <c r="AQ277" i="2" s="1"/>
  <c r="AQ271" i="2" a="1"/>
  <c r="AQ271" i="2" s="1"/>
  <c r="AQ269" i="2" a="1"/>
  <c r="AQ269" i="2" s="1"/>
  <c r="AQ276" i="2" a="1"/>
  <c r="AQ276" i="2" s="1"/>
  <c r="AQ270" i="2" a="1"/>
  <c r="AQ270" i="2" s="1"/>
  <c r="AQ275" i="2" a="1"/>
  <c r="AQ275" i="2" s="1"/>
  <c r="AQ274" i="2" a="1"/>
  <c r="AQ274" i="2" s="1"/>
  <c r="AQ273" i="2" a="1"/>
  <c r="AQ273" i="2" s="1"/>
  <c r="AQ267" i="2" a="1"/>
  <c r="AQ267" i="2" s="1"/>
  <c r="AQ268" i="2" a="1"/>
  <c r="AQ268" i="2" s="1"/>
  <c r="AQ278" i="2" a="1"/>
  <c r="AQ278" i="2" s="1"/>
  <c r="AQ272" i="2" a="1"/>
  <c r="AQ272" i="2" s="1"/>
  <c r="AY274" i="2" a="1"/>
  <c r="AY274" i="2" s="1"/>
  <c r="AY268" i="2" a="1"/>
  <c r="AY268" i="2" s="1"/>
  <c r="AY271" i="2" a="1"/>
  <c r="AY271" i="2" s="1"/>
  <c r="AY273" i="2" a="1"/>
  <c r="AY273" i="2" s="1"/>
  <c r="AY267" i="2" a="1"/>
  <c r="AY267" i="2" s="1"/>
  <c r="AY278" i="2" a="1"/>
  <c r="AY278" i="2" s="1"/>
  <c r="AY277" i="2" a="1"/>
  <c r="AY277" i="2" s="1"/>
  <c r="AY276" i="2" a="1"/>
  <c r="AY276" i="2" s="1"/>
  <c r="AY270" i="2" a="1"/>
  <c r="AY270" i="2" s="1"/>
  <c r="AY275" i="2" a="1"/>
  <c r="AY275" i="2" s="1"/>
  <c r="AY269" i="2" a="1"/>
  <c r="AY269" i="2" s="1"/>
  <c r="AY272" i="2" a="1"/>
  <c r="AY272" i="2" s="1"/>
  <c r="L276" i="2" a="1"/>
  <c r="L276" i="2" s="1"/>
  <c r="L270" i="2" a="1"/>
  <c r="L270" i="2" s="1"/>
  <c r="L269" i="2" a="1"/>
  <c r="L269" i="2" s="1"/>
  <c r="L275" i="2" a="1"/>
  <c r="L275" i="2" s="1"/>
  <c r="L274" i="2" a="1"/>
  <c r="L274" i="2" s="1"/>
  <c r="L268" i="2" a="1"/>
  <c r="L268" i="2" s="1"/>
  <c r="L278" i="2" a="1"/>
  <c r="L278" i="2" s="1"/>
  <c r="L272" i="2" a="1"/>
  <c r="L272" i="2" s="1"/>
  <c r="L273" i="2" a="1"/>
  <c r="L273" i="2" s="1"/>
  <c r="L267" i="2" a="1"/>
  <c r="L267" i="2" s="1"/>
  <c r="L277" i="2" a="1"/>
  <c r="L277" i="2" s="1"/>
  <c r="L271" i="2" a="1"/>
  <c r="L271" i="2" s="1"/>
  <c r="R273" i="2" a="1"/>
  <c r="R273" i="2" s="1"/>
  <c r="R278" i="2" a="1"/>
  <c r="R278" i="2" s="1"/>
  <c r="R272" i="2" a="1"/>
  <c r="R272" i="2" s="1"/>
  <c r="R277" i="2" a="1"/>
  <c r="R277" i="2" s="1"/>
  <c r="R271" i="2" a="1"/>
  <c r="R271" i="2" s="1"/>
  <c r="R270" i="2" a="1"/>
  <c r="R270" i="2" s="1"/>
  <c r="R267" i="2" a="1"/>
  <c r="R267" i="2" s="1"/>
  <c r="R275" i="2" a="1"/>
  <c r="R275" i="2" s="1"/>
  <c r="R269" i="2" a="1"/>
  <c r="R269" i="2" s="1"/>
  <c r="R276" i="2" a="1"/>
  <c r="R276" i="2" s="1"/>
  <c r="R274" i="2" a="1"/>
  <c r="R274" i="2" s="1"/>
  <c r="R268" i="2" a="1"/>
  <c r="R268" i="2" s="1"/>
  <c r="X270" i="2" a="1"/>
  <c r="X270" i="2" s="1"/>
  <c r="X276" i="2" a="1"/>
  <c r="X276" i="2" s="1"/>
  <c r="X269" i="2" a="1"/>
  <c r="X269" i="2" s="1"/>
  <c r="X273" i="2" a="1"/>
  <c r="X273" i="2" s="1"/>
  <c r="X275" i="2" a="1"/>
  <c r="X275" i="2" s="1"/>
  <c r="X274" i="2" a="1"/>
  <c r="X274" i="2" s="1"/>
  <c r="X268" i="2" a="1"/>
  <c r="X268" i="2" s="1"/>
  <c r="X267" i="2" a="1"/>
  <c r="X267" i="2" s="1"/>
  <c r="X278" i="2" a="1"/>
  <c r="X278" i="2" s="1"/>
  <c r="X272" i="2" a="1"/>
  <c r="X272" i="2" s="1"/>
  <c r="X277" i="2" a="1"/>
  <c r="X277" i="2" s="1"/>
  <c r="X271" i="2" a="1"/>
  <c r="X271" i="2" s="1"/>
  <c r="AJ267" i="2" a="1"/>
  <c r="AJ267" i="2" s="1"/>
  <c r="AJ273" i="2" a="1"/>
  <c r="AJ273" i="2" s="1"/>
  <c r="AJ278" i="2" a="1"/>
  <c r="AJ278" i="2" s="1"/>
  <c r="AJ272" i="2" a="1"/>
  <c r="AJ272" i="2" s="1"/>
  <c r="AJ276" i="2" a="1"/>
  <c r="AJ276" i="2" s="1"/>
  <c r="AJ277" i="2" a="1"/>
  <c r="AJ277" i="2" s="1"/>
  <c r="AJ271" i="2" a="1"/>
  <c r="AJ271" i="2" s="1"/>
  <c r="AJ270" i="2" a="1"/>
  <c r="AJ270" i="2" s="1"/>
  <c r="AJ275" i="2" a="1"/>
  <c r="AJ275" i="2" s="1"/>
  <c r="AJ269" i="2" a="1"/>
  <c r="AJ269" i="2" s="1"/>
  <c r="AJ274" i="2" a="1"/>
  <c r="AJ274" i="2" s="1"/>
  <c r="AJ268" i="2" a="1"/>
  <c r="AJ268" i="2" s="1"/>
  <c r="AR276" i="2" a="1"/>
  <c r="AR276" i="2" s="1"/>
  <c r="AR270" i="2" a="1"/>
  <c r="AR270" i="2" s="1"/>
  <c r="AR275" i="2" a="1"/>
  <c r="AR275" i="2" s="1"/>
  <c r="AR269" i="2" a="1"/>
  <c r="AR269" i="2" s="1"/>
  <c r="AR273" i="2" a="1"/>
  <c r="AR273" i="2" s="1"/>
  <c r="AR274" i="2" a="1"/>
  <c r="AR274" i="2" s="1"/>
  <c r="AR268" i="2" a="1"/>
  <c r="AR268" i="2" s="1"/>
  <c r="AR267" i="2" a="1"/>
  <c r="AR267" i="2" s="1"/>
  <c r="AR278" i="2" a="1"/>
  <c r="AR278" i="2" s="1"/>
  <c r="AR272" i="2" a="1"/>
  <c r="AR272" i="2" s="1"/>
  <c r="AR277" i="2" a="1"/>
  <c r="AR277" i="2" s="1"/>
  <c r="AR271" i="2" a="1"/>
  <c r="AR271" i="2" s="1"/>
  <c r="AZ273" i="2" a="1"/>
  <c r="AZ273" i="2" s="1"/>
  <c r="AZ278" i="2" a="1"/>
  <c r="AZ278" i="2" s="1"/>
  <c r="AZ272" i="2" a="1"/>
  <c r="AZ272" i="2" s="1"/>
  <c r="AZ270" i="2" a="1"/>
  <c r="AZ270" i="2" s="1"/>
  <c r="AZ277" i="2" a="1"/>
  <c r="AZ277" i="2" s="1"/>
  <c r="AZ271" i="2" a="1"/>
  <c r="AZ271" i="2" s="1"/>
  <c r="AZ275" i="2" a="1"/>
  <c r="AZ275" i="2" s="1"/>
  <c r="AZ269" i="2" a="1"/>
  <c r="AZ269" i="2" s="1"/>
  <c r="AZ274" i="2" a="1"/>
  <c r="AZ274" i="2" s="1"/>
  <c r="AZ268" i="2" a="1"/>
  <c r="AZ268" i="2" s="1"/>
  <c r="AZ267" i="2" a="1"/>
  <c r="AZ267" i="2" s="1"/>
  <c r="AZ276" i="2" a="1"/>
  <c r="AZ276" i="2" s="1"/>
  <c r="Q274" i="2" a="1"/>
  <c r="Q274" i="2" s="1"/>
  <c r="Q268" i="2" a="1"/>
  <c r="Q268" i="2" s="1"/>
  <c r="Q273" i="2" a="1"/>
  <c r="Q273" i="2" s="1"/>
  <c r="Q267" i="2" a="1"/>
  <c r="Q267" i="2" s="1"/>
  <c r="Q278" i="2" a="1"/>
  <c r="Q278" i="2" s="1"/>
  <c r="Q277" i="2" a="1"/>
  <c r="Q277" i="2" s="1"/>
  <c r="Q276" i="2" a="1"/>
  <c r="Q276" i="2" s="1"/>
  <c r="Q270" i="2" a="1"/>
  <c r="Q270" i="2" s="1"/>
  <c r="Q272" i="2" a="1"/>
  <c r="Q272" i="2" s="1"/>
  <c r="Q271" i="2" a="1"/>
  <c r="Q271" i="2" s="1"/>
  <c r="Q269" i="2" a="1"/>
  <c r="Q269" i="2" s="1"/>
  <c r="Q275" i="2" a="1"/>
  <c r="Q275" i="2" s="1"/>
  <c r="G273" i="2" a="1"/>
  <c r="G273" i="2" s="1"/>
  <c r="G267" i="2" a="1"/>
  <c r="G267" i="2" s="1"/>
  <c r="G278" i="2" a="1"/>
  <c r="G278" i="2" s="1"/>
  <c r="G277" i="2" a="1"/>
  <c r="G277" i="2" s="1"/>
  <c r="G270" i="2" a="1"/>
  <c r="G270" i="2" s="1"/>
  <c r="G276" i="2" a="1"/>
  <c r="G276" i="2" s="1"/>
  <c r="G275" i="2" a="1"/>
  <c r="G275" i="2" s="1"/>
  <c r="G269" i="2" a="1"/>
  <c r="G269" i="2" s="1"/>
  <c r="G268" i="2" a="1"/>
  <c r="G268" i="2" s="1"/>
  <c r="G274" i="2" a="1"/>
  <c r="G274" i="2" s="1"/>
  <c r="M276" i="2" a="1"/>
  <c r="M276" i="2" s="1"/>
  <c r="M270" i="2" a="1"/>
  <c r="M270" i="2" s="1"/>
  <c r="M275" i="2" a="1"/>
  <c r="M275" i="2" s="1"/>
  <c r="M269" i="2" a="1"/>
  <c r="M269" i="2" s="1"/>
  <c r="M274" i="2" a="1"/>
  <c r="M274" i="2" s="1"/>
  <c r="M267" i="2" a="1"/>
  <c r="M267" i="2" s="1"/>
  <c r="M273" i="2" a="1"/>
  <c r="M273" i="2" s="1"/>
  <c r="M278" i="2" a="1"/>
  <c r="M278" i="2" s="1"/>
  <c r="M272" i="2" a="1"/>
  <c r="M272" i="2" s="1"/>
  <c r="M268" i="2" a="1"/>
  <c r="M268" i="2" s="1"/>
  <c r="M277" i="2" a="1"/>
  <c r="M277" i="2" s="1"/>
  <c r="M271" i="2" a="1"/>
  <c r="M271" i="2" s="1"/>
  <c r="S273" i="2" a="1"/>
  <c r="S273" i="2" s="1"/>
  <c r="S267" i="2" a="1"/>
  <c r="S267" i="2" s="1"/>
  <c r="S271" i="2" a="1"/>
  <c r="S271" i="2" s="1"/>
  <c r="S278" i="2" a="1"/>
  <c r="S278" i="2" s="1"/>
  <c r="S272" i="2" a="1"/>
  <c r="S272" i="2" s="1"/>
  <c r="S277" i="2" a="1"/>
  <c r="S277" i="2" s="1"/>
  <c r="S276" i="2" a="1"/>
  <c r="S276" i="2" s="1"/>
  <c r="S275" i="2" a="1"/>
  <c r="S275" i="2" s="1"/>
  <c r="S269" i="2" a="1"/>
  <c r="S269" i="2" s="1"/>
  <c r="S268" i="2" a="1"/>
  <c r="S268" i="2" s="1"/>
  <c r="S270" i="2" a="1"/>
  <c r="S270" i="2" s="1"/>
  <c r="S274" i="2" a="1"/>
  <c r="S274" i="2" s="1"/>
  <c r="AC276" i="2" a="1"/>
  <c r="AC276" i="2" s="1"/>
  <c r="AC270" i="2" a="1"/>
  <c r="AC270" i="2" s="1"/>
  <c r="AC275" i="2" a="1"/>
  <c r="AC275" i="2" s="1"/>
  <c r="AC269" i="2" a="1"/>
  <c r="AC269" i="2" s="1"/>
  <c r="AC273" i="2" a="1"/>
  <c r="AC273" i="2" s="1"/>
  <c r="AC274" i="2" a="1"/>
  <c r="AC274" i="2" s="1"/>
  <c r="AC278" i="2" a="1"/>
  <c r="AC278" i="2" s="1"/>
  <c r="AC272" i="2" a="1"/>
  <c r="AC272" i="2" s="1"/>
  <c r="AC268" i="2" a="1"/>
  <c r="AC268" i="2" s="1"/>
  <c r="AC267" i="2" a="1"/>
  <c r="AC267" i="2" s="1"/>
  <c r="AC277" i="2" a="1"/>
  <c r="AC277" i="2" s="1"/>
  <c r="AC271" i="2" a="1"/>
  <c r="AC271" i="2" s="1"/>
  <c r="AK273" i="2" a="1"/>
  <c r="AK273" i="2" s="1"/>
  <c r="AK267" i="2" a="1"/>
  <c r="AK267" i="2" s="1"/>
  <c r="AK278" i="2" a="1"/>
  <c r="AK278" i="2" s="1"/>
  <c r="AK272" i="2" a="1"/>
  <c r="AK272" i="2" s="1"/>
  <c r="AK277" i="2" a="1"/>
  <c r="AK277" i="2" s="1"/>
  <c r="AK271" i="2" a="1"/>
  <c r="AK271" i="2" s="1"/>
  <c r="AK276" i="2" a="1"/>
  <c r="AK276" i="2" s="1"/>
  <c r="AK270" i="2" a="1"/>
  <c r="AK270" i="2" s="1"/>
  <c r="AK275" i="2" a="1"/>
  <c r="AK275" i="2" s="1"/>
  <c r="AK269" i="2" a="1"/>
  <c r="AK269" i="2" s="1"/>
  <c r="AK268" i="2" a="1"/>
  <c r="AK268" i="2" s="1"/>
  <c r="AK274" i="2" a="1"/>
  <c r="AK274" i="2" s="1"/>
  <c r="AS276" i="2" a="1"/>
  <c r="AS276" i="2" s="1"/>
  <c r="AS270" i="2" a="1"/>
  <c r="AS270" i="2" s="1"/>
  <c r="AS275" i="2" a="1"/>
  <c r="AS275" i="2" s="1"/>
  <c r="AS269" i="2" a="1"/>
  <c r="AS269" i="2" s="1"/>
  <c r="AS274" i="2" a="1"/>
  <c r="AS274" i="2" s="1"/>
  <c r="AS267" i="2" a="1"/>
  <c r="AS267" i="2" s="1"/>
  <c r="AS278" i="2" a="1"/>
  <c r="AS278" i="2" s="1"/>
  <c r="AS272" i="2" a="1"/>
  <c r="AS272" i="2" s="1"/>
  <c r="AS277" i="2" a="1"/>
  <c r="AS277" i="2" s="1"/>
  <c r="AS271" i="2" a="1"/>
  <c r="AS271" i="2" s="1"/>
  <c r="AS268" i="2" a="1"/>
  <c r="AS268" i="2" s="1"/>
  <c r="AS273" i="2" a="1"/>
  <c r="AS273" i="2" s="1"/>
  <c r="BA273" i="2" a="1"/>
  <c r="BA273" i="2" s="1"/>
  <c r="BA267" i="2" a="1"/>
  <c r="BA267" i="2" s="1"/>
  <c r="BA271" i="2" a="1"/>
  <c r="BA271" i="2" s="1"/>
  <c r="BA278" i="2" a="1"/>
  <c r="BA278" i="2" s="1"/>
  <c r="BA272" i="2" a="1"/>
  <c r="BA272" i="2" s="1"/>
  <c r="BA277" i="2" a="1"/>
  <c r="BA277" i="2" s="1"/>
  <c r="BA276" i="2" a="1"/>
  <c r="BA276" i="2" s="1"/>
  <c r="BA275" i="2" a="1"/>
  <c r="BA275" i="2" s="1"/>
  <c r="BA269" i="2" a="1"/>
  <c r="BA269" i="2" s="1"/>
  <c r="BA268" i="2" a="1"/>
  <c r="BA268" i="2" s="1"/>
  <c r="BA274" i="2" a="1"/>
  <c r="BA274" i="2" s="1"/>
  <c r="BA270" i="2" a="1"/>
  <c r="BA270" i="2" s="1"/>
  <c r="K277" i="2" a="1"/>
  <c r="K277" i="2" s="1"/>
  <c r="K271" i="2" a="1"/>
  <c r="K271" i="2" s="1"/>
  <c r="K276" i="2" a="1"/>
  <c r="K276" i="2" s="1"/>
  <c r="K270" i="2" a="1"/>
  <c r="K270" i="2" s="1"/>
  <c r="K275" i="2" a="1"/>
  <c r="K275" i="2" s="1"/>
  <c r="K269" i="2" a="1"/>
  <c r="K269" i="2" s="1"/>
  <c r="K273" i="2" a="1"/>
  <c r="K273" i="2" s="1"/>
  <c r="K267" i="2" a="1"/>
  <c r="K267" i="2" s="1"/>
  <c r="K274" i="2" a="1"/>
  <c r="K274" i="2" s="1"/>
  <c r="K278" i="2" a="1"/>
  <c r="K278" i="2" s="1"/>
  <c r="K272" i="2" a="1"/>
  <c r="K272" i="2" s="1"/>
  <c r="K268" i="2" a="1"/>
  <c r="K268" i="2" s="1"/>
  <c r="H278" i="2" a="1"/>
  <c r="H278" i="2" s="1"/>
  <c r="H272" i="2" a="1"/>
  <c r="H272" i="2" s="1"/>
  <c r="H269" i="2" a="1"/>
  <c r="H269" i="2" s="1"/>
  <c r="H277" i="2" a="1"/>
  <c r="H277" i="2" s="1"/>
  <c r="H276" i="2" a="1"/>
  <c r="H276" i="2" s="1"/>
  <c r="H270" i="2" a="1"/>
  <c r="H270" i="2" s="1"/>
  <c r="H275" i="2" a="1"/>
  <c r="H275" i="2" s="1"/>
  <c r="H267" i="2" a="1"/>
  <c r="H267" i="2" s="1"/>
  <c r="H274" i="2" a="1"/>
  <c r="H274" i="2" s="1"/>
  <c r="H268" i="2" a="1"/>
  <c r="H268" i="2" s="1"/>
  <c r="H273" i="2" a="1"/>
  <c r="H273" i="2" s="1"/>
  <c r="N272" i="2" a="1"/>
  <c r="N272" i="2" s="1"/>
  <c r="N275" i="2" a="1"/>
  <c r="N275" i="2" s="1"/>
  <c r="N278" i="2" a="1"/>
  <c r="N278" i="2" s="1"/>
  <c r="N268" i="2" a="1"/>
  <c r="N268" i="2" s="1"/>
  <c r="N274" i="2" a="1"/>
  <c r="N274" i="2" s="1"/>
  <c r="N273" i="2" a="1"/>
  <c r="N273" i="2" s="1"/>
  <c r="N267" i="2" a="1"/>
  <c r="N267" i="2" s="1"/>
  <c r="N277" i="2" a="1"/>
  <c r="N277" i="2" s="1"/>
  <c r="N271" i="2" a="1"/>
  <c r="N271" i="2" s="1"/>
  <c r="N276" i="2" a="1"/>
  <c r="N276" i="2" s="1"/>
  <c r="N270" i="2" a="1"/>
  <c r="N270" i="2" s="1"/>
  <c r="N269" i="2" a="1"/>
  <c r="N269" i="2" s="1"/>
  <c r="T269" i="2" a="1"/>
  <c r="T269" i="2" s="1"/>
  <c r="T278" i="2" a="1"/>
  <c r="T278" i="2" s="1"/>
  <c r="T272" i="2" a="1"/>
  <c r="T272" i="2" s="1"/>
  <c r="T277" i="2" a="1"/>
  <c r="T277" i="2" s="1"/>
  <c r="T271" i="2" a="1"/>
  <c r="T271" i="2" s="1"/>
  <c r="T276" i="2" a="1"/>
  <c r="T276" i="2" s="1"/>
  <c r="T270" i="2" a="1"/>
  <c r="T270" i="2" s="1"/>
  <c r="T268" i="2" a="1"/>
  <c r="T268" i="2" s="1"/>
  <c r="T275" i="2" a="1"/>
  <c r="T275" i="2" s="1"/>
  <c r="T274" i="2" a="1"/>
  <c r="T274" i="2" s="1"/>
  <c r="T273" i="2" a="1"/>
  <c r="T273" i="2" s="1"/>
  <c r="T267" i="2" a="1"/>
  <c r="T267" i="2" s="1"/>
  <c r="AD278" i="2" a="1"/>
  <c r="AD278" i="2" s="1"/>
  <c r="AD275" i="2" a="1"/>
  <c r="AD275" i="2" s="1"/>
  <c r="AD269" i="2" a="1"/>
  <c r="AD269" i="2" s="1"/>
  <c r="AD268" i="2" a="1"/>
  <c r="AD268" i="2" s="1"/>
  <c r="AD274" i="2" a="1"/>
  <c r="AD274" i="2" s="1"/>
  <c r="AD273" i="2" a="1"/>
  <c r="AD273" i="2" s="1"/>
  <c r="AD267" i="2" a="1"/>
  <c r="AD267" i="2" s="1"/>
  <c r="AD272" i="2" a="1"/>
  <c r="AD272" i="2" s="1"/>
  <c r="AD277" i="2" a="1"/>
  <c r="AD277" i="2" s="1"/>
  <c r="AD271" i="2" a="1"/>
  <c r="AD271" i="2" s="1"/>
  <c r="AD276" i="2" a="1"/>
  <c r="AD276" i="2" s="1"/>
  <c r="AD270" i="2" a="1"/>
  <c r="AD270" i="2" s="1"/>
  <c r="AL278" i="2" a="1"/>
  <c r="AL278" i="2" s="1"/>
  <c r="AL272" i="2" a="1"/>
  <c r="AL272" i="2" s="1"/>
  <c r="AL275" i="2" a="1"/>
  <c r="AL275" i="2" s="1"/>
  <c r="AL277" i="2" a="1"/>
  <c r="AL277" i="2" s="1"/>
  <c r="AL271" i="2" a="1"/>
  <c r="AL271" i="2" s="1"/>
  <c r="AL276" i="2" a="1"/>
  <c r="AL276" i="2" s="1"/>
  <c r="AL270" i="2" a="1"/>
  <c r="AL270" i="2" s="1"/>
  <c r="AL274" i="2" a="1"/>
  <c r="AL274" i="2" s="1"/>
  <c r="AL268" i="2" a="1"/>
  <c r="AL268" i="2" s="1"/>
  <c r="AL269" i="2" a="1"/>
  <c r="AL269" i="2" s="1"/>
  <c r="AL273" i="2" a="1"/>
  <c r="AL273" i="2" s="1"/>
  <c r="AL267" i="2" a="1"/>
  <c r="AL267" i="2" s="1"/>
  <c r="AT269" i="2" a="1"/>
  <c r="AT269" i="2" s="1"/>
  <c r="AT275" i="2" a="1"/>
  <c r="AT275" i="2" s="1"/>
  <c r="AT268" i="2" a="1"/>
  <c r="AT268" i="2" s="1"/>
  <c r="AT274" i="2" a="1"/>
  <c r="AT274" i="2" s="1"/>
  <c r="AT273" i="2" a="1"/>
  <c r="AT273" i="2" s="1"/>
  <c r="AT267" i="2" a="1"/>
  <c r="AT267" i="2" s="1"/>
  <c r="AT278" i="2" a="1"/>
  <c r="AT278" i="2" s="1"/>
  <c r="AT272" i="2" a="1"/>
  <c r="AT272" i="2" s="1"/>
  <c r="AT277" i="2" a="1"/>
  <c r="AT277" i="2" s="1"/>
  <c r="AT271" i="2" a="1"/>
  <c r="AT271" i="2" s="1"/>
  <c r="AT276" i="2" a="1"/>
  <c r="AT276" i="2" s="1"/>
  <c r="AT270" i="2" a="1"/>
  <c r="AT270" i="2" s="1"/>
  <c r="BB275" i="2" a="1"/>
  <c r="BB275" i="2" s="1"/>
  <c r="BB278" i="2" a="1"/>
  <c r="BB278" i="2" s="1"/>
  <c r="BB272" i="2" a="1"/>
  <c r="BB272" i="2" s="1"/>
  <c r="BB277" i="2" a="1"/>
  <c r="BB277" i="2" s="1"/>
  <c r="BB271" i="2" a="1"/>
  <c r="BB271" i="2" s="1"/>
  <c r="BB276" i="2" a="1"/>
  <c r="BB276" i="2" s="1"/>
  <c r="BB270" i="2" a="1"/>
  <c r="BB270" i="2" s="1"/>
  <c r="BB268" i="2" a="1"/>
  <c r="BB268" i="2" s="1"/>
  <c r="BB274" i="2" a="1"/>
  <c r="BB274" i="2" s="1"/>
  <c r="BB269" i="2" a="1"/>
  <c r="BB269" i="2" s="1"/>
  <c r="BB273" i="2" a="1"/>
  <c r="BB273" i="2" s="1"/>
  <c r="BB267" i="2" a="1"/>
  <c r="BB267" i="2" s="1"/>
  <c r="C39" i="29"/>
  <c r="E39" i="29"/>
  <c r="F39" i="29"/>
  <c r="G39" i="29"/>
  <c r="H39" i="29"/>
  <c r="I39" i="29"/>
  <c r="D39" i="29"/>
  <c r="C15" i="29"/>
  <c r="I151" i="29" l="1"/>
  <c r="H151" i="29"/>
  <c r="G151" i="29"/>
  <c r="F151" i="29"/>
  <c r="E151" i="29"/>
  <c r="D151" i="29"/>
  <c r="I143" i="29"/>
  <c r="H143" i="29"/>
  <c r="G143" i="29"/>
  <c r="F143" i="29"/>
  <c r="E143" i="29"/>
  <c r="D143" i="29"/>
  <c r="C143" i="29"/>
  <c r="I135" i="29"/>
  <c r="H135" i="29"/>
  <c r="G135" i="29"/>
  <c r="F135" i="29"/>
  <c r="E135" i="29"/>
  <c r="D135" i="29"/>
  <c r="C135" i="29"/>
  <c r="I127" i="29"/>
  <c r="H127" i="29"/>
  <c r="G127" i="29"/>
  <c r="F127" i="29"/>
  <c r="E127" i="29"/>
  <c r="D127" i="29"/>
  <c r="C127" i="29"/>
  <c r="I119" i="29"/>
  <c r="H119" i="29"/>
  <c r="G119" i="29"/>
  <c r="F119" i="29"/>
  <c r="E119" i="29"/>
  <c r="D119" i="29"/>
  <c r="C119" i="29"/>
  <c r="I111" i="29"/>
  <c r="H111" i="29"/>
  <c r="G111" i="29"/>
  <c r="F111" i="29"/>
  <c r="E111" i="29"/>
  <c r="D111" i="29"/>
  <c r="C111" i="29"/>
  <c r="I103" i="29"/>
  <c r="H103" i="29"/>
  <c r="G103" i="29"/>
  <c r="F103" i="29"/>
  <c r="E103" i="29"/>
  <c r="D103" i="29"/>
  <c r="C103" i="29"/>
  <c r="I95" i="29"/>
  <c r="H95" i="29"/>
  <c r="G95" i="29"/>
  <c r="F95" i="29"/>
  <c r="E95" i="29"/>
  <c r="D95" i="29"/>
  <c r="C95" i="29"/>
  <c r="I87" i="29"/>
  <c r="H87" i="29"/>
  <c r="G87" i="29"/>
  <c r="F87" i="29"/>
  <c r="E87" i="29"/>
  <c r="D87" i="29"/>
  <c r="C87" i="29"/>
  <c r="I79" i="29"/>
  <c r="H79" i="29"/>
  <c r="G79" i="29"/>
  <c r="F79" i="29"/>
  <c r="E79" i="29"/>
  <c r="D79" i="29"/>
  <c r="C79" i="29"/>
  <c r="I71" i="29"/>
  <c r="H71" i="29"/>
  <c r="G71" i="29"/>
  <c r="F71" i="29"/>
  <c r="E71" i="29"/>
  <c r="D71" i="29"/>
  <c r="C71" i="29"/>
  <c r="I63" i="29"/>
  <c r="H63" i="29"/>
  <c r="G63" i="29"/>
  <c r="F63" i="29"/>
  <c r="E63" i="29"/>
  <c r="D63" i="29"/>
  <c r="C63" i="29"/>
  <c r="I55" i="29"/>
  <c r="H55" i="29"/>
  <c r="G55" i="29"/>
  <c r="F55" i="29"/>
  <c r="E55" i="29"/>
  <c r="D55" i="29"/>
  <c r="C55" i="29"/>
  <c r="I47" i="29"/>
  <c r="H47" i="29"/>
  <c r="G47" i="29"/>
  <c r="F47" i="29"/>
  <c r="E47" i="29"/>
  <c r="D47" i="29"/>
  <c r="C47" i="29"/>
  <c r="I31" i="29"/>
  <c r="H31" i="29"/>
  <c r="G31" i="29"/>
  <c r="F31" i="29"/>
  <c r="E31" i="29"/>
  <c r="D31" i="29"/>
  <c r="C31" i="29"/>
  <c r="I15" i="29" l="1"/>
  <c r="H1" i="5" l="1"/>
  <c r="M121" i="30"/>
  <c r="L121" i="30"/>
  <c r="K121" i="30"/>
  <c r="J121" i="30"/>
  <c r="I121" i="30"/>
  <c r="H121" i="30"/>
  <c r="G121" i="30"/>
  <c r="F121" i="30"/>
  <c r="E121" i="30"/>
  <c r="D121" i="30"/>
  <c r="O121" i="30" s="1"/>
  <c r="M120" i="30"/>
  <c r="L120" i="30"/>
  <c r="K120" i="30"/>
  <c r="J120" i="30"/>
  <c r="I120" i="30"/>
  <c r="H120" i="30"/>
  <c r="G120" i="30"/>
  <c r="L119" i="30"/>
  <c r="K119" i="30"/>
  <c r="J119" i="30"/>
  <c r="I119" i="30"/>
  <c r="H119" i="30"/>
  <c r="G119" i="30"/>
  <c r="C119" i="30"/>
  <c r="L118" i="30"/>
  <c r="K118" i="30"/>
  <c r="J118" i="30"/>
  <c r="I118" i="30"/>
  <c r="H118" i="30"/>
  <c r="G118" i="30"/>
  <c r="L117" i="30"/>
  <c r="K117" i="30"/>
  <c r="J117" i="30"/>
  <c r="I117" i="30"/>
  <c r="H117" i="30"/>
  <c r="G117" i="30"/>
  <c r="D117" i="30"/>
  <c r="C117" i="30"/>
  <c r="L116" i="30"/>
  <c r="K116" i="30"/>
  <c r="J116" i="30"/>
  <c r="I116" i="30"/>
  <c r="H116" i="30"/>
  <c r="G116" i="30"/>
  <c r="L115" i="30"/>
  <c r="K115" i="30"/>
  <c r="J115" i="30"/>
  <c r="I115" i="30"/>
  <c r="H115" i="30"/>
  <c r="G115" i="30"/>
  <c r="C115" i="30"/>
  <c r="K114" i="30"/>
  <c r="J114" i="30"/>
  <c r="I114" i="30"/>
  <c r="H114" i="30"/>
  <c r="G114" i="30"/>
  <c r="C114" i="30"/>
  <c r="L113" i="30"/>
  <c r="K113" i="30"/>
  <c r="J113" i="30"/>
  <c r="I113" i="30"/>
  <c r="H113" i="30"/>
  <c r="G113" i="30"/>
  <c r="C113" i="30"/>
  <c r="L112" i="30"/>
  <c r="K112" i="30"/>
  <c r="J112" i="30"/>
  <c r="I112" i="30"/>
  <c r="H112" i="30"/>
  <c r="C112" i="30"/>
  <c r="L111" i="30"/>
  <c r="K111" i="30"/>
  <c r="J111" i="30"/>
  <c r="I111" i="30"/>
  <c r="H111" i="30"/>
  <c r="G111" i="30"/>
  <c r="L110" i="30"/>
  <c r="K110" i="30"/>
  <c r="J110" i="30"/>
  <c r="I110" i="30"/>
  <c r="H110" i="30"/>
  <c r="G110" i="30"/>
  <c r="C110" i="30"/>
  <c r="L109" i="30"/>
  <c r="K109" i="30"/>
  <c r="J109" i="30"/>
  <c r="I109" i="30"/>
  <c r="H109" i="30"/>
  <c r="G109" i="30"/>
  <c r="L108" i="30"/>
  <c r="K108" i="30"/>
  <c r="J108" i="30"/>
  <c r="I108" i="30"/>
  <c r="H108" i="30"/>
  <c r="G108" i="30"/>
  <c r="C108" i="30"/>
  <c r="L107" i="30"/>
  <c r="K107" i="30"/>
  <c r="J107" i="30"/>
  <c r="I107" i="30"/>
  <c r="H107" i="30"/>
  <c r="G107" i="30"/>
  <c r="L106" i="30"/>
  <c r="K106" i="30"/>
  <c r="J106" i="30"/>
  <c r="I106" i="30"/>
  <c r="H106" i="30"/>
  <c r="G106" i="30"/>
  <c r="C106" i="30"/>
  <c r="L105" i="30"/>
  <c r="K105" i="30"/>
  <c r="J105" i="30"/>
  <c r="I105" i="30"/>
  <c r="H105" i="30"/>
  <c r="G105" i="30"/>
  <c r="L104" i="30"/>
  <c r="K104" i="30"/>
  <c r="J104" i="30"/>
  <c r="I104" i="30"/>
  <c r="H104" i="30"/>
  <c r="G104" i="30"/>
  <c r="L103" i="30"/>
  <c r="K103" i="30"/>
  <c r="J103" i="30"/>
  <c r="I103" i="30"/>
  <c r="H103" i="30"/>
  <c r="G103" i="30"/>
  <c r="C103" i="30"/>
  <c r="L102" i="30"/>
  <c r="K102" i="30"/>
  <c r="J102" i="30"/>
  <c r="I102" i="30"/>
  <c r="H102" i="30"/>
  <c r="G102" i="30"/>
  <c r="L101" i="30"/>
  <c r="K101" i="30"/>
  <c r="J101" i="30"/>
  <c r="I101" i="30"/>
  <c r="H101" i="30"/>
  <c r="G101" i="30"/>
  <c r="C101" i="30"/>
  <c r="L100" i="30"/>
  <c r="K100" i="30"/>
  <c r="J100" i="30"/>
  <c r="I100" i="30"/>
  <c r="H100" i="30"/>
  <c r="G100" i="30"/>
  <c r="L99" i="30"/>
  <c r="K99" i="30"/>
  <c r="J99" i="30"/>
  <c r="I99" i="30"/>
  <c r="H99" i="30"/>
  <c r="G99" i="30"/>
  <c r="C99" i="30"/>
  <c r="L98" i="30"/>
  <c r="K98" i="30"/>
  <c r="J98" i="30"/>
  <c r="I98" i="30"/>
  <c r="H98" i="30"/>
  <c r="G98" i="30"/>
  <c r="C98" i="30"/>
  <c r="L97" i="30"/>
  <c r="K97" i="30"/>
  <c r="J97" i="30"/>
  <c r="I97" i="30"/>
  <c r="H97" i="30"/>
  <c r="G97" i="30"/>
  <c r="C97" i="30"/>
  <c r="L96" i="30"/>
  <c r="K96" i="30"/>
  <c r="J96" i="30"/>
  <c r="I96" i="30"/>
  <c r="H96" i="30"/>
  <c r="G96" i="30"/>
  <c r="C96" i="30"/>
  <c r="L95" i="30"/>
  <c r="K95" i="30"/>
  <c r="J95" i="30"/>
  <c r="I95" i="30"/>
  <c r="H95" i="30"/>
  <c r="G95" i="30"/>
  <c r="L94" i="30"/>
  <c r="K94" i="30"/>
  <c r="J94" i="30"/>
  <c r="I94" i="30"/>
  <c r="H94" i="30"/>
  <c r="G94" i="30"/>
  <c r="C94" i="30"/>
  <c r="L93" i="30"/>
  <c r="K93" i="30"/>
  <c r="J93" i="30"/>
  <c r="I93" i="30"/>
  <c r="H93" i="30"/>
  <c r="G93" i="30"/>
  <c r="L92" i="30"/>
  <c r="K92" i="30"/>
  <c r="J92" i="30"/>
  <c r="I92" i="30"/>
  <c r="H92" i="30"/>
  <c r="G92" i="30"/>
  <c r="C92" i="30"/>
  <c r="L91" i="30"/>
  <c r="K91" i="30"/>
  <c r="J91" i="30"/>
  <c r="I91" i="30"/>
  <c r="H91" i="30"/>
  <c r="G91" i="30"/>
  <c r="L90" i="30"/>
  <c r="K90" i="30"/>
  <c r="J90" i="30"/>
  <c r="I90" i="30"/>
  <c r="H90" i="30"/>
  <c r="G90" i="30"/>
  <c r="C90" i="30"/>
  <c r="L89" i="30"/>
  <c r="K89" i="30"/>
  <c r="J89" i="30"/>
  <c r="I89" i="30"/>
  <c r="H89" i="30"/>
  <c r="G89" i="30"/>
  <c r="L88" i="30"/>
  <c r="K88" i="30"/>
  <c r="J88" i="30"/>
  <c r="I88" i="30"/>
  <c r="H88" i="30"/>
  <c r="G88" i="30"/>
  <c r="L87" i="30"/>
  <c r="K87" i="30"/>
  <c r="J87" i="30"/>
  <c r="I87" i="30"/>
  <c r="H87" i="30"/>
  <c r="G87" i="30"/>
  <c r="C87" i="30"/>
  <c r="M86" i="30"/>
  <c r="L86" i="30"/>
  <c r="K86" i="30"/>
  <c r="J86" i="30"/>
  <c r="I86" i="30"/>
  <c r="H86" i="30"/>
  <c r="G86" i="30"/>
  <c r="F86" i="30"/>
  <c r="E86" i="30"/>
  <c r="Y23" i="30"/>
  <c r="L85" i="30"/>
  <c r="K85" i="30"/>
  <c r="J85" i="30"/>
  <c r="I85" i="30"/>
  <c r="H85" i="30"/>
  <c r="G85" i="30"/>
  <c r="F85" i="30"/>
  <c r="E85" i="30"/>
  <c r="D85" i="30"/>
  <c r="C85" i="30"/>
  <c r="M84" i="30"/>
  <c r="L84" i="30"/>
  <c r="K84" i="30"/>
  <c r="J84" i="30"/>
  <c r="I84" i="30"/>
  <c r="H84" i="30"/>
  <c r="G84" i="30"/>
  <c r="F84" i="30"/>
  <c r="E84" i="30"/>
  <c r="Y21" i="30"/>
  <c r="M83" i="30"/>
  <c r="L83" i="30"/>
  <c r="K83" i="30"/>
  <c r="J83" i="30"/>
  <c r="I83" i="30"/>
  <c r="H83" i="30"/>
  <c r="G83" i="30"/>
  <c r="F83" i="30"/>
  <c r="E83" i="30"/>
  <c r="D83" i="30"/>
  <c r="C83" i="30"/>
  <c r="M82" i="30"/>
  <c r="L82" i="30"/>
  <c r="K82" i="30"/>
  <c r="J82" i="30"/>
  <c r="I82" i="30"/>
  <c r="H82" i="30"/>
  <c r="G82" i="30"/>
  <c r="F82" i="30"/>
  <c r="E82" i="30"/>
  <c r="Y19" i="30"/>
  <c r="C82" i="30"/>
  <c r="M81" i="30"/>
  <c r="L81" i="30"/>
  <c r="K81" i="30"/>
  <c r="J81" i="30"/>
  <c r="I81" i="30"/>
  <c r="H81" i="30"/>
  <c r="G81" i="30"/>
  <c r="F81" i="30"/>
  <c r="E81" i="30"/>
  <c r="D81" i="30"/>
  <c r="C81" i="30"/>
  <c r="M80" i="30"/>
  <c r="L80" i="30"/>
  <c r="K80" i="30"/>
  <c r="J80" i="30"/>
  <c r="I80" i="30"/>
  <c r="H80" i="30"/>
  <c r="G80" i="30"/>
  <c r="F80" i="30"/>
  <c r="E80" i="30"/>
  <c r="Y17" i="30"/>
  <c r="C80" i="30"/>
  <c r="M79" i="30"/>
  <c r="L79" i="30"/>
  <c r="K79" i="30"/>
  <c r="J79" i="30"/>
  <c r="I79" i="30"/>
  <c r="H79" i="30"/>
  <c r="G79" i="30"/>
  <c r="F79" i="30"/>
  <c r="E79" i="30"/>
  <c r="M78" i="30"/>
  <c r="L78" i="30"/>
  <c r="K78" i="30"/>
  <c r="J78" i="30"/>
  <c r="I78" i="30"/>
  <c r="H78" i="30"/>
  <c r="G78" i="30"/>
  <c r="F78" i="30"/>
  <c r="E78" i="30"/>
  <c r="D78" i="30"/>
  <c r="C78" i="30"/>
  <c r="M77" i="30"/>
  <c r="L77" i="30"/>
  <c r="K77" i="30"/>
  <c r="J77" i="30"/>
  <c r="I77" i="30"/>
  <c r="H77" i="30"/>
  <c r="G77" i="30"/>
  <c r="F77" i="30"/>
  <c r="E77" i="30"/>
  <c r="Y14" i="30"/>
  <c r="M76" i="30"/>
  <c r="L76" i="30"/>
  <c r="K76" i="30"/>
  <c r="J76" i="30"/>
  <c r="I76" i="30"/>
  <c r="H76" i="30"/>
  <c r="G76" i="30"/>
  <c r="F76" i="30"/>
  <c r="E76" i="30"/>
  <c r="D76" i="30"/>
  <c r="C76" i="30"/>
  <c r="M75" i="30"/>
  <c r="L75" i="30"/>
  <c r="K75" i="30"/>
  <c r="J75" i="30"/>
  <c r="I75" i="30"/>
  <c r="H75" i="30"/>
  <c r="G75" i="30"/>
  <c r="F75" i="30"/>
  <c r="D75" i="30"/>
  <c r="M74" i="30"/>
  <c r="L74" i="30"/>
  <c r="K74" i="30"/>
  <c r="J74" i="30"/>
  <c r="I74" i="30"/>
  <c r="H74" i="30"/>
  <c r="G74" i="30"/>
  <c r="F74" i="30"/>
  <c r="E74" i="30"/>
  <c r="Y11" i="30"/>
  <c r="C74" i="30"/>
  <c r="M73" i="30"/>
  <c r="L73" i="30"/>
  <c r="K73" i="30"/>
  <c r="J73" i="30"/>
  <c r="I73" i="30"/>
  <c r="H73" i="30"/>
  <c r="G73" i="30"/>
  <c r="F73" i="30"/>
  <c r="E73" i="30"/>
  <c r="D73" i="30"/>
  <c r="C73" i="30"/>
  <c r="M72" i="30"/>
  <c r="L72" i="30"/>
  <c r="K72" i="30"/>
  <c r="J72" i="30"/>
  <c r="I72" i="30"/>
  <c r="H72" i="30"/>
  <c r="G72" i="30"/>
  <c r="F72" i="30"/>
  <c r="E72" i="30"/>
  <c r="Y9" i="30"/>
  <c r="M71" i="30"/>
  <c r="L71" i="30"/>
  <c r="K71" i="30"/>
  <c r="I71" i="30"/>
  <c r="H71" i="30"/>
  <c r="G71" i="30"/>
  <c r="F71" i="30"/>
  <c r="E71" i="30"/>
  <c r="Y8" i="30"/>
  <c r="C71" i="30"/>
  <c r="M70" i="30"/>
  <c r="L70" i="30"/>
  <c r="K70" i="30"/>
  <c r="J70" i="30"/>
  <c r="I70" i="30"/>
  <c r="H70" i="30"/>
  <c r="G70" i="30"/>
  <c r="F70" i="30"/>
  <c r="E70" i="30"/>
  <c r="D70" i="30"/>
  <c r="L69" i="30"/>
  <c r="K69" i="30"/>
  <c r="I69" i="30"/>
  <c r="H69" i="30"/>
  <c r="G69" i="30"/>
  <c r="E69" i="30"/>
  <c r="D69" i="30"/>
  <c r="C69" i="30"/>
  <c r="L114" i="30"/>
  <c r="G112" i="30"/>
  <c r="M85" i="30"/>
  <c r="Y16" i="30"/>
  <c r="D114" i="30" l="1"/>
  <c r="F116" i="30"/>
  <c r="M117" i="30"/>
  <c r="F120" i="30"/>
  <c r="Y56" i="30"/>
  <c r="Z56" i="30" s="1"/>
  <c r="Y57" i="30"/>
  <c r="Z57" i="30" s="1"/>
  <c r="E120" i="30"/>
  <c r="M116" i="30"/>
  <c r="E119" i="30"/>
  <c r="F119" i="30"/>
  <c r="D115" i="30"/>
  <c r="M118" i="30"/>
  <c r="M119" i="30"/>
  <c r="D116" i="30"/>
  <c r="F118" i="30"/>
  <c r="Y55" i="30"/>
  <c r="Z55" i="30" s="1"/>
  <c r="E118" i="30"/>
  <c r="F115" i="30"/>
  <c r="E116" i="30"/>
  <c r="E117" i="30"/>
  <c r="F117" i="30"/>
  <c r="D98" i="30"/>
  <c r="M115" i="30"/>
  <c r="E115" i="30"/>
  <c r="M114" i="30"/>
  <c r="E114" i="30"/>
  <c r="F114" i="30"/>
  <c r="F113" i="30"/>
  <c r="D113" i="30"/>
  <c r="M113" i="30"/>
  <c r="E113" i="30"/>
  <c r="F112" i="30"/>
  <c r="M110" i="30"/>
  <c r="M111" i="30"/>
  <c r="Y49" i="30"/>
  <c r="Z49" i="30" s="1"/>
  <c r="M112" i="30"/>
  <c r="E112" i="30"/>
  <c r="Y48" i="30"/>
  <c r="Z48" i="30" s="1"/>
  <c r="E111" i="30"/>
  <c r="F111" i="30"/>
  <c r="D110" i="30"/>
  <c r="E110" i="30"/>
  <c r="F110" i="30"/>
  <c r="M106" i="30"/>
  <c r="E109" i="30"/>
  <c r="M101" i="30"/>
  <c r="F109" i="30"/>
  <c r="Y46" i="30"/>
  <c r="Z46" i="30" s="1"/>
  <c r="M109" i="30"/>
  <c r="M108" i="30"/>
  <c r="D108" i="30"/>
  <c r="F107" i="30"/>
  <c r="E108" i="30"/>
  <c r="F108" i="30"/>
  <c r="D107" i="30"/>
  <c r="M107" i="30"/>
  <c r="E107" i="30"/>
  <c r="F105" i="30"/>
  <c r="M105" i="30"/>
  <c r="E106" i="30"/>
  <c r="F106" i="30"/>
  <c r="D105" i="30"/>
  <c r="D106" i="30"/>
  <c r="E105" i="30"/>
  <c r="D103" i="30"/>
  <c r="E103" i="30"/>
  <c r="M104" i="30"/>
  <c r="Y41" i="30"/>
  <c r="Z41" i="30" s="1"/>
  <c r="D101" i="30"/>
  <c r="E104" i="30"/>
  <c r="F104" i="30"/>
  <c r="M102" i="30"/>
  <c r="M103" i="30"/>
  <c r="F103" i="30"/>
  <c r="F102" i="30"/>
  <c r="Y39" i="30"/>
  <c r="Z39" i="30" s="1"/>
  <c r="E102" i="30"/>
  <c r="E101" i="30"/>
  <c r="F100" i="30"/>
  <c r="F101" i="30"/>
  <c r="E100" i="30"/>
  <c r="Y37" i="30"/>
  <c r="Z37" i="30" s="1"/>
  <c r="M100" i="30"/>
  <c r="D92" i="30"/>
  <c r="M98" i="30"/>
  <c r="F99" i="30"/>
  <c r="D99" i="30"/>
  <c r="M99" i="30"/>
  <c r="E99" i="30"/>
  <c r="E98" i="30"/>
  <c r="F98" i="30"/>
  <c r="M97" i="30"/>
  <c r="E97" i="30"/>
  <c r="D97" i="30"/>
  <c r="F97" i="30"/>
  <c r="Y44" i="30"/>
  <c r="Z44" i="30" s="1"/>
  <c r="F96" i="30"/>
  <c r="Y33" i="30"/>
  <c r="Z33" i="30" s="1"/>
  <c r="M96" i="30"/>
  <c r="E96" i="30"/>
  <c r="D89" i="30"/>
  <c r="M95" i="30"/>
  <c r="F94" i="30"/>
  <c r="E94" i="30"/>
  <c r="Y12" i="30"/>
  <c r="Z12" i="30" s="1"/>
  <c r="Z16" i="30"/>
  <c r="Y32" i="30"/>
  <c r="Z32" i="30" s="1"/>
  <c r="E95" i="30"/>
  <c r="F95" i="30"/>
  <c r="D82" i="30"/>
  <c r="O82" i="30" s="1"/>
  <c r="Q82" i="30" s="1"/>
  <c r="D94" i="30"/>
  <c r="M94" i="30"/>
  <c r="F87" i="30"/>
  <c r="M91" i="30"/>
  <c r="M92" i="30"/>
  <c r="M93" i="30"/>
  <c r="E93" i="30"/>
  <c r="D100" i="30"/>
  <c r="F93" i="30"/>
  <c r="F90" i="30"/>
  <c r="D93" i="30"/>
  <c r="F92" i="30"/>
  <c r="Y54" i="30"/>
  <c r="Z54" i="30" s="1"/>
  <c r="Y28" i="30"/>
  <c r="Z28" i="30" s="1"/>
  <c r="E92" i="30"/>
  <c r="F91" i="30"/>
  <c r="D87" i="30"/>
  <c r="M90" i="30"/>
  <c r="Z23" i="30"/>
  <c r="D91" i="30"/>
  <c r="E91" i="30"/>
  <c r="E88" i="30"/>
  <c r="M89" i="30"/>
  <c r="L60" i="30" a="1"/>
  <c r="L60" i="30" s="1"/>
  <c r="G60" i="30" a="1"/>
  <c r="G60" i="30" s="1"/>
  <c r="E89" i="30"/>
  <c r="R60" i="30" a="1"/>
  <c r="R60" i="30" s="1"/>
  <c r="W60" i="30" a="1"/>
  <c r="W60" i="30" s="1"/>
  <c r="Y25" i="30"/>
  <c r="Z25" i="30" s="1"/>
  <c r="Y27" i="30"/>
  <c r="Z27" i="30" s="1"/>
  <c r="M88" i="30"/>
  <c r="M60" i="30" a="1"/>
  <c r="M60" i="30" s="1"/>
  <c r="F89" i="30"/>
  <c r="E90" i="30"/>
  <c r="Y38" i="30"/>
  <c r="Z38" i="30" s="1"/>
  <c r="H60" i="30" a="1"/>
  <c r="H60" i="30" s="1"/>
  <c r="Y15" i="30"/>
  <c r="Z15" i="30" s="1"/>
  <c r="N60" i="30" a="1"/>
  <c r="N60" i="30" s="1"/>
  <c r="I60" i="30" a="1"/>
  <c r="I60" i="30" s="1"/>
  <c r="Y53" i="30"/>
  <c r="D84" i="30"/>
  <c r="O84" i="30" s="1"/>
  <c r="Q84" i="30" s="1"/>
  <c r="F88" i="30"/>
  <c r="D90" i="30"/>
  <c r="K60" i="30" a="1"/>
  <c r="K60" i="30" s="1"/>
  <c r="Y43" i="30"/>
  <c r="D74" i="30"/>
  <c r="O74" i="30" s="1"/>
  <c r="Q74" i="30" s="1"/>
  <c r="Z21" i="30"/>
  <c r="V60" i="30" a="1"/>
  <c r="V60" i="30" s="1"/>
  <c r="E60" i="30" a="1"/>
  <c r="E60" i="30" s="1"/>
  <c r="M87" i="30"/>
  <c r="D71" i="30"/>
  <c r="Y24" i="30"/>
  <c r="Z24" i="30" s="1"/>
  <c r="D119" i="30"/>
  <c r="U60" i="30" a="1"/>
  <c r="U60" i="30" s="1"/>
  <c r="Y40" i="30"/>
  <c r="Z40" i="30" s="1"/>
  <c r="D109" i="30"/>
  <c r="J60" i="30" a="1"/>
  <c r="J60" i="30" s="1"/>
  <c r="J71" i="30"/>
  <c r="Y30" i="30"/>
  <c r="Z30" i="30" s="1"/>
  <c r="E87" i="30"/>
  <c r="K123" i="30" a="1"/>
  <c r="K123" i="30" s="1"/>
  <c r="L123" i="30" a="1"/>
  <c r="L123" i="30" s="1"/>
  <c r="H123" i="30" a="1"/>
  <c r="H123" i="30" s="1"/>
  <c r="O81" i="30"/>
  <c r="P81" i="30" s="1"/>
  <c r="G123" i="30" a="1"/>
  <c r="G123" i="30" s="1"/>
  <c r="I123" i="30" a="1"/>
  <c r="I123" i="30" s="1"/>
  <c r="Z9" i="30"/>
  <c r="O85" i="30"/>
  <c r="P85" i="30" s="1"/>
  <c r="Z19" i="30"/>
  <c r="O76" i="30"/>
  <c r="P76" i="30" s="1"/>
  <c r="O73" i="30"/>
  <c r="P73" i="30" s="1"/>
  <c r="O70" i="30"/>
  <c r="O83" i="30"/>
  <c r="P83" i="30" s="1"/>
  <c r="Z14" i="30"/>
  <c r="Z17" i="30"/>
  <c r="O78" i="30"/>
  <c r="P78" i="30" s="1"/>
  <c r="C60" i="30" a="1"/>
  <c r="C60" i="30" s="1"/>
  <c r="S60" i="30" a="1"/>
  <c r="S60" i="30" s="1"/>
  <c r="M69" i="30"/>
  <c r="C72" i="30"/>
  <c r="C88" i="30"/>
  <c r="C104" i="30"/>
  <c r="C120" i="30"/>
  <c r="Z8" i="30"/>
  <c r="Y31" i="30"/>
  <c r="Y47" i="30"/>
  <c r="D72" i="30"/>
  <c r="O72" i="30" s="1"/>
  <c r="Q72" i="30" s="1"/>
  <c r="D80" i="30"/>
  <c r="O80" i="30" s="1"/>
  <c r="Q80" i="30" s="1"/>
  <c r="D88" i="30"/>
  <c r="D96" i="30"/>
  <c r="D104" i="30"/>
  <c r="D112" i="30"/>
  <c r="D120" i="30"/>
  <c r="D60" i="30" a="1"/>
  <c r="D60" i="30" s="1"/>
  <c r="T60" i="30" a="1"/>
  <c r="T60" i="30" s="1"/>
  <c r="C79" i="30"/>
  <c r="C95" i="30"/>
  <c r="C111" i="30"/>
  <c r="Y6" i="30"/>
  <c r="Z6" i="30" s="1"/>
  <c r="Y22" i="30"/>
  <c r="Y13" i="30"/>
  <c r="Y29" i="30"/>
  <c r="Y45" i="30"/>
  <c r="D79" i="30"/>
  <c r="O79" i="30" s="1"/>
  <c r="Q79" i="30" s="1"/>
  <c r="D95" i="30"/>
  <c r="D111" i="30"/>
  <c r="Y20" i="30"/>
  <c r="Y36" i="30"/>
  <c r="Y52" i="30"/>
  <c r="C70" i="30"/>
  <c r="C86" i="30"/>
  <c r="C102" i="30"/>
  <c r="C118" i="30"/>
  <c r="D86" i="30"/>
  <c r="O86" i="30" s="1"/>
  <c r="Q86" i="30" s="1"/>
  <c r="D102" i="30"/>
  <c r="D118" i="30"/>
  <c r="Z11" i="30"/>
  <c r="Y34" i="30"/>
  <c r="Y50" i="30"/>
  <c r="F60" i="30" a="1"/>
  <c r="F60" i="30" s="1"/>
  <c r="C77" i="30"/>
  <c r="C93" i="30"/>
  <c r="C109" i="30"/>
  <c r="Y18" i="30"/>
  <c r="D77" i="30"/>
  <c r="O77" i="30" s="1"/>
  <c r="Q77" i="30" s="1"/>
  <c r="O60" i="30" a="1"/>
  <c r="O60" i="30" s="1"/>
  <c r="C84" i="30"/>
  <c r="C100" i="30"/>
  <c r="C116" i="30"/>
  <c r="Y7" i="30"/>
  <c r="F69" i="30"/>
  <c r="P60" i="30" a="1"/>
  <c r="P60" i="30" s="1"/>
  <c r="C75" i="30"/>
  <c r="C91" i="30"/>
  <c r="C107" i="30"/>
  <c r="Q60" i="30" a="1"/>
  <c r="Q60" i="30" s="1"/>
  <c r="E75" i="30"/>
  <c r="Y35" i="30"/>
  <c r="Y51" i="30"/>
  <c r="J69" i="30"/>
  <c r="Y10" i="30"/>
  <c r="Y26" i="30"/>
  <c r="Y42" i="30"/>
  <c r="Y58" i="30"/>
  <c r="Q121" i="30" s="1"/>
  <c r="C89" i="30"/>
  <c r="C105" i="30"/>
  <c r="C121" i="30"/>
  <c r="P121" i="30" s="1"/>
  <c r="O71" i="30" l="1"/>
  <c r="Q71" i="30" s="1"/>
  <c r="O120" i="30"/>
  <c r="Q120" i="30" s="1"/>
  <c r="O112" i="30"/>
  <c r="P112" i="30" s="1"/>
  <c r="O116" i="30"/>
  <c r="Q116" i="30" s="1"/>
  <c r="O119" i="30"/>
  <c r="Q119" i="30" s="1"/>
  <c r="O115" i="30"/>
  <c r="P115" i="30" s="1"/>
  <c r="O117" i="30"/>
  <c r="P117" i="30" s="1"/>
  <c r="O118" i="30"/>
  <c r="Q118" i="30" s="1"/>
  <c r="O114" i="30"/>
  <c r="P114" i="30" s="1"/>
  <c r="O113" i="30"/>
  <c r="P113" i="30" s="1"/>
  <c r="O111" i="30"/>
  <c r="Q111" i="30" s="1"/>
  <c r="O110" i="30"/>
  <c r="P110" i="30" s="1"/>
  <c r="O104" i="30"/>
  <c r="Q104" i="30" s="1"/>
  <c r="O102" i="30"/>
  <c r="Q102" i="30" s="1"/>
  <c r="O109" i="30"/>
  <c r="Q109" i="30" s="1"/>
  <c r="O108" i="30"/>
  <c r="P108" i="30" s="1"/>
  <c r="O107" i="30"/>
  <c r="Q107" i="30" s="1"/>
  <c r="O106" i="30"/>
  <c r="P106" i="30" s="1"/>
  <c r="O105" i="30"/>
  <c r="P105" i="30" s="1"/>
  <c r="O101" i="30"/>
  <c r="P101" i="30" s="1"/>
  <c r="O103" i="30"/>
  <c r="P103" i="30" s="1"/>
  <c r="O100" i="30"/>
  <c r="Q100" i="30" s="1"/>
  <c r="O96" i="30"/>
  <c r="P96" i="30" s="1"/>
  <c r="O95" i="30"/>
  <c r="Q95" i="30" s="1"/>
  <c r="O98" i="30"/>
  <c r="P98" i="30" s="1"/>
  <c r="O99" i="30"/>
  <c r="P99" i="30" s="1"/>
  <c r="O97" i="30"/>
  <c r="P97" i="30" s="1"/>
  <c r="O94" i="30"/>
  <c r="P94" i="30" s="1"/>
  <c r="O92" i="30"/>
  <c r="P92" i="30" s="1"/>
  <c r="O90" i="30"/>
  <c r="P90" i="30" s="1"/>
  <c r="P77" i="30"/>
  <c r="O93" i="30"/>
  <c r="P93" i="30" s="1"/>
  <c r="O87" i="30"/>
  <c r="P87" i="30" s="1"/>
  <c r="O91" i="30"/>
  <c r="Q91" i="30" s="1"/>
  <c r="O89" i="30"/>
  <c r="Q89" i="30" s="1"/>
  <c r="W61" i="30"/>
  <c r="Z53" i="30"/>
  <c r="Z43" i="30"/>
  <c r="F123" i="30" a="1"/>
  <c r="F123" i="30" s="1"/>
  <c r="F125" i="30" s="1"/>
  <c r="O88" i="30"/>
  <c r="Q88" i="30" s="1"/>
  <c r="E123" i="30" a="1"/>
  <c r="E123" i="30" s="1"/>
  <c r="E125" i="30" s="1"/>
  <c r="J123" i="30" a="1"/>
  <c r="J123" i="30" s="1"/>
  <c r="J125" i="30" s="1"/>
  <c r="Q70" i="30"/>
  <c r="P84" i="30"/>
  <c r="M123" i="30" a="1"/>
  <c r="M123" i="30" s="1"/>
  <c r="M125" i="30" s="1"/>
  <c r="Z50" i="30"/>
  <c r="P74" i="30"/>
  <c r="P82" i="30"/>
  <c r="Q85" i="30"/>
  <c r="H61" i="30"/>
  <c r="Z51" i="30"/>
  <c r="Z34" i="30"/>
  <c r="P86" i="30"/>
  <c r="Y63" i="30" a="1"/>
  <c r="Y63" i="30" s="1"/>
  <c r="Z31" i="30"/>
  <c r="K61" i="30"/>
  <c r="V61" i="30"/>
  <c r="Q78" i="30"/>
  <c r="Z35" i="30"/>
  <c r="Q81" i="30"/>
  <c r="Z18" i="30"/>
  <c r="P70" i="30"/>
  <c r="Z52" i="30"/>
  <c r="P80" i="30"/>
  <c r="U61" i="30"/>
  <c r="Q61" i="30"/>
  <c r="I125" i="30"/>
  <c r="Z36" i="30"/>
  <c r="P79" i="30"/>
  <c r="J61" i="30"/>
  <c r="E61" i="30"/>
  <c r="T61" i="30"/>
  <c r="L125" i="30"/>
  <c r="F61" i="30"/>
  <c r="D61" i="30"/>
  <c r="Y60" i="30"/>
  <c r="Z60" i="30" s="1"/>
  <c r="Z26" i="30"/>
  <c r="Z42" i="30"/>
  <c r="P61" i="30"/>
  <c r="H125" i="30"/>
  <c r="Z20" i="30"/>
  <c r="Q83" i="30"/>
  <c r="P72" i="30"/>
  <c r="S61" i="30"/>
  <c r="K125" i="30"/>
  <c r="Z45" i="30"/>
  <c r="C61" i="30"/>
  <c r="I61" i="30"/>
  <c r="C123" i="30" a="1"/>
  <c r="C123" i="30" s="1"/>
  <c r="G124" i="30" s="1"/>
  <c r="O75" i="30"/>
  <c r="Q75" i="30" s="1"/>
  <c r="Z58" i="30"/>
  <c r="M61" i="30"/>
  <c r="Z29" i="30"/>
  <c r="Z22" i="30"/>
  <c r="Z7" i="30"/>
  <c r="O61" i="30"/>
  <c r="G125" i="30"/>
  <c r="Q76" i="30"/>
  <c r="Z13" i="30"/>
  <c r="G61" i="30"/>
  <c r="N61" i="30"/>
  <c r="Z10" i="30"/>
  <c r="Q73" i="30"/>
  <c r="Z47" i="30"/>
  <c r="R61" i="30"/>
  <c r="L61" i="30"/>
  <c r="O69" i="30"/>
  <c r="Q69" i="30" s="1"/>
  <c r="D123" i="30" a="1"/>
  <c r="D123" i="30" s="1"/>
  <c r="P118" i="30" l="1"/>
  <c r="P71" i="30"/>
  <c r="Q112" i="30"/>
  <c r="Q115" i="30"/>
  <c r="P120" i="30"/>
  <c r="P116" i="30"/>
  <c r="Q114" i="30"/>
  <c r="P119" i="30"/>
  <c r="Q117" i="30"/>
  <c r="Q113" i="30"/>
  <c r="P111" i="30"/>
  <c r="Q110" i="30"/>
  <c r="P104" i="30"/>
  <c r="P102" i="30"/>
  <c r="P107" i="30"/>
  <c r="Q108" i="30"/>
  <c r="P109" i="30"/>
  <c r="Q106" i="30"/>
  <c r="Q96" i="30"/>
  <c r="Q105" i="30"/>
  <c r="Q103" i="30"/>
  <c r="Q101" i="30"/>
  <c r="P95" i="30"/>
  <c r="Q99" i="30"/>
  <c r="P100" i="30"/>
  <c r="Q98" i="30"/>
  <c r="Q97" i="30"/>
  <c r="Q93" i="30"/>
  <c r="Q94" i="30"/>
  <c r="Q90" i="30"/>
  <c r="Q92" i="30"/>
  <c r="P91" i="30"/>
  <c r="Q87" i="30"/>
  <c r="P89" i="30"/>
  <c r="P88" i="30"/>
  <c r="P75" i="30"/>
  <c r="Z63" i="30"/>
  <c r="C124" i="30"/>
  <c r="L124" i="30"/>
  <c r="K124" i="30"/>
  <c r="E124" i="30"/>
  <c r="C125" i="30"/>
  <c r="Y61" i="30"/>
  <c r="Z61" i="30" s="1"/>
  <c r="J124" i="30"/>
  <c r="O127" i="30" a="1"/>
  <c r="O127" i="30" s="1"/>
  <c r="Q127" i="30" s="1"/>
  <c r="P69" i="30"/>
  <c r="M124" i="30"/>
  <c r="I124" i="30"/>
  <c r="D124" i="30"/>
  <c r="D125" i="30"/>
  <c r="O123" i="30"/>
  <c r="P123" i="30" s="1"/>
  <c r="H124" i="30"/>
  <c r="F124" i="30"/>
  <c r="O124" i="30" l="1"/>
  <c r="P124" i="30" s="1"/>
  <c r="P127" i="30"/>
  <c r="X58" i="20" l="1"/>
  <c r="N2" i="6"/>
  <c r="O2" i="6"/>
  <c r="P2" i="6"/>
  <c r="Q2" i="6"/>
  <c r="R2" i="6"/>
  <c r="S2" i="6"/>
  <c r="T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AL2" i="6"/>
  <c r="AM2" i="6"/>
  <c r="AN2" i="6"/>
  <c r="AO2" i="6"/>
  <c r="AP2" i="6"/>
  <c r="AQ2" i="6"/>
  <c r="AR2" i="6"/>
  <c r="AS2" i="6"/>
  <c r="AT2" i="6"/>
  <c r="AU2" i="6"/>
  <c r="AV2" i="6"/>
  <c r="AW2" i="6"/>
  <c r="AX2" i="6"/>
  <c r="AY2" i="6"/>
  <c r="AZ2" i="6"/>
  <c r="BA2" i="6"/>
  <c r="BB2" i="6"/>
  <c r="BC2" i="6"/>
  <c r="BD2" i="6"/>
  <c r="X57" i="20" l="1"/>
  <c r="Y57" i="20" s="1"/>
  <c r="X56" i="20"/>
  <c r="Y56" i="20" s="1"/>
  <c r="X55" i="20"/>
  <c r="Y55" i="20" s="1"/>
  <c r="X54" i="20"/>
  <c r="Y54" i="20" s="1"/>
  <c r="X53" i="20"/>
  <c r="Y53" i="20" s="1"/>
  <c r="X52" i="20"/>
  <c r="Y52" i="20" s="1"/>
  <c r="X51" i="20"/>
  <c r="Y51" i="20" s="1"/>
  <c r="X50" i="20"/>
  <c r="Y50" i="20" s="1"/>
  <c r="X49" i="20"/>
  <c r="Y49" i="20" s="1"/>
  <c r="C60" i="4" a="1"/>
  <c r="C60" i="4" s="1"/>
  <c r="X48" i="20"/>
  <c r="Y48" i="20" s="1"/>
  <c r="X47" i="20"/>
  <c r="Y47" i="20" s="1"/>
  <c r="X46" i="20"/>
  <c r="Y46" i="20" s="1"/>
  <c r="X45" i="20"/>
  <c r="Y45" i="20" s="1"/>
  <c r="X44" i="20"/>
  <c r="Y44" i="20" s="1"/>
  <c r="X43" i="20"/>
  <c r="Y43" i="20" s="1"/>
  <c r="X42" i="20"/>
  <c r="Y42" i="20" s="1"/>
  <c r="X41" i="20"/>
  <c r="Y41" i="20" s="1"/>
  <c r="X40" i="20"/>
  <c r="Y40" i="20" s="1"/>
  <c r="X39" i="20"/>
  <c r="Y39" i="20" s="1"/>
  <c r="X38" i="20"/>
  <c r="Y38" i="20" s="1"/>
  <c r="X37" i="20"/>
  <c r="Y37" i="20" s="1"/>
  <c r="X36" i="20"/>
  <c r="Y36" i="20" s="1"/>
  <c r="X35" i="20"/>
  <c r="Y35" i="20" s="1"/>
  <c r="X34" i="20"/>
  <c r="Y34" i="20" s="1"/>
  <c r="X33" i="20"/>
  <c r="Y33" i="20" s="1"/>
  <c r="X32" i="20"/>
  <c r="Y32" i="20" s="1"/>
  <c r="X31" i="20"/>
  <c r="Y31" i="20" s="1"/>
  <c r="X30" i="20"/>
  <c r="Y30" i="20" s="1"/>
  <c r="X29" i="20"/>
  <c r="Y29" i="20" s="1"/>
  <c r="X28" i="20"/>
  <c r="Y28" i="20" s="1"/>
  <c r="X27" i="20"/>
  <c r="Y27" i="20" s="1"/>
  <c r="X26" i="20"/>
  <c r="Y26" i="20" s="1"/>
  <c r="X25" i="20"/>
  <c r="Y25" i="20" s="1"/>
  <c r="X24" i="20"/>
  <c r="Y24" i="20" s="1"/>
  <c r="X22" i="20"/>
  <c r="Y22" i="20" s="1"/>
  <c r="X23" i="20"/>
  <c r="Y23" i="20" s="1"/>
  <c r="X18" i="20"/>
  <c r="Y18" i="20" s="1"/>
  <c r="X21" i="20"/>
  <c r="Y21" i="20" s="1"/>
  <c r="X20" i="20"/>
  <c r="Y20" i="20" s="1"/>
  <c r="X19" i="20"/>
  <c r="Y19" i="20" s="1"/>
  <c r="X17" i="20"/>
  <c r="Y17" i="20" s="1"/>
  <c r="X16" i="20"/>
  <c r="Y16" i="20" s="1"/>
  <c r="X15" i="20"/>
  <c r="Y15" i="20" s="1"/>
  <c r="X14" i="20"/>
  <c r="Y14" i="20" s="1"/>
  <c r="X13" i="20"/>
  <c r="Y13" i="20" s="1"/>
  <c r="X12" i="20"/>
  <c r="Y12" i="20" s="1"/>
  <c r="X11" i="20"/>
  <c r="Y11" i="20" s="1"/>
  <c r="X10" i="20"/>
  <c r="Y10" i="20" s="1"/>
  <c r="Y58" i="20"/>
  <c r="BE2" i="6"/>
  <c r="BF2" i="6"/>
  <c r="BG2" i="6"/>
  <c r="BH2" i="6"/>
  <c r="BI2" i="6"/>
  <c r="BJ2" i="6"/>
  <c r="BK2" i="6"/>
  <c r="BL2" i="6"/>
  <c r="BM2" i="6"/>
  <c r="S58" i="17" l="1"/>
  <c r="S58" i="14"/>
  <c r="S58" i="12"/>
  <c r="S58" i="11"/>
  <c r="J121" i="4"/>
  <c r="G121" i="4"/>
  <c r="F121" i="4"/>
  <c r="E121" i="4"/>
  <c r="L120" i="4"/>
  <c r="J120" i="4"/>
  <c r="I120" i="4"/>
  <c r="H120" i="4"/>
  <c r="G120" i="4"/>
  <c r="L119" i="4"/>
  <c r="K119" i="4"/>
  <c r="J119" i="4"/>
  <c r="H119" i="4"/>
  <c r="C119" i="4"/>
  <c r="I118" i="4"/>
  <c r="K117" i="4"/>
  <c r="I117" i="4"/>
  <c r="H117" i="4"/>
  <c r="G117" i="4"/>
  <c r="C117" i="4"/>
  <c r="L116" i="4"/>
  <c r="K116" i="4"/>
  <c r="J116" i="4"/>
  <c r="I116" i="4"/>
  <c r="G116" i="4"/>
  <c r="C116" i="4"/>
  <c r="L115" i="4"/>
  <c r="H115" i="4"/>
  <c r="D115" i="4"/>
  <c r="J114" i="4"/>
  <c r="H114" i="4"/>
  <c r="G114" i="4"/>
  <c r="L113" i="4"/>
  <c r="K113" i="4"/>
  <c r="J113" i="4"/>
  <c r="I113" i="4"/>
  <c r="H113" i="4"/>
  <c r="C113" i="4"/>
  <c r="K112" i="4"/>
  <c r="G112" i="4"/>
  <c r="G111" i="4"/>
  <c r="L110" i="4"/>
  <c r="K110" i="4"/>
  <c r="J110" i="4"/>
  <c r="I110" i="4"/>
  <c r="H110" i="4"/>
  <c r="G110" i="4"/>
  <c r="C110" i="4"/>
  <c r="L109" i="4"/>
  <c r="J109" i="4"/>
  <c r="K108" i="4"/>
  <c r="K107" i="4"/>
  <c r="J107" i="4"/>
  <c r="I107" i="4"/>
  <c r="H107" i="4"/>
  <c r="G107" i="4"/>
  <c r="C107" i="4"/>
  <c r="L106" i="4"/>
  <c r="K106" i="4"/>
  <c r="I106" i="4"/>
  <c r="C106" i="4"/>
  <c r="G105" i="4"/>
  <c r="L104" i="4"/>
  <c r="J104" i="4"/>
  <c r="I104" i="4"/>
  <c r="H104" i="4"/>
  <c r="G104" i="4"/>
  <c r="L103" i="4"/>
  <c r="K103" i="4"/>
  <c r="J103" i="4"/>
  <c r="H103" i="4"/>
  <c r="C103" i="4"/>
  <c r="I102" i="4"/>
  <c r="K101" i="4"/>
  <c r="I101" i="4"/>
  <c r="H101" i="4"/>
  <c r="G101" i="4"/>
  <c r="C101" i="4"/>
  <c r="L100" i="4"/>
  <c r="K100" i="4"/>
  <c r="J100" i="4"/>
  <c r="I100" i="4"/>
  <c r="G100" i="4"/>
  <c r="C100" i="4"/>
  <c r="L99" i="4"/>
  <c r="J98" i="4"/>
  <c r="H98" i="4"/>
  <c r="G98" i="4"/>
  <c r="L97" i="4"/>
  <c r="K97" i="4"/>
  <c r="J97" i="4"/>
  <c r="I97" i="4"/>
  <c r="H97" i="4"/>
  <c r="C97" i="4"/>
  <c r="G96" i="4"/>
  <c r="L95" i="4"/>
  <c r="I95" i="4"/>
  <c r="G95" i="4"/>
  <c r="L94" i="4"/>
  <c r="K94" i="4"/>
  <c r="J94" i="4"/>
  <c r="I94" i="4"/>
  <c r="H94" i="4"/>
  <c r="G94" i="4"/>
  <c r="C94" i="4"/>
  <c r="L93" i="4"/>
  <c r="J93" i="4"/>
  <c r="K92" i="4"/>
  <c r="H92" i="4"/>
  <c r="C92" i="4"/>
  <c r="K91" i="4"/>
  <c r="J91" i="4"/>
  <c r="I91" i="4"/>
  <c r="H91" i="4"/>
  <c r="G91" i="4"/>
  <c r="D91" i="4"/>
  <c r="C91" i="4"/>
  <c r="L90" i="4"/>
  <c r="K90" i="4"/>
  <c r="C90" i="4"/>
  <c r="J89" i="4"/>
  <c r="G89" i="4"/>
  <c r="L88" i="4"/>
  <c r="J88" i="4"/>
  <c r="I88" i="4"/>
  <c r="H88" i="4"/>
  <c r="G88" i="4"/>
  <c r="L87" i="4"/>
  <c r="K87" i="4"/>
  <c r="J87" i="4"/>
  <c r="H87" i="4"/>
  <c r="C87" i="4"/>
  <c r="I86" i="4"/>
  <c r="K85" i="4"/>
  <c r="I85" i="4"/>
  <c r="H85" i="4"/>
  <c r="G85" i="4"/>
  <c r="C85" i="4"/>
  <c r="L84" i="4"/>
  <c r="K84" i="4"/>
  <c r="J84" i="4"/>
  <c r="I84" i="4"/>
  <c r="C84" i="4"/>
  <c r="H83" i="4"/>
  <c r="J82" i="4"/>
  <c r="H82" i="4"/>
  <c r="G82" i="4"/>
  <c r="L81" i="4"/>
  <c r="K81" i="4"/>
  <c r="J81" i="4"/>
  <c r="I81" i="4"/>
  <c r="H81" i="4"/>
  <c r="C81" i="4"/>
  <c r="G80" i="4"/>
  <c r="C80" i="4"/>
  <c r="L79" i="4"/>
  <c r="I79" i="4"/>
  <c r="G79" i="4"/>
  <c r="D79" i="4"/>
  <c r="L78" i="4"/>
  <c r="K78" i="4"/>
  <c r="J78" i="4"/>
  <c r="I78" i="4"/>
  <c r="G78" i="4"/>
  <c r="C78" i="4"/>
  <c r="L77" i="4"/>
  <c r="J77" i="4"/>
  <c r="H76" i="4"/>
  <c r="K75" i="4"/>
  <c r="J75" i="4"/>
  <c r="I75" i="4"/>
  <c r="H75" i="4"/>
  <c r="G75" i="4"/>
  <c r="D75" i="4"/>
  <c r="C75" i="4"/>
  <c r="L74" i="4"/>
  <c r="C74" i="4"/>
  <c r="G73" i="4"/>
  <c r="L72" i="4"/>
  <c r="J72" i="4"/>
  <c r="I72" i="4"/>
  <c r="H72" i="4"/>
  <c r="G72" i="4"/>
  <c r="L71" i="4"/>
  <c r="K71" i="4"/>
  <c r="J71" i="4"/>
  <c r="C71" i="4"/>
  <c r="I69" i="4"/>
  <c r="H69" i="4"/>
  <c r="G69" i="4"/>
  <c r="C69" i="4"/>
  <c r="U58" i="28"/>
  <c r="U58" i="27"/>
  <c r="U58" i="25"/>
  <c r="X58" i="19"/>
  <c r="C61" i="4"/>
  <c r="H96" i="4"/>
  <c r="I96" i="4"/>
  <c r="J96" i="4"/>
  <c r="L96" i="4"/>
  <c r="U58" i="26"/>
  <c r="S58" i="18"/>
  <c r="T58" i="18" s="1"/>
  <c r="S58" i="16"/>
  <c r="T58" i="16" s="1"/>
  <c r="S58" i="15"/>
  <c r="S58" i="13"/>
  <c r="T58" i="13" s="1"/>
  <c r="S58" i="10"/>
  <c r="S58" i="8"/>
  <c r="T58" i="8" s="1"/>
  <c r="M94" i="4"/>
  <c r="G99" i="4"/>
  <c r="J99" i="4"/>
  <c r="J101" i="4"/>
  <c r="L101" i="4"/>
  <c r="D102" i="4"/>
  <c r="H102" i="4"/>
  <c r="F103" i="4"/>
  <c r="I103" i="4"/>
  <c r="K104" i="4"/>
  <c r="J105" i="4"/>
  <c r="K105" i="4"/>
  <c r="M105" i="4"/>
  <c r="G106" i="4"/>
  <c r="L107" i="4"/>
  <c r="H108" i="4"/>
  <c r="I108" i="4"/>
  <c r="H111" i="4"/>
  <c r="J111" i="4"/>
  <c r="I112" i="4"/>
  <c r="J112" i="4"/>
  <c r="L112" i="4"/>
  <c r="E114" i="4"/>
  <c r="L114" i="4"/>
  <c r="G115" i="4"/>
  <c r="J115" i="4"/>
  <c r="M115" i="4"/>
  <c r="J117" i="4"/>
  <c r="D118" i="4"/>
  <c r="I119" i="4"/>
  <c r="C120" i="4"/>
  <c r="F120" i="4"/>
  <c r="K121" i="4"/>
  <c r="M121" i="4"/>
  <c r="Y58" i="4"/>
  <c r="Z58" i="4" s="1"/>
  <c r="D92" i="4"/>
  <c r="G92" i="4"/>
  <c r="I92" i="4"/>
  <c r="J92" i="4"/>
  <c r="L92" i="4"/>
  <c r="C93" i="4"/>
  <c r="G93" i="4"/>
  <c r="H93" i="4"/>
  <c r="I93" i="4"/>
  <c r="K93" i="4"/>
  <c r="C95" i="4"/>
  <c r="D95" i="4"/>
  <c r="H95" i="4"/>
  <c r="J95" i="4"/>
  <c r="K95" i="4"/>
  <c r="M95" i="4"/>
  <c r="G97" i="4"/>
  <c r="I98" i="4"/>
  <c r="K98" i="4"/>
  <c r="L98" i="4"/>
  <c r="C99" i="4"/>
  <c r="I99" i="4"/>
  <c r="K99" i="4"/>
  <c r="F100" i="4"/>
  <c r="H100" i="4"/>
  <c r="D101" i="4"/>
  <c r="C102" i="4"/>
  <c r="G102" i="4"/>
  <c r="J102" i="4"/>
  <c r="K102" i="4"/>
  <c r="L102" i="4"/>
  <c r="G103" i="4"/>
  <c r="C104" i="4"/>
  <c r="E104" i="4"/>
  <c r="D105" i="4"/>
  <c r="H105" i="4"/>
  <c r="I105" i="4"/>
  <c r="L105" i="4"/>
  <c r="H106" i="4"/>
  <c r="J106" i="4"/>
  <c r="F107" i="4"/>
  <c r="C108" i="4"/>
  <c r="D108" i="4"/>
  <c r="E108" i="4"/>
  <c r="G108" i="4"/>
  <c r="J108" i="4"/>
  <c r="L108" i="4"/>
  <c r="M108" i="4"/>
  <c r="C109" i="4"/>
  <c r="G109" i="4"/>
  <c r="H109" i="4"/>
  <c r="I109" i="4"/>
  <c r="K109" i="4"/>
  <c r="F110" i="4"/>
  <c r="M110" i="4"/>
  <c r="C111" i="4"/>
  <c r="E111" i="4"/>
  <c r="I111" i="4"/>
  <c r="K111" i="4"/>
  <c r="L111" i="4"/>
  <c r="M111" i="4"/>
  <c r="D112" i="4"/>
  <c r="H112" i="4"/>
  <c r="E113" i="4"/>
  <c r="G113" i="4"/>
  <c r="I114" i="4"/>
  <c r="K114" i="4"/>
  <c r="M114" i="4"/>
  <c r="C115" i="4"/>
  <c r="I115" i="4"/>
  <c r="K115" i="4"/>
  <c r="F116" i="4"/>
  <c r="H116" i="4"/>
  <c r="D117" i="4"/>
  <c r="L117" i="4"/>
  <c r="M117" i="4"/>
  <c r="C118" i="4"/>
  <c r="E118" i="4"/>
  <c r="G118" i="4"/>
  <c r="H118" i="4"/>
  <c r="J118" i="4"/>
  <c r="K118" i="4"/>
  <c r="L118" i="4"/>
  <c r="F119" i="4"/>
  <c r="G119" i="4"/>
  <c r="E120" i="4"/>
  <c r="K120" i="4"/>
  <c r="M120" i="4"/>
  <c r="D121" i="4"/>
  <c r="O121" i="4" s="1"/>
  <c r="H121" i="4"/>
  <c r="I121" i="4"/>
  <c r="L121" i="4"/>
  <c r="K69" i="4"/>
  <c r="C70" i="4"/>
  <c r="G70" i="4"/>
  <c r="K70" i="4"/>
  <c r="H73" i="4"/>
  <c r="C76" i="4"/>
  <c r="I77" i="4"/>
  <c r="J83" i="4"/>
  <c r="H86" i="4"/>
  <c r="L86" i="4"/>
  <c r="H89" i="4"/>
  <c r="L89" i="4"/>
  <c r="J90" i="4"/>
  <c r="I73" i="4"/>
  <c r="J73" i="4"/>
  <c r="H74" i="4"/>
  <c r="J74" i="4"/>
  <c r="K74" i="4"/>
  <c r="L75" i="4"/>
  <c r="I76" i="4"/>
  <c r="J76" i="4"/>
  <c r="L76" i="4"/>
  <c r="C77" i="4"/>
  <c r="G77" i="4"/>
  <c r="H77" i="4"/>
  <c r="K77" i="4"/>
  <c r="H78" i="4"/>
  <c r="H79" i="4"/>
  <c r="K79" i="4"/>
  <c r="M79" i="4"/>
  <c r="L80" i="4"/>
  <c r="D82" i="4"/>
  <c r="I82" i="4"/>
  <c r="L82" i="4"/>
  <c r="C83" i="4"/>
  <c r="G83" i="4"/>
  <c r="K83" i="4"/>
  <c r="H84" i="4"/>
  <c r="J85" i="4"/>
  <c r="L85" i="4"/>
  <c r="C86" i="4"/>
  <c r="G86" i="4"/>
  <c r="J86" i="4"/>
  <c r="K86" i="4"/>
  <c r="F87" i="4"/>
  <c r="C88" i="4"/>
  <c r="C89" i="4"/>
  <c r="I89" i="4"/>
  <c r="K89" i="4"/>
  <c r="G90" i="4"/>
  <c r="H90" i="4"/>
  <c r="L91" i="4"/>
  <c r="I71" i="4"/>
  <c r="H70" i="4"/>
  <c r="I70" i="4"/>
  <c r="J70" i="4"/>
  <c r="D69" i="4"/>
  <c r="L69" i="4"/>
  <c r="D73" i="4"/>
  <c r="D72" i="4"/>
  <c r="G71" i="4"/>
  <c r="C3" i="7"/>
  <c r="C4" i="7" s="1"/>
  <c r="C5" i="7" s="1"/>
  <c r="C6" i="7" s="1"/>
  <c r="C7" i="7" s="1"/>
  <c r="C8" i="7" s="1"/>
  <c r="C9" i="7" s="1"/>
  <c r="C10" i="7" s="1"/>
  <c r="C11" i="7" s="1"/>
  <c r="C12" i="7" s="1"/>
  <c r="C13" i="7" s="1"/>
  <c r="C14" i="7" s="1"/>
  <c r="C15" i="7" s="1"/>
  <c r="C16" i="7" s="1"/>
  <c r="C17" i="7" s="1"/>
  <c r="C18" i="7" s="1"/>
  <c r="C19" i="7" s="1"/>
  <c r="C20" i="7" s="1"/>
  <c r="C21" i="7" s="1"/>
  <c r="C22" i="7" s="1"/>
  <c r="C23" i="7" s="1"/>
  <c r="C24" i="7" s="1"/>
  <c r="C25" i="7" s="1"/>
  <c r="C26" i="7" s="1"/>
  <c r="C27" i="7" s="1"/>
  <c r="C28" i="7" s="1"/>
  <c r="C29" i="7" s="1"/>
  <c r="C30" i="7" s="1"/>
  <c r="C31" i="7" s="1"/>
  <c r="C32" i="7" s="1"/>
  <c r="C33" i="7" s="1"/>
  <c r="C34" i="7" s="1"/>
  <c r="C35" i="7" s="1"/>
  <c r="C36" i="7" s="1"/>
  <c r="C37" i="7" s="1"/>
  <c r="C38" i="7" s="1"/>
  <c r="C39" i="7" s="1"/>
  <c r="C40" i="7" s="1"/>
  <c r="C41" i="7" s="1"/>
  <c r="C42" i="7" s="1"/>
  <c r="C43" i="7" s="1"/>
  <c r="C44" i="7" s="1"/>
  <c r="C45" i="7" s="1"/>
  <c r="C46" i="7" s="1"/>
  <c r="C47" i="7" s="1"/>
  <c r="C48" i="7" s="1"/>
  <c r="C49" i="7" s="1"/>
  <c r="C50" i="7" s="1"/>
  <c r="C51" i="7" s="1"/>
  <c r="C52" i="7" s="1"/>
  <c r="C53" i="7" s="1"/>
  <c r="N2" i="5" s="1"/>
  <c r="D2" i="7"/>
  <c r="C79" i="4"/>
  <c r="G74" i="4"/>
  <c r="G76" i="4"/>
  <c r="C82" i="4"/>
  <c r="J79" i="4"/>
  <c r="L73" i="4"/>
  <c r="C72" i="4"/>
  <c r="C73" i="4"/>
  <c r="M85" i="4"/>
  <c r="J80" i="4"/>
  <c r="I80" i="4"/>
  <c r="G81" i="4"/>
  <c r="K88" i="4"/>
  <c r="G87" i="4"/>
  <c r="E69" i="4"/>
  <c r="I83" i="4"/>
  <c r="E85" i="4"/>
  <c r="L70" i="4"/>
  <c r="D85" i="4"/>
  <c r="I87" i="4"/>
  <c r="D76" i="4"/>
  <c r="K73" i="4"/>
  <c r="D89" i="4"/>
  <c r="K72" i="4"/>
  <c r="H80" i="4"/>
  <c r="J69" i="4"/>
  <c r="K82" i="4"/>
  <c r="K76" i="4"/>
  <c r="C105" i="4"/>
  <c r="C121" i="4"/>
  <c r="H99" i="4"/>
  <c r="D98" i="4"/>
  <c r="C98" i="4"/>
  <c r="D114" i="4"/>
  <c r="C114" i="4"/>
  <c r="D3" i="7" l="1"/>
  <c r="D4" i="7" s="1"/>
  <c r="D5" i="7" s="1"/>
  <c r="D6" i="7" s="1"/>
  <c r="D7" i="7" s="1"/>
  <c r="D8" i="7" s="1"/>
  <c r="D9" i="7" s="1"/>
  <c r="D10" i="7" s="1"/>
  <c r="D11" i="7" s="1"/>
  <c r="D12" i="7" s="1"/>
  <c r="D13" i="7" s="1"/>
  <c r="D14" i="7" s="1"/>
  <c r="D15" i="7" s="1"/>
  <c r="D16" i="7" s="1"/>
  <c r="D17" i="7" s="1"/>
  <c r="D18" i="7" s="1"/>
  <c r="D19" i="7" s="1"/>
  <c r="D20" i="7" s="1"/>
  <c r="D21" i="7" s="1"/>
  <c r="D22" i="7" s="1"/>
  <c r="D23" i="7" s="1"/>
  <c r="D24" i="7" s="1"/>
  <c r="D25" i="7" s="1"/>
  <c r="D26" i="7" s="1"/>
  <c r="D27" i="7" s="1"/>
  <c r="D28" i="7" s="1"/>
  <c r="D29" i="7" s="1"/>
  <c r="D30" i="7" s="1"/>
  <c r="D31" i="7" s="1"/>
  <c r="D32" i="7" s="1"/>
  <c r="D33" i="7" s="1"/>
  <c r="D34" i="7" s="1"/>
  <c r="D35" i="7" s="1"/>
  <c r="D36" i="7" s="1"/>
  <c r="D37" i="7" s="1"/>
  <c r="D38" i="7" s="1"/>
  <c r="D39" i="7" s="1"/>
  <c r="D40" i="7" s="1"/>
  <c r="D41" i="7" s="1"/>
  <c r="D42" i="7" s="1"/>
  <c r="D43" i="7" s="1"/>
  <c r="D44" i="7" s="1"/>
  <c r="D45" i="7" s="1"/>
  <c r="D46" i="7" s="1"/>
  <c r="D47" i="7" s="1"/>
  <c r="D48" i="7" s="1"/>
  <c r="D49" i="7" s="1"/>
  <c r="D50" i="7" s="1"/>
  <c r="D51" i="7" s="1"/>
  <c r="D52" i="7" s="1"/>
  <c r="D53" i="7" s="1"/>
  <c r="D116" i="4"/>
  <c r="D78" i="4"/>
  <c r="D94" i="4"/>
  <c r="D110" i="4"/>
  <c r="X57" i="19"/>
  <c r="Y57" i="19" s="1"/>
  <c r="U57" i="28"/>
  <c r="V57" i="28" s="1"/>
  <c r="S57" i="10"/>
  <c r="T57" i="10" s="1"/>
  <c r="S57" i="12"/>
  <c r="T57" i="12" s="1"/>
  <c r="S57" i="13"/>
  <c r="T57" i="13" s="1"/>
  <c r="S57" i="15"/>
  <c r="T57" i="15" s="1"/>
  <c r="S57" i="16"/>
  <c r="T57" i="16" s="1"/>
  <c r="S57" i="17"/>
  <c r="T57" i="17" s="1"/>
  <c r="D120" i="4"/>
  <c r="O120" i="4" s="1"/>
  <c r="P120" i="4" s="1"/>
  <c r="S57" i="11"/>
  <c r="T57" i="11" s="1"/>
  <c r="S57" i="14"/>
  <c r="T57" i="14" s="1"/>
  <c r="U57" i="25"/>
  <c r="V57" i="25" s="1"/>
  <c r="U57" i="26"/>
  <c r="V57" i="26" s="1"/>
  <c r="S57" i="8"/>
  <c r="T57" i="8" s="1"/>
  <c r="U57" i="27"/>
  <c r="V57" i="27" s="1"/>
  <c r="S57" i="18"/>
  <c r="T57" i="18" s="1"/>
  <c r="U57" i="22"/>
  <c r="V57" i="22" s="1"/>
  <c r="X53" i="19"/>
  <c r="Y53" i="19" s="1"/>
  <c r="X56" i="19"/>
  <c r="Y56" i="19" s="1"/>
  <c r="U54" i="22"/>
  <c r="V54" i="22" s="1"/>
  <c r="U53" i="25"/>
  <c r="V53" i="25" s="1"/>
  <c r="U56" i="25"/>
  <c r="V56" i="25" s="1"/>
  <c r="U53" i="26"/>
  <c r="V53" i="26" s="1"/>
  <c r="U54" i="26"/>
  <c r="V54" i="26" s="1"/>
  <c r="U56" i="26"/>
  <c r="V56" i="26" s="1"/>
  <c r="U55" i="27"/>
  <c r="V55" i="27" s="1"/>
  <c r="U54" i="28"/>
  <c r="V54" i="28" s="1"/>
  <c r="F118" i="4"/>
  <c r="M119" i="4"/>
  <c r="S56" i="8"/>
  <c r="T56" i="8" s="1"/>
  <c r="S53" i="10"/>
  <c r="T53" i="10" s="1"/>
  <c r="S54" i="10"/>
  <c r="T54" i="10" s="1"/>
  <c r="S55" i="10"/>
  <c r="T55" i="10" s="1"/>
  <c r="S56" i="10"/>
  <c r="T56" i="10" s="1"/>
  <c r="S53" i="11"/>
  <c r="T53" i="11" s="1"/>
  <c r="S55" i="11"/>
  <c r="T55" i="11" s="1"/>
  <c r="S53" i="12"/>
  <c r="T53" i="12" s="1"/>
  <c r="S56" i="12"/>
  <c r="T56" i="12" s="1"/>
  <c r="S54" i="13"/>
  <c r="T54" i="13" s="1"/>
  <c r="S55" i="13"/>
  <c r="T55" i="13" s="1"/>
  <c r="S56" i="13"/>
  <c r="T56" i="13" s="1"/>
  <c r="S52" i="14"/>
  <c r="T52" i="14" s="1"/>
  <c r="S53" i="14"/>
  <c r="T53" i="14" s="1"/>
  <c r="S54" i="14"/>
  <c r="T54" i="14" s="1"/>
  <c r="S56" i="14"/>
  <c r="T56" i="14" s="1"/>
  <c r="S54" i="15"/>
  <c r="T54" i="15" s="1"/>
  <c r="S53" i="16"/>
  <c r="T53" i="16" s="1"/>
  <c r="S55" i="16"/>
  <c r="T55" i="16" s="1"/>
  <c r="S56" i="16"/>
  <c r="T56" i="16" s="1"/>
  <c r="S53" i="17"/>
  <c r="T53" i="17" s="1"/>
  <c r="S54" i="17"/>
  <c r="T54" i="17" s="1"/>
  <c r="S55" i="17"/>
  <c r="T55" i="17" s="1"/>
  <c r="S56" i="17"/>
  <c r="T56" i="17" s="1"/>
  <c r="S52" i="18"/>
  <c r="T52" i="18" s="1"/>
  <c r="S55" i="18"/>
  <c r="T55" i="18" s="1"/>
  <c r="E117" i="4"/>
  <c r="M118" i="4"/>
  <c r="E119" i="4"/>
  <c r="S56" i="11"/>
  <c r="T56" i="11" s="1"/>
  <c r="U56" i="28"/>
  <c r="V56" i="28" s="1"/>
  <c r="U56" i="27"/>
  <c r="V56" i="27" s="1"/>
  <c r="U56" i="22"/>
  <c r="V56" i="22" s="1"/>
  <c r="S56" i="15"/>
  <c r="T56" i="15" s="1"/>
  <c r="Y56" i="4"/>
  <c r="Z56" i="4" s="1"/>
  <c r="S56" i="18"/>
  <c r="T56" i="18" s="1"/>
  <c r="U55" i="25"/>
  <c r="V55" i="25" s="1"/>
  <c r="M97" i="4"/>
  <c r="S55" i="14"/>
  <c r="T55" i="14" s="1"/>
  <c r="U55" i="26"/>
  <c r="V55" i="26" s="1"/>
  <c r="X55" i="19"/>
  <c r="Y55" i="19" s="1"/>
  <c r="Y55" i="4"/>
  <c r="Z55" i="4" s="1"/>
  <c r="U55" i="22"/>
  <c r="V55" i="22" s="1"/>
  <c r="S55" i="8"/>
  <c r="T55" i="8" s="1"/>
  <c r="U55" i="28"/>
  <c r="V55" i="28" s="1"/>
  <c r="S55" i="12"/>
  <c r="T55" i="12" s="1"/>
  <c r="S55" i="15"/>
  <c r="T55" i="15" s="1"/>
  <c r="M116" i="4"/>
  <c r="S54" i="18"/>
  <c r="T54" i="18" s="1"/>
  <c r="D107" i="4"/>
  <c r="S53" i="18"/>
  <c r="T53" i="18" s="1"/>
  <c r="X54" i="19"/>
  <c r="Y54" i="19" s="1"/>
  <c r="S54" i="11"/>
  <c r="T54" i="11" s="1"/>
  <c r="U54" i="25"/>
  <c r="V54" i="25" s="1"/>
  <c r="U54" i="27"/>
  <c r="V54" i="27" s="1"/>
  <c r="F117" i="4"/>
  <c r="S54" i="16"/>
  <c r="T54" i="16" s="1"/>
  <c r="Y54" i="4"/>
  <c r="Z54" i="4" s="1"/>
  <c r="S54" i="8"/>
  <c r="T54" i="8" s="1"/>
  <c r="S54" i="12"/>
  <c r="T54" i="12" s="1"/>
  <c r="S53" i="15"/>
  <c r="T53" i="15" s="1"/>
  <c r="E116" i="4"/>
  <c r="U53" i="27"/>
  <c r="V53" i="27" s="1"/>
  <c r="U53" i="22"/>
  <c r="V53" i="22" s="1"/>
  <c r="S53" i="13"/>
  <c r="T53" i="13" s="1"/>
  <c r="U53" i="28"/>
  <c r="V53" i="28" s="1"/>
  <c r="S53" i="8"/>
  <c r="T53" i="8" s="1"/>
  <c r="S52" i="15"/>
  <c r="T52" i="15" s="1"/>
  <c r="X52" i="19"/>
  <c r="Y52" i="19" s="1"/>
  <c r="U52" i="22"/>
  <c r="V52" i="22" s="1"/>
  <c r="U51" i="26"/>
  <c r="V51" i="26" s="1"/>
  <c r="U51" i="27"/>
  <c r="V51" i="27" s="1"/>
  <c r="U50" i="28"/>
  <c r="V50" i="28" s="1"/>
  <c r="Y51" i="4"/>
  <c r="Z51" i="4" s="1"/>
  <c r="S52" i="8"/>
  <c r="T52" i="8" s="1"/>
  <c r="S51" i="10"/>
  <c r="T51" i="10" s="1"/>
  <c r="S50" i="11"/>
  <c r="T50" i="11" s="1"/>
  <c r="S51" i="11"/>
  <c r="T51" i="11" s="1"/>
  <c r="S52" i="11"/>
  <c r="T52" i="11" s="1"/>
  <c r="S50" i="12"/>
  <c r="T50" i="12" s="1"/>
  <c r="S48" i="13"/>
  <c r="T48" i="13" s="1"/>
  <c r="S52" i="13"/>
  <c r="T52" i="13" s="1"/>
  <c r="S49" i="14"/>
  <c r="T49" i="14" s="1"/>
  <c r="S50" i="14"/>
  <c r="T50" i="14" s="1"/>
  <c r="S51" i="14"/>
  <c r="T51" i="14" s="1"/>
  <c r="S49" i="15"/>
  <c r="T49" i="15" s="1"/>
  <c r="S50" i="15"/>
  <c r="T50" i="15" s="1"/>
  <c r="S51" i="15"/>
  <c r="T51" i="15" s="1"/>
  <c r="S49" i="16"/>
  <c r="T49" i="16" s="1"/>
  <c r="S52" i="16"/>
  <c r="T52" i="16" s="1"/>
  <c r="S50" i="17"/>
  <c r="T50" i="17" s="1"/>
  <c r="S51" i="17"/>
  <c r="T51" i="17" s="1"/>
  <c r="S52" i="17"/>
  <c r="T52" i="17" s="1"/>
  <c r="S49" i="18"/>
  <c r="T49" i="18" s="1"/>
  <c r="S50" i="18"/>
  <c r="T50" i="18" s="1"/>
  <c r="S51" i="18"/>
  <c r="T51" i="18" s="1"/>
  <c r="F115" i="4"/>
  <c r="S52" i="12"/>
  <c r="T52" i="12" s="1"/>
  <c r="U52" i="26"/>
  <c r="V52" i="26" s="1"/>
  <c r="U52" i="27"/>
  <c r="V52" i="27" s="1"/>
  <c r="S52" i="10"/>
  <c r="T52" i="10" s="1"/>
  <c r="E115" i="4"/>
  <c r="U52" i="28"/>
  <c r="V52" i="28" s="1"/>
  <c r="U52" i="25"/>
  <c r="V52" i="25" s="1"/>
  <c r="S51" i="8"/>
  <c r="T51" i="8" s="1"/>
  <c r="S51" i="12"/>
  <c r="T51" i="12" s="1"/>
  <c r="F114" i="4"/>
  <c r="O114" i="4" s="1"/>
  <c r="X51" i="19"/>
  <c r="Y51" i="19" s="1"/>
  <c r="U51" i="22"/>
  <c r="V51" i="22" s="1"/>
  <c r="U51" i="28"/>
  <c r="V51" i="28" s="1"/>
  <c r="S51" i="13"/>
  <c r="T51" i="13" s="1"/>
  <c r="U51" i="25"/>
  <c r="V51" i="25" s="1"/>
  <c r="S51" i="16"/>
  <c r="T51" i="16" s="1"/>
  <c r="U50" i="26"/>
  <c r="V50" i="26" s="1"/>
  <c r="D81" i="4"/>
  <c r="F112" i="4"/>
  <c r="M113" i="4"/>
  <c r="S50" i="8"/>
  <c r="T50" i="8" s="1"/>
  <c r="Y50" i="4"/>
  <c r="Z50" i="4" s="1"/>
  <c r="X50" i="19"/>
  <c r="Y50" i="19" s="1"/>
  <c r="U50" i="27"/>
  <c r="V50" i="27" s="1"/>
  <c r="M69" i="4"/>
  <c r="E72" i="4"/>
  <c r="M82" i="4"/>
  <c r="F113" i="4"/>
  <c r="U50" i="22"/>
  <c r="V50" i="22" s="1"/>
  <c r="U50" i="25"/>
  <c r="V50" i="25" s="1"/>
  <c r="S50" i="10"/>
  <c r="T50" i="10" s="1"/>
  <c r="S50" i="13"/>
  <c r="T50" i="13" s="1"/>
  <c r="S50" i="16"/>
  <c r="T50" i="16" s="1"/>
  <c r="M101" i="4"/>
  <c r="U49" i="25"/>
  <c r="V49" i="25" s="1"/>
  <c r="U49" i="27"/>
  <c r="V49" i="27" s="1"/>
  <c r="Y49" i="4"/>
  <c r="Z49" i="4" s="1"/>
  <c r="S49" i="8"/>
  <c r="T49" i="8" s="1"/>
  <c r="S49" i="11"/>
  <c r="T49" i="11" s="1"/>
  <c r="U49" i="26"/>
  <c r="V49" i="26" s="1"/>
  <c r="S48" i="16"/>
  <c r="T48" i="16" s="1"/>
  <c r="S49" i="12"/>
  <c r="T49" i="12" s="1"/>
  <c r="U49" i="22"/>
  <c r="V49" i="22" s="1"/>
  <c r="F71" i="4"/>
  <c r="M72" i="4"/>
  <c r="E75" i="4"/>
  <c r="M88" i="4"/>
  <c r="E91" i="4"/>
  <c r="M104" i="4"/>
  <c r="E107" i="4"/>
  <c r="X49" i="19"/>
  <c r="Y49" i="19" s="1"/>
  <c r="U49" i="28"/>
  <c r="V49" i="28" s="1"/>
  <c r="S49" i="17"/>
  <c r="T49" i="17" s="1"/>
  <c r="M112" i="4"/>
  <c r="E112" i="4"/>
  <c r="S49" i="10"/>
  <c r="T49" i="10" s="1"/>
  <c r="S49" i="13"/>
  <c r="T49" i="13" s="1"/>
  <c r="F109" i="4"/>
  <c r="X48" i="19"/>
  <c r="Y48" i="19" s="1"/>
  <c r="U48" i="22"/>
  <c r="V48" i="22" s="1"/>
  <c r="U47" i="25"/>
  <c r="V47" i="25" s="1"/>
  <c r="U47" i="26"/>
  <c r="V47" i="26" s="1"/>
  <c r="U48" i="27"/>
  <c r="V48" i="27" s="1"/>
  <c r="U47" i="28"/>
  <c r="V47" i="28" s="1"/>
  <c r="U48" i="28"/>
  <c r="V48" i="28" s="1"/>
  <c r="E109" i="4"/>
  <c r="S47" i="8"/>
  <c r="T47" i="8" s="1"/>
  <c r="S48" i="10"/>
  <c r="T48" i="10" s="1"/>
  <c r="S48" i="11"/>
  <c r="T48" i="11" s="1"/>
  <c r="S47" i="12"/>
  <c r="T47" i="12" s="1"/>
  <c r="S48" i="12"/>
  <c r="T48" i="12" s="1"/>
  <c r="S47" i="14"/>
  <c r="T47" i="14" s="1"/>
  <c r="S47" i="15"/>
  <c r="T47" i="15" s="1"/>
  <c r="S48" i="15"/>
  <c r="T48" i="15" s="1"/>
  <c r="S47" i="16"/>
  <c r="T47" i="16" s="1"/>
  <c r="S47" i="17"/>
  <c r="T47" i="17" s="1"/>
  <c r="S48" i="17"/>
  <c r="T48" i="17" s="1"/>
  <c r="S47" i="18"/>
  <c r="T47" i="18" s="1"/>
  <c r="S48" i="18"/>
  <c r="T48" i="18" s="1"/>
  <c r="S48" i="8"/>
  <c r="T48" i="8" s="1"/>
  <c r="Y48" i="4"/>
  <c r="Z48" i="4" s="1"/>
  <c r="U48" i="25"/>
  <c r="V48" i="25" s="1"/>
  <c r="S48" i="14"/>
  <c r="T48" i="14" s="1"/>
  <c r="F111" i="4"/>
  <c r="U48" i="26"/>
  <c r="V48" i="26" s="1"/>
  <c r="S47" i="10"/>
  <c r="T47" i="10" s="1"/>
  <c r="F84" i="4"/>
  <c r="E88" i="4"/>
  <c r="M98" i="4"/>
  <c r="E101" i="4"/>
  <c r="S47" i="13"/>
  <c r="T47" i="13" s="1"/>
  <c r="Y47" i="4"/>
  <c r="Z47" i="4" s="1"/>
  <c r="U47" i="27"/>
  <c r="V47" i="27" s="1"/>
  <c r="E110" i="4"/>
  <c r="U47" i="22"/>
  <c r="V47" i="22" s="1"/>
  <c r="X47" i="19"/>
  <c r="Y47" i="19" s="1"/>
  <c r="S47" i="11"/>
  <c r="T47" i="11" s="1"/>
  <c r="U46" i="27"/>
  <c r="V46" i="27" s="1"/>
  <c r="U46" i="28"/>
  <c r="V46" i="28" s="1"/>
  <c r="S46" i="8"/>
  <c r="T46" i="8" s="1"/>
  <c r="S46" i="11"/>
  <c r="T46" i="11" s="1"/>
  <c r="S46" i="12"/>
  <c r="T46" i="12" s="1"/>
  <c r="S46" i="13"/>
  <c r="T46" i="13" s="1"/>
  <c r="S46" i="14"/>
  <c r="T46" i="14" s="1"/>
  <c r="S46" i="15"/>
  <c r="T46" i="15" s="1"/>
  <c r="S46" i="16"/>
  <c r="T46" i="16" s="1"/>
  <c r="S46" i="18"/>
  <c r="T46" i="18" s="1"/>
  <c r="S46" i="10"/>
  <c r="T46" i="10" s="1"/>
  <c r="D111" i="4"/>
  <c r="X46" i="19"/>
  <c r="Y46" i="19" s="1"/>
  <c r="U46" i="22"/>
  <c r="V46" i="22" s="1"/>
  <c r="U46" i="25"/>
  <c r="V46" i="25" s="1"/>
  <c r="Y46" i="4"/>
  <c r="Z46" i="4" s="1"/>
  <c r="U46" i="26"/>
  <c r="V46" i="26" s="1"/>
  <c r="M109" i="4"/>
  <c r="S46" i="17"/>
  <c r="T46" i="17" s="1"/>
  <c r="U45" i="22"/>
  <c r="V45" i="22" s="1"/>
  <c r="U45" i="25"/>
  <c r="V45" i="25" s="1"/>
  <c r="U45" i="28"/>
  <c r="V45" i="28" s="1"/>
  <c r="Y45" i="4"/>
  <c r="Z45" i="4" s="1"/>
  <c r="S45" i="8"/>
  <c r="T45" i="8" s="1"/>
  <c r="S45" i="10"/>
  <c r="T45" i="10" s="1"/>
  <c r="S45" i="12"/>
  <c r="T45" i="12" s="1"/>
  <c r="S45" i="13"/>
  <c r="T45" i="13" s="1"/>
  <c r="S45" i="15"/>
  <c r="T45" i="15" s="1"/>
  <c r="S45" i="16"/>
  <c r="T45" i="16" s="1"/>
  <c r="S45" i="17"/>
  <c r="T45" i="17" s="1"/>
  <c r="S45" i="18"/>
  <c r="T45" i="18" s="1"/>
  <c r="M81" i="4"/>
  <c r="X45" i="19"/>
  <c r="Y45" i="19" s="1"/>
  <c r="U45" i="27"/>
  <c r="V45" i="27" s="1"/>
  <c r="U45" i="26"/>
  <c r="V45" i="26" s="1"/>
  <c r="S45" i="11"/>
  <c r="T45" i="11" s="1"/>
  <c r="F108" i="4"/>
  <c r="O108" i="4" s="1"/>
  <c r="S45" i="14"/>
  <c r="T45" i="14" s="1"/>
  <c r="F74" i="4"/>
  <c r="M75" i="4"/>
  <c r="F77" i="4"/>
  <c r="E78" i="4"/>
  <c r="M78" i="4"/>
  <c r="F80" i="4"/>
  <c r="E81" i="4"/>
  <c r="E84" i="4"/>
  <c r="D88" i="4"/>
  <c r="F90" i="4"/>
  <c r="M91" i="4"/>
  <c r="F93" i="4"/>
  <c r="E94" i="4"/>
  <c r="F96" i="4"/>
  <c r="E97" i="4"/>
  <c r="E100" i="4"/>
  <c r="D104" i="4"/>
  <c r="F106" i="4"/>
  <c r="M107" i="4"/>
  <c r="U44" i="25"/>
  <c r="V44" i="25" s="1"/>
  <c r="U44" i="26"/>
  <c r="V44" i="26" s="1"/>
  <c r="U44" i="28"/>
  <c r="V44" i="28" s="1"/>
  <c r="S44" i="8"/>
  <c r="T44" i="8" s="1"/>
  <c r="S44" i="10"/>
  <c r="T44" i="10" s="1"/>
  <c r="S44" i="12"/>
  <c r="T44" i="12" s="1"/>
  <c r="S44" i="14"/>
  <c r="T44" i="14" s="1"/>
  <c r="S44" i="15"/>
  <c r="T44" i="15" s="1"/>
  <c r="S44" i="16"/>
  <c r="T44" i="16" s="1"/>
  <c r="S44" i="13"/>
  <c r="T44" i="13" s="1"/>
  <c r="Y44" i="4"/>
  <c r="Z44" i="4" s="1"/>
  <c r="S44" i="17"/>
  <c r="T44" i="17" s="1"/>
  <c r="U44" i="27"/>
  <c r="V44" i="27" s="1"/>
  <c r="Y57" i="4"/>
  <c r="Z57" i="4" s="1"/>
  <c r="U44" i="22"/>
  <c r="V44" i="22" s="1"/>
  <c r="S44" i="18"/>
  <c r="T44" i="18" s="1"/>
  <c r="X44" i="19"/>
  <c r="Y44" i="19" s="1"/>
  <c r="T58" i="10"/>
  <c r="S44" i="11"/>
  <c r="T44" i="11" s="1"/>
  <c r="F99" i="4"/>
  <c r="U43" i="25"/>
  <c r="V43" i="25" s="1"/>
  <c r="U43" i="28"/>
  <c r="V43" i="28" s="1"/>
  <c r="M106" i="4"/>
  <c r="S43" i="8"/>
  <c r="T43" i="8" s="1"/>
  <c r="S43" i="10"/>
  <c r="T43" i="10" s="1"/>
  <c r="S43" i="11"/>
  <c r="T43" i="11" s="1"/>
  <c r="S43" i="12"/>
  <c r="T43" i="12" s="1"/>
  <c r="S43" i="13"/>
  <c r="T43" i="13" s="1"/>
  <c r="S43" i="16"/>
  <c r="T43" i="16" s="1"/>
  <c r="S43" i="18"/>
  <c r="T43" i="18" s="1"/>
  <c r="S43" i="17"/>
  <c r="T43" i="17" s="1"/>
  <c r="V58" i="26"/>
  <c r="E106" i="4"/>
  <c r="S43" i="14"/>
  <c r="T43" i="14" s="1"/>
  <c r="U43" i="22"/>
  <c r="V43" i="22" s="1"/>
  <c r="U43" i="27"/>
  <c r="V43" i="27" s="1"/>
  <c r="X43" i="19"/>
  <c r="Y43" i="19" s="1"/>
  <c r="D113" i="4"/>
  <c r="U43" i="26"/>
  <c r="V43" i="26" s="1"/>
  <c r="S43" i="15"/>
  <c r="T43" i="15" s="1"/>
  <c r="Y43" i="4"/>
  <c r="Z43" i="4" s="1"/>
  <c r="U42" i="25"/>
  <c r="V42" i="25" s="1"/>
  <c r="U42" i="26"/>
  <c r="V42" i="26" s="1"/>
  <c r="U42" i="27"/>
  <c r="V42" i="27" s="1"/>
  <c r="F105" i="4"/>
  <c r="S42" i="8"/>
  <c r="T42" i="8" s="1"/>
  <c r="S41" i="10"/>
  <c r="T41" i="10" s="1"/>
  <c r="S42" i="10"/>
  <c r="T42" i="10" s="1"/>
  <c r="S42" i="13"/>
  <c r="T42" i="13" s="1"/>
  <c r="S42" i="15"/>
  <c r="T42" i="15" s="1"/>
  <c r="S42" i="16"/>
  <c r="T42" i="16" s="1"/>
  <c r="S42" i="17"/>
  <c r="T42" i="17" s="1"/>
  <c r="S42" i="18"/>
  <c r="T42" i="18" s="1"/>
  <c r="S42" i="11"/>
  <c r="T42" i="11" s="1"/>
  <c r="D97" i="4"/>
  <c r="S42" i="14"/>
  <c r="T42" i="14" s="1"/>
  <c r="X42" i="19"/>
  <c r="Y42" i="19" s="1"/>
  <c r="U42" i="28"/>
  <c r="V42" i="28" s="1"/>
  <c r="Y42" i="4"/>
  <c r="Z42" i="4" s="1"/>
  <c r="U42" i="22"/>
  <c r="V42" i="22" s="1"/>
  <c r="E105" i="4"/>
  <c r="S42" i="12"/>
  <c r="T42" i="12" s="1"/>
  <c r="U41" i="27"/>
  <c r="V41" i="27" s="1"/>
  <c r="D77" i="4"/>
  <c r="D93" i="4"/>
  <c r="F104" i="4"/>
  <c r="S35" i="8"/>
  <c r="T35" i="8" s="1"/>
  <c r="S41" i="11"/>
  <c r="T41" i="11" s="1"/>
  <c r="D106" i="4"/>
  <c r="U40" i="25"/>
  <c r="V40" i="25" s="1"/>
  <c r="U39" i="26"/>
  <c r="V39" i="26" s="1"/>
  <c r="U40" i="26"/>
  <c r="V40" i="26" s="1"/>
  <c r="U39" i="27"/>
  <c r="V39" i="27" s="1"/>
  <c r="U40" i="27"/>
  <c r="V40" i="27" s="1"/>
  <c r="V58" i="27"/>
  <c r="U39" i="28"/>
  <c r="V39" i="28" s="1"/>
  <c r="U40" i="28"/>
  <c r="V40" i="28" s="1"/>
  <c r="E70" i="4"/>
  <c r="D74" i="4"/>
  <c r="F76" i="4"/>
  <c r="E77" i="4"/>
  <c r="M77" i="4"/>
  <c r="F79" i="4"/>
  <c r="E80" i="4"/>
  <c r="M80" i="4"/>
  <c r="F82" i="4"/>
  <c r="E83" i="4"/>
  <c r="E86" i="4"/>
  <c r="D87" i="4"/>
  <c r="F89" i="4"/>
  <c r="D90" i="4"/>
  <c r="M90" i="4"/>
  <c r="F92" i="4"/>
  <c r="E93" i="4"/>
  <c r="M93" i="4"/>
  <c r="E102" i="4"/>
  <c r="S39" i="8"/>
  <c r="T39" i="8" s="1"/>
  <c r="S40" i="8"/>
  <c r="T40" i="8" s="1"/>
  <c r="S39" i="10"/>
  <c r="T39" i="10" s="1"/>
  <c r="S40" i="10"/>
  <c r="T40" i="10" s="1"/>
  <c r="S39" i="11"/>
  <c r="T39" i="11" s="1"/>
  <c r="S40" i="11"/>
  <c r="T40" i="11" s="1"/>
  <c r="S39" i="12"/>
  <c r="T39" i="12" s="1"/>
  <c r="S40" i="12"/>
  <c r="T40" i="12" s="1"/>
  <c r="S39" i="13"/>
  <c r="T39" i="13" s="1"/>
  <c r="S40" i="13"/>
  <c r="T40" i="13" s="1"/>
  <c r="S39" i="14"/>
  <c r="T39" i="14" s="1"/>
  <c r="S40" i="14"/>
  <c r="T40" i="14" s="1"/>
  <c r="S39" i="15"/>
  <c r="T39" i="15" s="1"/>
  <c r="S40" i="15"/>
  <c r="T40" i="15" s="1"/>
  <c r="S41" i="15"/>
  <c r="T41" i="15" s="1"/>
  <c r="S39" i="16"/>
  <c r="T39" i="16" s="1"/>
  <c r="S40" i="16"/>
  <c r="T40" i="16" s="1"/>
  <c r="S41" i="16"/>
  <c r="T41" i="16" s="1"/>
  <c r="S39" i="17"/>
  <c r="T39" i="17" s="1"/>
  <c r="S40" i="17"/>
  <c r="T40" i="17" s="1"/>
  <c r="S41" i="17"/>
  <c r="T41" i="17" s="1"/>
  <c r="S40" i="18"/>
  <c r="T40" i="18" s="1"/>
  <c r="S41" i="18"/>
  <c r="T41" i="18" s="1"/>
  <c r="E71" i="4"/>
  <c r="F83" i="4"/>
  <c r="M84" i="4"/>
  <c r="E87" i="4"/>
  <c r="M100" i="4"/>
  <c r="E103" i="4"/>
  <c r="S36" i="12"/>
  <c r="T36" i="12" s="1"/>
  <c r="S37" i="15"/>
  <c r="T37" i="15" s="1"/>
  <c r="S38" i="18"/>
  <c r="T38" i="18" s="1"/>
  <c r="U41" i="26"/>
  <c r="V41" i="26" s="1"/>
  <c r="U41" i="28"/>
  <c r="V41" i="28" s="1"/>
  <c r="D80" i="4"/>
  <c r="M83" i="4"/>
  <c r="D96" i="4"/>
  <c r="M99" i="4"/>
  <c r="Y41" i="4"/>
  <c r="Z41" i="4" s="1"/>
  <c r="S41" i="12"/>
  <c r="T41" i="12" s="1"/>
  <c r="S41" i="13"/>
  <c r="T41" i="13" s="1"/>
  <c r="S41" i="14"/>
  <c r="T41" i="14" s="1"/>
  <c r="X40" i="19"/>
  <c r="Y40" i="19" s="1"/>
  <c r="X41" i="19"/>
  <c r="Y41" i="19" s="1"/>
  <c r="U41" i="25"/>
  <c r="V41" i="25" s="1"/>
  <c r="U40" i="22"/>
  <c r="V40" i="22" s="1"/>
  <c r="D109" i="4"/>
  <c r="Y40" i="4"/>
  <c r="Z40" i="4" s="1"/>
  <c r="T58" i="17"/>
  <c r="U41" i="22"/>
  <c r="V41" i="22" s="1"/>
  <c r="U39" i="22"/>
  <c r="V39" i="22" s="1"/>
  <c r="S41" i="8"/>
  <c r="T41" i="8" s="1"/>
  <c r="F102" i="4"/>
  <c r="M103" i="4"/>
  <c r="S39" i="18"/>
  <c r="T39" i="18" s="1"/>
  <c r="X39" i="19"/>
  <c r="Y39" i="19" s="1"/>
  <c r="M86" i="4"/>
  <c r="M102" i="4"/>
  <c r="R60" i="19" a="1"/>
  <c r="R60" i="19" s="1"/>
  <c r="V60" i="19" a="1"/>
  <c r="V60" i="19" s="1"/>
  <c r="N60" i="20" a="1"/>
  <c r="N60" i="20" s="1"/>
  <c r="J60" i="20" a="1"/>
  <c r="J60" i="20" s="1"/>
  <c r="F60" i="20" a="1"/>
  <c r="F60" i="20" s="1"/>
  <c r="U39" i="25"/>
  <c r="V39" i="25" s="1"/>
  <c r="Y39" i="4"/>
  <c r="Z39" i="4" s="1"/>
  <c r="V60" i="20" a="1"/>
  <c r="V60" i="20" s="1"/>
  <c r="X36" i="19"/>
  <c r="Y36" i="19" s="1"/>
  <c r="U36" i="22"/>
  <c r="V36" i="22" s="1"/>
  <c r="U38" i="22"/>
  <c r="V38" i="22" s="1"/>
  <c r="U35" i="25"/>
  <c r="V35" i="25" s="1"/>
  <c r="U36" i="25"/>
  <c r="V36" i="25" s="1"/>
  <c r="U38" i="25"/>
  <c r="V38" i="25" s="1"/>
  <c r="U35" i="26"/>
  <c r="V35" i="26" s="1"/>
  <c r="U37" i="26"/>
  <c r="V37" i="26" s="1"/>
  <c r="U38" i="26"/>
  <c r="V38" i="26" s="1"/>
  <c r="U36" i="27"/>
  <c r="V36" i="27" s="1"/>
  <c r="U37" i="27"/>
  <c r="V37" i="27" s="1"/>
  <c r="U35" i="28"/>
  <c r="V35" i="28" s="1"/>
  <c r="U36" i="28"/>
  <c r="V36" i="28" s="1"/>
  <c r="U37" i="28"/>
  <c r="V37" i="28" s="1"/>
  <c r="D71" i="4"/>
  <c r="F73" i="4"/>
  <c r="M74" i="4"/>
  <c r="E60" i="19" a="1"/>
  <c r="E60" i="19" s="1"/>
  <c r="F95" i="4"/>
  <c r="E96" i="4"/>
  <c r="M96" i="4"/>
  <c r="F98" i="4"/>
  <c r="E99" i="4"/>
  <c r="Y38" i="4"/>
  <c r="Z38" i="4" s="1"/>
  <c r="S7" i="8"/>
  <c r="T7" i="8" s="1"/>
  <c r="S8" i="8"/>
  <c r="T8" i="8" s="1"/>
  <c r="S23" i="8"/>
  <c r="T23" i="8" s="1"/>
  <c r="S24" i="8"/>
  <c r="T24" i="8" s="1"/>
  <c r="S37" i="8"/>
  <c r="T37" i="8" s="1"/>
  <c r="S38" i="8"/>
  <c r="T38" i="8" s="1"/>
  <c r="S18" i="10"/>
  <c r="T18" i="10" s="1"/>
  <c r="S19" i="10"/>
  <c r="T19" i="10" s="1"/>
  <c r="S34" i="10"/>
  <c r="T34" i="10" s="1"/>
  <c r="S35" i="10"/>
  <c r="T35" i="10" s="1"/>
  <c r="S37" i="10"/>
  <c r="T37" i="10" s="1"/>
  <c r="S38" i="10"/>
  <c r="T38" i="10" s="1"/>
  <c r="S13" i="11"/>
  <c r="T13" i="11" s="1"/>
  <c r="S14" i="11"/>
  <c r="T14" i="11" s="1"/>
  <c r="S29" i="11"/>
  <c r="T29" i="11" s="1"/>
  <c r="S30" i="11"/>
  <c r="T30" i="11" s="1"/>
  <c r="S35" i="11"/>
  <c r="T35" i="11" s="1"/>
  <c r="S36" i="11"/>
  <c r="T36" i="11" s="1"/>
  <c r="S37" i="11"/>
  <c r="T37" i="11" s="1"/>
  <c r="S38" i="11"/>
  <c r="T38" i="11" s="1"/>
  <c r="S8" i="12"/>
  <c r="T8" i="12" s="1"/>
  <c r="S9" i="12"/>
  <c r="T9" i="12" s="1"/>
  <c r="S24" i="12"/>
  <c r="T24" i="12" s="1"/>
  <c r="S25" i="12"/>
  <c r="T25" i="12" s="1"/>
  <c r="S35" i="12"/>
  <c r="T35" i="12" s="1"/>
  <c r="S38" i="12"/>
  <c r="T38" i="12" s="1"/>
  <c r="S19" i="13"/>
  <c r="T19" i="13" s="1"/>
  <c r="S20" i="13"/>
  <c r="T20" i="13" s="1"/>
  <c r="S35" i="13"/>
  <c r="T35" i="13" s="1"/>
  <c r="S36" i="13"/>
  <c r="T36" i="13" s="1"/>
  <c r="S38" i="13"/>
  <c r="T38" i="13" s="1"/>
  <c r="S14" i="14"/>
  <c r="T14" i="14" s="1"/>
  <c r="S15" i="14"/>
  <c r="T15" i="14" s="1"/>
  <c r="S30" i="14"/>
  <c r="T30" i="14" s="1"/>
  <c r="S31" i="14"/>
  <c r="T31" i="14" s="1"/>
  <c r="S35" i="14"/>
  <c r="T35" i="14" s="1"/>
  <c r="S36" i="14"/>
  <c r="T36" i="14" s="1"/>
  <c r="S37" i="14"/>
  <c r="T37" i="14" s="1"/>
  <c r="S38" i="14"/>
  <c r="T38" i="14" s="1"/>
  <c r="S9" i="15"/>
  <c r="T9" i="15" s="1"/>
  <c r="S10" i="15"/>
  <c r="T10" i="15" s="1"/>
  <c r="S25" i="15"/>
  <c r="T25" i="15" s="1"/>
  <c r="S26" i="15"/>
  <c r="T26" i="15" s="1"/>
  <c r="S35" i="15"/>
  <c r="T35" i="15" s="1"/>
  <c r="S36" i="15"/>
  <c r="T36" i="15" s="1"/>
  <c r="S20" i="16"/>
  <c r="T20" i="16" s="1"/>
  <c r="S21" i="16"/>
  <c r="T21" i="16" s="1"/>
  <c r="S35" i="16"/>
  <c r="T35" i="16" s="1"/>
  <c r="S36" i="16"/>
  <c r="T36" i="16" s="1"/>
  <c r="S37" i="16"/>
  <c r="T37" i="16" s="1"/>
  <c r="S6" i="17"/>
  <c r="T6" i="17" s="1"/>
  <c r="S15" i="17"/>
  <c r="T15" i="17" s="1"/>
  <c r="S16" i="17"/>
  <c r="T16" i="17" s="1"/>
  <c r="S31" i="17"/>
  <c r="T31" i="17" s="1"/>
  <c r="S32" i="17"/>
  <c r="T32" i="17" s="1"/>
  <c r="S35" i="17"/>
  <c r="T35" i="17" s="1"/>
  <c r="S36" i="17"/>
  <c r="T36" i="17" s="1"/>
  <c r="S37" i="17"/>
  <c r="T37" i="17" s="1"/>
  <c r="S38" i="17"/>
  <c r="T38" i="17" s="1"/>
  <c r="S10" i="18"/>
  <c r="T10" i="18" s="1"/>
  <c r="S11" i="18"/>
  <c r="T11" i="18" s="1"/>
  <c r="S26" i="18"/>
  <c r="T26" i="18" s="1"/>
  <c r="S27" i="18"/>
  <c r="T27" i="18" s="1"/>
  <c r="S35" i="18"/>
  <c r="T35" i="18" s="1"/>
  <c r="S36" i="18"/>
  <c r="T36" i="18" s="1"/>
  <c r="S37" i="18"/>
  <c r="T37" i="18" s="1"/>
  <c r="D84" i="4"/>
  <c r="D100" i="4"/>
  <c r="S38" i="15"/>
  <c r="T38" i="15" s="1"/>
  <c r="E89" i="4"/>
  <c r="U38" i="28"/>
  <c r="V38" i="28" s="1"/>
  <c r="X38" i="19"/>
  <c r="Y38" i="19" s="1"/>
  <c r="U38" i="27"/>
  <c r="V38" i="27" s="1"/>
  <c r="F101" i="4"/>
  <c r="S38" i="16"/>
  <c r="T38" i="16" s="1"/>
  <c r="S37" i="12"/>
  <c r="T37" i="12" s="1"/>
  <c r="U60" i="19" a="1"/>
  <c r="U60" i="19" s="1"/>
  <c r="Q60" i="20" a="1"/>
  <c r="Q60" i="20" s="1"/>
  <c r="M60" i="20" a="1"/>
  <c r="M60" i="20" s="1"/>
  <c r="Q121" i="4"/>
  <c r="D70" i="4"/>
  <c r="F75" i="4"/>
  <c r="D86" i="4"/>
  <c r="F88" i="4"/>
  <c r="M89" i="4"/>
  <c r="M92" i="4"/>
  <c r="T58" i="12"/>
  <c r="S31" i="13"/>
  <c r="T31" i="13" s="1"/>
  <c r="S26" i="14"/>
  <c r="T26" i="14" s="1"/>
  <c r="X37" i="19"/>
  <c r="Y37" i="19" s="1"/>
  <c r="U37" i="22"/>
  <c r="V37" i="22" s="1"/>
  <c r="S19" i="8"/>
  <c r="T19" i="8" s="1"/>
  <c r="S14" i="10"/>
  <c r="T14" i="10" s="1"/>
  <c r="S30" i="10"/>
  <c r="T30" i="10" s="1"/>
  <c r="S25" i="11"/>
  <c r="T25" i="11" s="1"/>
  <c r="S37" i="13"/>
  <c r="T37" i="13" s="1"/>
  <c r="U37" i="25"/>
  <c r="V37" i="25" s="1"/>
  <c r="F70" i="4"/>
  <c r="M71" i="4"/>
  <c r="E74" i="4"/>
  <c r="F86" i="4"/>
  <c r="M87" i="4"/>
  <c r="E90" i="4"/>
  <c r="S36" i="8"/>
  <c r="T36" i="8" s="1"/>
  <c r="Y58" i="19"/>
  <c r="Q60" i="19" a="1"/>
  <c r="Q60" i="19" s="1"/>
  <c r="I60" i="20" a="1"/>
  <c r="I60" i="20" s="1"/>
  <c r="M60" i="19" a="1"/>
  <c r="M60" i="19" s="1"/>
  <c r="U36" i="26"/>
  <c r="V36" i="26" s="1"/>
  <c r="Y36" i="4"/>
  <c r="Z36" i="4" s="1"/>
  <c r="S36" i="10"/>
  <c r="T36" i="10" s="1"/>
  <c r="Y53" i="4"/>
  <c r="Z53" i="4" s="1"/>
  <c r="X35" i="19"/>
  <c r="Y35" i="19" s="1"/>
  <c r="U35" i="22"/>
  <c r="V35" i="22" s="1"/>
  <c r="U35" i="27"/>
  <c r="V35" i="27" s="1"/>
  <c r="Y35" i="4"/>
  <c r="Z35" i="4" s="1"/>
  <c r="E98" i="4"/>
  <c r="R60" i="20" a="1"/>
  <c r="R60" i="20" s="1"/>
  <c r="L60" i="20" a="1"/>
  <c r="L60" i="20" s="1"/>
  <c r="H60" i="20" a="1"/>
  <c r="H60" i="20" s="1"/>
  <c r="D60" i="20" a="1"/>
  <c r="D60" i="20" s="1"/>
  <c r="T60" i="20" a="1"/>
  <c r="T60" i="20" s="1"/>
  <c r="D60" i="19" a="1"/>
  <c r="D60" i="19" s="1"/>
  <c r="T58" i="11"/>
  <c r="T60" i="19" a="1"/>
  <c r="T60" i="19" s="1"/>
  <c r="H60" i="19" a="1"/>
  <c r="H60" i="19" s="1"/>
  <c r="P60" i="19" a="1"/>
  <c r="P60" i="19" s="1"/>
  <c r="I60" i="19" a="1"/>
  <c r="I60" i="19" s="1"/>
  <c r="P60" i="20" a="1"/>
  <c r="P60" i="20" s="1"/>
  <c r="X6" i="19"/>
  <c r="Y6" i="19" s="1"/>
  <c r="X7" i="19"/>
  <c r="Y7" i="19" s="1"/>
  <c r="X17" i="19"/>
  <c r="Y17" i="19" s="1"/>
  <c r="X27" i="19"/>
  <c r="Y27" i="19" s="1"/>
  <c r="K60" i="20" a="1"/>
  <c r="K60" i="20" s="1"/>
  <c r="U34" i="26"/>
  <c r="V34" i="26" s="1"/>
  <c r="F60" i="4" a="1"/>
  <c r="F60" i="4" s="1"/>
  <c r="F61" i="4" s="1"/>
  <c r="T60" i="4" a="1"/>
  <c r="T60" i="4" s="1"/>
  <c r="T61" i="4" s="1"/>
  <c r="Y27" i="4"/>
  <c r="Z27" i="4" s="1"/>
  <c r="I60" i="8" a="1"/>
  <c r="I60" i="8" s="1"/>
  <c r="S18" i="8"/>
  <c r="T18" i="8" s="1"/>
  <c r="S22" i="8"/>
  <c r="T22" i="8" s="1"/>
  <c r="S28" i="8"/>
  <c r="T28" i="8" s="1"/>
  <c r="S32" i="8"/>
  <c r="T32" i="8" s="1"/>
  <c r="H60" i="10" a="1"/>
  <c r="H60" i="10" s="1"/>
  <c r="E60" i="10" a="1"/>
  <c r="E60" i="10" s="1"/>
  <c r="S22" i="10"/>
  <c r="T22" i="10" s="1"/>
  <c r="S23" i="10"/>
  <c r="T23" i="10" s="1"/>
  <c r="S24" i="10"/>
  <c r="T24" i="10" s="1"/>
  <c r="S25" i="10"/>
  <c r="T25" i="10" s="1"/>
  <c r="S26" i="10"/>
  <c r="T26" i="10" s="1"/>
  <c r="S27" i="10"/>
  <c r="T27" i="10" s="1"/>
  <c r="S28" i="10"/>
  <c r="T28" i="10" s="1"/>
  <c r="S29" i="10"/>
  <c r="T29" i="10" s="1"/>
  <c r="S31" i="10"/>
  <c r="T31" i="10" s="1"/>
  <c r="S32" i="10"/>
  <c r="T32" i="10" s="1"/>
  <c r="S33" i="10"/>
  <c r="T33" i="10" s="1"/>
  <c r="L60" i="11" a="1"/>
  <c r="L60" i="11" s="1"/>
  <c r="N60" i="11" a="1"/>
  <c r="N60" i="11" s="1"/>
  <c r="P60" i="11" a="1"/>
  <c r="P60" i="11" s="1"/>
  <c r="Q60" i="11" a="1"/>
  <c r="Q60" i="11" s="1"/>
  <c r="C60" i="11" a="1"/>
  <c r="C60" i="11" s="1"/>
  <c r="C61" i="11" s="1"/>
  <c r="E60" i="11" a="1"/>
  <c r="E60" i="11" s="1"/>
  <c r="F60" i="11" a="1"/>
  <c r="F60" i="11" s="1"/>
  <c r="G60" i="11" a="1"/>
  <c r="G60" i="11" s="1"/>
  <c r="H60" i="11" a="1"/>
  <c r="H60" i="11" s="1"/>
  <c r="O60" i="19" a="1"/>
  <c r="O60" i="19" s="1"/>
  <c r="X12" i="19"/>
  <c r="Y12" i="19" s="1"/>
  <c r="X15" i="19"/>
  <c r="Y15" i="19" s="1"/>
  <c r="X18" i="19"/>
  <c r="Y18" i="19" s="1"/>
  <c r="X21" i="19"/>
  <c r="Y21" i="19" s="1"/>
  <c r="X23" i="19"/>
  <c r="Y23" i="19" s="1"/>
  <c r="X25" i="19"/>
  <c r="Y25" i="19" s="1"/>
  <c r="X30" i="19"/>
  <c r="Y30" i="19" s="1"/>
  <c r="X7" i="20"/>
  <c r="Y7" i="20" s="1"/>
  <c r="G60" i="8" a="1"/>
  <c r="G60" i="8" s="1"/>
  <c r="S16" i="8"/>
  <c r="T16" i="8" s="1"/>
  <c r="S27" i="8"/>
  <c r="T27" i="8" s="1"/>
  <c r="F60" i="10" a="1"/>
  <c r="F60" i="10" s="1"/>
  <c r="S7" i="10"/>
  <c r="T7" i="10" s="1"/>
  <c r="Y37" i="4"/>
  <c r="Z37" i="4" s="1"/>
  <c r="C60" i="19" a="1"/>
  <c r="C60" i="19" s="1"/>
  <c r="C61" i="19" s="1"/>
  <c r="X10" i="19"/>
  <c r="Y10" i="19" s="1"/>
  <c r="X14" i="19"/>
  <c r="Y14" i="19" s="1"/>
  <c r="X16" i="19"/>
  <c r="Y16" i="19" s="1"/>
  <c r="X19" i="19"/>
  <c r="Y19" i="19" s="1"/>
  <c r="X20" i="19"/>
  <c r="Y20" i="19" s="1"/>
  <c r="X22" i="19"/>
  <c r="Y22" i="19" s="1"/>
  <c r="X26" i="19"/>
  <c r="Y26" i="19" s="1"/>
  <c r="X28" i="19"/>
  <c r="Y28" i="19" s="1"/>
  <c r="X29" i="19"/>
  <c r="Y29" i="19" s="1"/>
  <c r="U26" i="25"/>
  <c r="V26" i="25" s="1"/>
  <c r="U31" i="27"/>
  <c r="V31" i="27" s="1"/>
  <c r="U34" i="27"/>
  <c r="V34" i="27" s="1"/>
  <c r="U60" i="4" a="1"/>
  <c r="U60" i="4" s="1"/>
  <c r="U61" i="4" s="1"/>
  <c r="Y9" i="4"/>
  <c r="Z9" i="4" s="1"/>
  <c r="M60" i="4" a="1"/>
  <c r="M60" i="4" s="1"/>
  <c r="M61" i="4" s="1"/>
  <c r="Y17" i="4"/>
  <c r="Z17" i="4" s="1"/>
  <c r="Y21" i="4"/>
  <c r="Z21" i="4" s="1"/>
  <c r="Y28" i="4"/>
  <c r="Z28" i="4" s="1"/>
  <c r="Q60" i="8" a="1"/>
  <c r="Q60" i="8" s="1"/>
  <c r="S10" i="8"/>
  <c r="T10" i="8" s="1"/>
  <c r="S11" i="8"/>
  <c r="T11" i="8" s="1"/>
  <c r="L60" i="8" a="1"/>
  <c r="L60" i="8" s="1"/>
  <c r="S20" i="8"/>
  <c r="T20" i="8" s="1"/>
  <c r="S26" i="8"/>
  <c r="T26" i="8" s="1"/>
  <c r="S30" i="8"/>
  <c r="T30" i="8" s="1"/>
  <c r="S34" i="8"/>
  <c r="T34" i="8" s="1"/>
  <c r="K60" i="11" a="1"/>
  <c r="K60" i="11" s="1"/>
  <c r="T58" i="14"/>
  <c r="S60" i="19" a="1"/>
  <c r="S60" i="19" s="1"/>
  <c r="X11" i="19"/>
  <c r="Y11" i="19" s="1"/>
  <c r="X24" i="19"/>
  <c r="Y24" i="19" s="1"/>
  <c r="G60" i="20" a="1"/>
  <c r="G60" i="20" s="1"/>
  <c r="X8" i="20"/>
  <c r="Y8" i="20" s="1"/>
  <c r="U34" i="22"/>
  <c r="V34" i="22" s="1"/>
  <c r="U10" i="27"/>
  <c r="V10" i="27" s="1"/>
  <c r="U7" i="28"/>
  <c r="V7" i="28" s="1"/>
  <c r="U34" i="28"/>
  <c r="V34" i="28" s="1"/>
  <c r="Y6" i="4"/>
  <c r="Z6" i="4" s="1"/>
  <c r="Y8" i="4"/>
  <c r="Z8" i="4" s="1"/>
  <c r="W60" i="4" a="1"/>
  <c r="W60" i="4" s="1"/>
  <c r="W61" i="4" s="1"/>
  <c r="Y18" i="4"/>
  <c r="Z18" i="4" s="1"/>
  <c r="F85" i="4"/>
  <c r="O85" i="4" s="1"/>
  <c r="P85" i="4" s="1"/>
  <c r="Y29" i="4"/>
  <c r="Z29" i="4" s="1"/>
  <c r="Y31" i="4"/>
  <c r="Z31" i="4" s="1"/>
  <c r="D60" i="8" a="1"/>
  <c r="D60" i="8" s="1"/>
  <c r="H60" i="8" a="1"/>
  <c r="H60" i="8" s="1"/>
  <c r="S15" i="8"/>
  <c r="T15" i="8" s="1"/>
  <c r="S21" i="8"/>
  <c r="T21" i="8" s="1"/>
  <c r="S25" i="8"/>
  <c r="T25" i="8" s="1"/>
  <c r="S29" i="8"/>
  <c r="T29" i="8" s="1"/>
  <c r="S31" i="8"/>
  <c r="T31" i="8" s="1"/>
  <c r="S33" i="8"/>
  <c r="T33" i="8" s="1"/>
  <c r="J60" i="10" a="1"/>
  <c r="J60" i="10" s="1"/>
  <c r="V58" i="28"/>
  <c r="S20" i="11"/>
  <c r="T20" i="11" s="1"/>
  <c r="S21" i="11"/>
  <c r="T21" i="11" s="1"/>
  <c r="S22" i="11"/>
  <c r="T22" i="11" s="1"/>
  <c r="S23" i="11"/>
  <c r="T23" i="11" s="1"/>
  <c r="S24" i="11"/>
  <c r="T24" i="11" s="1"/>
  <c r="S26" i="11"/>
  <c r="T26" i="11" s="1"/>
  <c r="S27" i="11"/>
  <c r="T27" i="11" s="1"/>
  <c r="S28" i="11"/>
  <c r="T28" i="11" s="1"/>
  <c r="S31" i="11"/>
  <c r="T31" i="11" s="1"/>
  <c r="S32" i="11"/>
  <c r="T32" i="11" s="1"/>
  <c r="S33" i="11"/>
  <c r="T33" i="11" s="1"/>
  <c r="S34" i="11"/>
  <c r="T34" i="11" s="1"/>
  <c r="P60" i="12" a="1"/>
  <c r="P60" i="12" s="1"/>
  <c r="Q60" i="12" a="1"/>
  <c r="Q60" i="12" s="1"/>
  <c r="C60" i="12" a="1"/>
  <c r="C60" i="12" s="1"/>
  <c r="C61" i="12" s="1"/>
  <c r="D60" i="12" a="1"/>
  <c r="D60" i="12" s="1"/>
  <c r="S11" i="12"/>
  <c r="T11" i="12" s="1"/>
  <c r="H60" i="12" a="1"/>
  <c r="H60" i="12" s="1"/>
  <c r="I60" i="12" a="1"/>
  <c r="I60" i="12" s="1"/>
  <c r="J60" i="12" a="1"/>
  <c r="J60" i="12" s="1"/>
  <c r="L60" i="12" a="1"/>
  <c r="L60" i="12" s="1"/>
  <c r="M60" i="12" a="1"/>
  <c r="M60" i="12" s="1"/>
  <c r="N60" i="12" a="1"/>
  <c r="N60" i="12" s="1"/>
  <c r="O60" i="12" a="1"/>
  <c r="O60" i="12" s="1"/>
  <c r="S22" i="12"/>
  <c r="T22" i="12" s="1"/>
  <c r="S23" i="12"/>
  <c r="T23" i="12" s="1"/>
  <c r="S26" i="12"/>
  <c r="T26" i="12" s="1"/>
  <c r="S27" i="12"/>
  <c r="T27" i="12" s="1"/>
  <c r="S28" i="12"/>
  <c r="T28" i="12" s="1"/>
  <c r="S29" i="12"/>
  <c r="T29" i="12" s="1"/>
  <c r="S30" i="12"/>
  <c r="T30" i="12" s="1"/>
  <c r="S31" i="12"/>
  <c r="T31" i="12" s="1"/>
  <c r="S32" i="12"/>
  <c r="T32" i="12" s="1"/>
  <c r="S33" i="12"/>
  <c r="T33" i="12" s="1"/>
  <c r="S34" i="12"/>
  <c r="T34" i="12" s="1"/>
  <c r="H60" i="13" a="1"/>
  <c r="H60" i="13" s="1"/>
  <c r="I60" i="13" a="1"/>
  <c r="I60" i="13" s="1"/>
  <c r="K60" i="13" a="1"/>
  <c r="K60" i="13" s="1"/>
  <c r="M60" i="13" a="1"/>
  <c r="M60" i="13" s="1"/>
  <c r="O60" i="13" a="1"/>
  <c r="O60" i="13" s="1"/>
  <c r="Q60" i="13" a="1"/>
  <c r="Q60" i="13" s="1"/>
  <c r="C60" i="13" a="1"/>
  <c r="C60" i="13" s="1"/>
  <c r="C61" i="13" s="1"/>
  <c r="D60" i="13" a="1"/>
  <c r="D60" i="13" s="1"/>
  <c r="S22" i="13"/>
  <c r="T22" i="13" s="1"/>
  <c r="S23" i="13"/>
  <c r="T23" i="13" s="1"/>
  <c r="S24" i="13"/>
  <c r="T24" i="13" s="1"/>
  <c r="S25" i="13"/>
  <c r="T25" i="13" s="1"/>
  <c r="S26" i="13"/>
  <c r="T26" i="13" s="1"/>
  <c r="S27" i="13"/>
  <c r="T27" i="13" s="1"/>
  <c r="S28" i="13"/>
  <c r="T28" i="13" s="1"/>
  <c r="S29" i="13"/>
  <c r="T29" i="13" s="1"/>
  <c r="S30" i="13"/>
  <c r="T30" i="13" s="1"/>
  <c r="S32" i="13"/>
  <c r="T32" i="13" s="1"/>
  <c r="S33" i="13"/>
  <c r="T33" i="13" s="1"/>
  <c r="S34" i="13"/>
  <c r="T34" i="13" s="1"/>
  <c r="J60" i="14" a="1"/>
  <c r="J60" i="14" s="1"/>
  <c r="K60" i="14" a="1"/>
  <c r="K60" i="14" s="1"/>
  <c r="L60" i="14" a="1"/>
  <c r="L60" i="14" s="1"/>
  <c r="N60" i="14" a="1"/>
  <c r="N60" i="14" s="1"/>
  <c r="S11" i="14"/>
  <c r="T11" i="14" s="1"/>
  <c r="S27" i="14"/>
  <c r="T27" i="14" s="1"/>
  <c r="O60" i="15" a="1"/>
  <c r="O60" i="15" s="1"/>
  <c r="S22" i="15"/>
  <c r="T22" i="15" s="1"/>
  <c r="S32" i="16"/>
  <c r="T32" i="16" s="1"/>
  <c r="S33" i="16"/>
  <c r="T33" i="16" s="1"/>
  <c r="S27" i="17"/>
  <c r="T27" i="17" s="1"/>
  <c r="S28" i="17"/>
  <c r="T28" i="17" s="1"/>
  <c r="S22" i="18"/>
  <c r="T22" i="18" s="1"/>
  <c r="S23" i="18"/>
  <c r="T23" i="18" s="1"/>
  <c r="V58" i="22"/>
  <c r="D119" i="4"/>
  <c r="D103" i="4"/>
  <c r="E60" i="20" a="1"/>
  <c r="E60" i="20" s="1"/>
  <c r="U60" i="20" a="1"/>
  <c r="U60" i="20" s="1"/>
  <c r="I60" i="10" a="1"/>
  <c r="I60" i="10" s="1"/>
  <c r="Q60" i="10" a="1"/>
  <c r="Q60" i="10" s="1"/>
  <c r="E60" i="14" a="1"/>
  <c r="E60" i="14" s="1"/>
  <c r="H60" i="14" a="1"/>
  <c r="H60" i="14" s="1"/>
  <c r="S23" i="14"/>
  <c r="T23" i="14" s="1"/>
  <c r="S28" i="14"/>
  <c r="T28" i="14" s="1"/>
  <c r="S33" i="14"/>
  <c r="T33" i="14" s="1"/>
  <c r="P60" i="15" a="1"/>
  <c r="P60" i="15" s="1"/>
  <c r="C60" i="15" a="1"/>
  <c r="C60" i="15" s="1"/>
  <c r="C61" i="15" s="1"/>
  <c r="D60" i="15" a="1"/>
  <c r="D60" i="15" s="1"/>
  <c r="E60" i="15" a="1"/>
  <c r="E60" i="15" s="1"/>
  <c r="F60" i="15" a="1"/>
  <c r="F60" i="15" s="1"/>
  <c r="G60" i="15" a="1"/>
  <c r="G60" i="15" s="1"/>
  <c r="H60" i="15" a="1"/>
  <c r="H60" i="15" s="1"/>
  <c r="J60" i="15" a="1"/>
  <c r="J60" i="15" s="1"/>
  <c r="K60" i="15" a="1"/>
  <c r="K60" i="15" s="1"/>
  <c r="O60" i="10" a="1"/>
  <c r="O60" i="10" s="1"/>
  <c r="G60" i="14" a="1"/>
  <c r="G60" i="14" s="1"/>
  <c r="I60" i="14" a="1"/>
  <c r="I60" i="14" s="1"/>
  <c r="S22" i="14"/>
  <c r="T22" i="14" s="1"/>
  <c r="S24" i="14"/>
  <c r="T24" i="14" s="1"/>
  <c r="S25" i="14"/>
  <c r="T25" i="14" s="1"/>
  <c r="S29" i="14"/>
  <c r="T29" i="14" s="1"/>
  <c r="S32" i="14"/>
  <c r="T32" i="14" s="1"/>
  <c r="S34" i="14"/>
  <c r="T34" i="14" s="1"/>
  <c r="Q60" i="15" a="1"/>
  <c r="Q60" i="15" s="1"/>
  <c r="I60" i="15" a="1"/>
  <c r="I60" i="15" s="1"/>
  <c r="M60" i="10" a="1"/>
  <c r="M60" i="10" s="1"/>
  <c r="P121" i="4"/>
  <c r="L60" i="15" a="1"/>
  <c r="L60" i="15" s="1"/>
  <c r="M60" i="15" a="1"/>
  <c r="M60" i="15" s="1"/>
  <c r="N60" i="15" a="1"/>
  <c r="N60" i="15" s="1"/>
  <c r="S23" i="15"/>
  <c r="T23" i="15" s="1"/>
  <c r="S24" i="15"/>
  <c r="T24" i="15" s="1"/>
  <c r="S27" i="15"/>
  <c r="T27" i="15" s="1"/>
  <c r="S28" i="15"/>
  <c r="T28" i="15" s="1"/>
  <c r="S29" i="15"/>
  <c r="T29" i="15" s="1"/>
  <c r="S30" i="15"/>
  <c r="T30" i="15" s="1"/>
  <c r="S31" i="15"/>
  <c r="T31" i="15" s="1"/>
  <c r="S32" i="15"/>
  <c r="T32" i="15" s="1"/>
  <c r="S33" i="15"/>
  <c r="T33" i="15" s="1"/>
  <c r="S34" i="15"/>
  <c r="T34" i="15" s="1"/>
  <c r="T58" i="15"/>
  <c r="D60" i="16" a="1"/>
  <c r="D60" i="16" s="1"/>
  <c r="G60" i="16" a="1"/>
  <c r="G60" i="16" s="1"/>
  <c r="S10" i="16"/>
  <c r="T10" i="16" s="1"/>
  <c r="I60" i="16" a="1"/>
  <c r="I60" i="16" s="1"/>
  <c r="J60" i="16" a="1"/>
  <c r="J60" i="16" s="1"/>
  <c r="L60" i="16" a="1"/>
  <c r="L60" i="16" s="1"/>
  <c r="M60" i="16" a="1"/>
  <c r="M60" i="16" s="1"/>
  <c r="N60" i="16" a="1"/>
  <c r="N60" i="16" s="1"/>
  <c r="O60" i="16" a="1"/>
  <c r="O60" i="16" s="1"/>
  <c r="S18" i="16"/>
  <c r="T18" i="16" s="1"/>
  <c r="Q60" i="16" a="1"/>
  <c r="Q60" i="16" s="1"/>
  <c r="C60" i="16" a="1"/>
  <c r="C60" i="16" s="1"/>
  <c r="C61" i="16" s="1"/>
  <c r="S22" i="16"/>
  <c r="T22" i="16" s="1"/>
  <c r="S23" i="16"/>
  <c r="T23" i="16" s="1"/>
  <c r="S24" i="16"/>
  <c r="T24" i="16" s="1"/>
  <c r="S25" i="16"/>
  <c r="T25" i="16" s="1"/>
  <c r="S26" i="16"/>
  <c r="T26" i="16" s="1"/>
  <c r="S27" i="16"/>
  <c r="T27" i="16" s="1"/>
  <c r="S28" i="16"/>
  <c r="T28" i="16" s="1"/>
  <c r="S29" i="16"/>
  <c r="T29" i="16" s="1"/>
  <c r="S30" i="16"/>
  <c r="T30" i="16" s="1"/>
  <c r="S31" i="16"/>
  <c r="T31" i="16" s="1"/>
  <c r="S34" i="16"/>
  <c r="T34" i="16" s="1"/>
  <c r="I60" i="17" a="1"/>
  <c r="I60" i="17" s="1"/>
  <c r="J60" i="17" a="1"/>
  <c r="J60" i="17" s="1"/>
  <c r="K60" i="17" a="1"/>
  <c r="K60" i="17" s="1"/>
  <c r="M60" i="17" a="1"/>
  <c r="M60" i="17" s="1"/>
  <c r="N60" i="17" a="1"/>
  <c r="N60" i="17" s="1"/>
  <c r="O60" i="17" a="1"/>
  <c r="O60" i="17" s="1"/>
  <c r="P60" i="17" a="1"/>
  <c r="P60" i="17" s="1"/>
  <c r="D60" i="17" a="1"/>
  <c r="D60" i="17" s="1"/>
  <c r="S22" i="17"/>
  <c r="T22" i="17" s="1"/>
  <c r="S23" i="17"/>
  <c r="T23" i="17" s="1"/>
  <c r="S24" i="17"/>
  <c r="T24" i="17" s="1"/>
  <c r="S25" i="17"/>
  <c r="T25" i="17" s="1"/>
  <c r="S26" i="17"/>
  <c r="T26" i="17" s="1"/>
  <c r="S29" i="17"/>
  <c r="T29" i="17" s="1"/>
  <c r="S30" i="17"/>
  <c r="T30" i="17" s="1"/>
  <c r="S33" i="17"/>
  <c r="T33" i="17" s="1"/>
  <c r="S34" i="17"/>
  <c r="T34" i="17" s="1"/>
  <c r="N60" i="18" a="1"/>
  <c r="N60" i="18" s="1"/>
  <c r="O60" i="18" a="1"/>
  <c r="O60" i="18" s="1"/>
  <c r="P60" i="18" a="1"/>
  <c r="P60" i="18" s="1"/>
  <c r="C60" i="18" a="1"/>
  <c r="C60" i="18" s="1"/>
  <c r="C61" i="18" s="1"/>
  <c r="D60" i="18" a="1"/>
  <c r="D60" i="18" s="1"/>
  <c r="E60" i="18" a="1"/>
  <c r="E60" i="18" s="1"/>
  <c r="F60" i="18" a="1"/>
  <c r="F60" i="18" s="1"/>
  <c r="G60" i="18" a="1"/>
  <c r="G60" i="18" s="1"/>
  <c r="H60" i="18" a="1"/>
  <c r="H60" i="18" s="1"/>
  <c r="S20" i="18"/>
  <c r="T20" i="18" s="1"/>
  <c r="S24" i="18"/>
  <c r="T24" i="18" s="1"/>
  <c r="S25" i="18"/>
  <c r="T25" i="18" s="1"/>
  <c r="S28" i="18"/>
  <c r="T28" i="18" s="1"/>
  <c r="S29" i="18"/>
  <c r="T29" i="18" s="1"/>
  <c r="S30" i="18"/>
  <c r="T30" i="18" s="1"/>
  <c r="S31" i="18"/>
  <c r="T31" i="18" s="1"/>
  <c r="S32" i="18"/>
  <c r="T32" i="18" s="1"/>
  <c r="S33" i="18"/>
  <c r="T33" i="18" s="1"/>
  <c r="S34" i="18"/>
  <c r="T34" i="18" s="1"/>
  <c r="N60" i="19" a="1"/>
  <c r="N60" i="19" s="1"/>
  <c r="J60" i="19" a="1"/>
  <c r="J60" i="19" s="1"/>
  <c r="F60" i="19" a="1"/>
  <c r="F60" i="19" s="1"/>
  <c r="C60" i="20" a="1"/>
  <c r="C60" i="20" s="1"/>
  <c r="G60" i="12" a="1"/>
  <c r="G60" i="12" s="1"/>
  <c r="S13" i="12"/>
  <c r="T13" i="12" s="1"/>
  <c r="D60" i="4" a="1"/>
  <c r="D60" i="4" s="1"/>
  <c r="D61" i="4" s="1"/>
  <c r="Y20" i="4"/>
  <c r="Z20" i="4" s="1"/>
  <c r="J60" i="18" a="1"/>
  <c r="J60" i="18" s="1"/>
  <c r="S18" i="18"/>
  <c r="T18" i="18" s="1"/>
  <c r="Y16" i="4"/>
  <c r="Z16" i="4" s="1"/>
  <c r="E79" i="4"/>
  <c r="J60" i="13" a="1"/>
  <c r="J60" i="13" s="1"/>
  <c r="S11" i="13"/>
  <c r="T11" i="13" s="1"/>
  <c r="Y13" i="4"/>
  <c r="Z13" i="4" s="1"/>
  <c r="I60" i="4" a="1"/>
  <c r="I60" i="4" s="1"/>
  <c r="I61" i="4" s="1"/>
  <c r="Y19" i="4"/>
  <c r="Z19" i="4" s="1"/>
  <c r="L60" i="13" a="1"/>
  <c r="L60" i="13" s="1"/>
  <c r="S13" i="13"/>
  <c r="T13" i="13" s="1"/>
  <c r="S17" i="18"/>
  <c r="T17" i="18" s="1"/>
  <c r="I60" i="18" a="1"/>
  <c r="I60" i="18" s="1"/>
  <c r="K60" i="18" a="1"/>
  <c r="K60" i="18" s="1"/>
  <c r="S19" i="18"/>
  <c r="T19" i="18" s="1"/>
  <c r="U11" i="22"/>
  <c r="V11" i="22" s="1"/>
  <c r="U25" i="25"/>
  <c r="V25" i="25" s="1"/>
  <c r="U34" i="25"/>
  <c r="V34" i="25" s="1"/>
  <c r="U16" i="26"/>
  <c r="V16" i="26" s="1"/>
  <c r="F97" i="4"/>
  <c r="Y34" i="4"/>
  <c r="Z34" i="4" s="1"/>
  <c r="S15" i="11"/>
  <c r="T15" i="11" s="1"/>
  <c r="D60" i="11" a="1"/>
  <c r="D60" i="11" s="1"/>
  <c r="U7" i="22"/>
  <c r="V7" i="22" s="1"/>
  <c r="U8" i="22"/>
  <c r="V8" i="22" s="1"/>
  <c r="Q60" i="14" a="1"/>
  <c r="Q60" i="14" s="1"/>
  <c r="S13" i="14"/>
  <c r="T13" i="14" s="1"/>
  <c r="X13" i="19"/>
  <c r="Y13" i="19" s="1"/>
  <c r="X34" i="19"/>
  <c r="Y34" i="19" s="1"/>
  <c r="S13" i="18"/>
  <c r="T13" i="18" s="1"/>
  <c r="S20" i="10"/>
  <c r="T20" i="10" s="1"/>
  <c r="D60" i="10" a="1"/>
  <c r="D60" i="10" s="1"/>
  <c r="L60" i="18" a="1"/>
  <c r="L60" i="18" s="1"/>
  <c r="Y11" i="4"/>
  <c r="I74" i="4"/>
  <c r="Q60" i="4" a="1"/>
  <c r="Q60" i="4" s="1"/>
  <c r="Q61" i="4" s="1"/>
  <c r="C60" i="8" a="1"/>
  <c r="C60" i="8" s="1"/>
  <c r="S15" i="10"/>
  <c r="T15" i="10" s="1"/>
  <c r="X8" i="19"/>
  <c r="Y8" i="19" s="1"/>
  <c r="L60" i="19" a="1"/>
  <c r="L60" i="19" s="1"/>
  <c r="S12" i="15"/>
  <c r="T12" i="15" s="1"/>
  <c r="U15" i="22"/>
  <c r="V15" i="22" s="1"/>
  <c r="U22" i="22"/>
  <c r="V22" i="22" s="1"/>
  <c r="U29" i="22"/>
  <c r="V29" i="22" s="1"/>
  <c r="U27" i="25"/>
  <c r="V27" i="25" s="1"/>
  <c r="U11" i="26"/>
  <c r="V11" i="26" s="1"/>
  <c r="U12" i="26"/>
  <c r="V12" i="26" s="1"/>
  <c r="U19" i="26"/>
  <c r="V19" i="26" s="1"/>
  <c r="U21" i="26"/>
  <c r="V21" i="26" s="1"/>
  <c r="U22" i="26"/>
  <c r="V22" i="26" s="1"/>
  <c r="U23" i="26"/>
  <c r="V23" i="26" s="1"/>
  <c r="U24" i="26"/>
  <c r="V24" i="26" s="1"/>
  <c r="U25" i="26"/>
  <c r="V25" i="26" s="1"/>
  <c r="U26" i="26"/>
  <c r="V26" i="26" s="1"/>
  <c r="U27" i="26"/>
  <c r="V27" i="26" s="1"/>
  <c r="U28" i="26"/>
  <c r="V28" i="26" s="1"/>
  <c r="U29" i="26"/>
  <c r="V29" i="26" s="1"/>
  <c r="U30" i="26"/>
  <c r="V30" i="26" s="1"/>
  <c r="U31" i="26"/>
  <c r="V31" i="26" s="1"/>
  <c r="U32" i="26"/>
  <c r="V32" i="26" s="1"/>
  <c r="U7" i="27"/>
  <c r="V7" i="27" s="1"/>
  <c r="U9" i="27"/>
  <c r="V9" i="27" s="1"/>
  <c r="U11" i="27"/>
  <c r="V11" i="27" s="1"/>
  <c r="U13" i="27"/>
  <c r="V13" i="27" s="1"/>
  <c r="U14" i="27"/>
  <c r="V14" i="27" s="1"/>
  <c r="U18" i="27"/>
  <c r="V18" i="27" s="1"/>
  <c r="U20" i="27"/>
  <c r="V20" i="27" s="1"/>
  <c r="U22" i="27"/>
  <c r="V22" i="27" s="1"/>
  <c r="U23" i="27"/>
  <c r="V23" i="27" s="1"/>
  <c r="U24" i="27"/>
  <c r="V24" i="27" s="1"/>
  <c r="U25" i="27"/>
  <c r="V25" i="27" s="1"/>
  <c r="U26" i="27"/>
  <c r="V26" i="27" s="1"/>
  <c r="U27" i="27"/>
  <c r="V27" i="27" s="1"/>
  <c r="U28" i="27"/>
  <c r="V28" i="27" s="1"/>
  <c r="U29" i="27"/>
  <c r="V29" i="27" s="1"/>
  <c r="U30" i="27"/>
  <c r="V30" i="27" s="1"/>
  <c r="U32" i="27"/>
  <c r="V32" i="27" s="1"/>
  <c r="U6" i="28"/>
  <c r="V6" i="28" s="1"/>
  <c r="U8" i="28"/>
  <c r="V8" i="28" s="1"/>
  <c r="U9" i="28"/>
  <c r="V9" i="28" s="1"/>
  <c r="U10" i="28"/>
  <c r="V10" i="28" s="1"/>
  <c r="U12" i="28"/>
  <c r="V12" i="28" s="1"/>
  <c r="U15" i="28"/>
  <c r="V15" i="28" s="1"/>
  <c r="U19" i="28"/>
  <c r="V19" i="28" s="1"/>
  <c r="U22" i="28"/>
  <c r="V22" i="28" s="1"/>
  <c r="U23" i="28"/>
  <c r="V23" i="28" s="1"/>
  <c r="U24" i="28"/>
  <c r="V24" i="28" s="1"/>
  <c r="U25" i="28"/>
  <c r="V25" i="28" s="1"/>
  <c r="U26" i="28"/>
  <c r="V26" i="28" s="1"/>
  <c r="U27" i="28"/>
  <c r="V27" i="28" s="1"/>
  <c r="U28" i="28"/>
  <c r="V28" i="28" s="1"/>
  <c r="U29" i="28"/>
  <c r="V29" i="28" s="1"/>
  <c r="U30" i="28"/>
  <c r="V30" i="28" s="1"/>
  <c r="U31" i="28"/>
  <c r="V31" i="28" s="1"/>
  <c r="U32" i="28"/>
  <c r="V32" i="28" s="1"/>
  <c r="U17" i="22"/>
  <c r="V17" i="22" s="1"/>
  <c r="U21" i="22"/>
  <c r="V21" i="22" s="1"/>
  <c r="U25" i="22"/>
  <c r="V25" i="22" s="1"/>
  <c r="U30" i="22"/>
  <c r="V30" i="22" s="1"/>
  <c r="U6" i="25"/>
  <c r="V6" i="25" s="1"/>
  <c r="U29" i="25"/>
  <c r="V29" i="25" s="1"/>
  <c r="U32" i="25"/>
  <c r="V32" i="25" s="1"/>
  <c r="U20" i="25"/>
  <c r="V20" i="25" s="1"/>
  <c r="U19" i="22"/>
  <c r="V19" i="22" s="1"/>
  <c r="U27" i="22"/>
  <c r="V27" i="22" s="1"/>
  <c r="U32" i="22"/>
  <c r="V32" i="22" s="1"/>
  <c r="U23" i="25"/>
  <c r="V23" i="25" s="1"/>
  <c r="U30" i="25"/>
  <c r="V30" i="25" s="1"/>
  <c r="V58" i="25"/>
  <c r="U8" i="26"/>
  <c r="V8" i="26" s="1"/>
  <c r="U20" i="26"/>
  <c r="V20" i="26" s="1"/>
  <c r="U28" i="22"/>
  <c r="V28" i="22" s="1"/>
  <c r="U11" i="25"/>
  <c r="V11" i="25" s="1"/>
  <c r="U14" i="25"/>
  <c r="V14" i="25" s="1"/>
  <c r="U22" i="25"/>
  <c r="V22" i="25" s="1"/>
  <c r="U24" i="22"/>
  <c r="V24" i="22" s="1"/>
  <c r="U7" i="26"/>
  <c r="V7" i="26" s="1"/>
  <c r="U9" i="26"/>
  <c r="V9" i="26" s="1"/>
  <c r="U17" i="26"/>
  <c r="V17" i="26" s="1"/>
  <c r="U23" i="22"/>
  <c r="V23" i="22" s="1"/>
  <c r="U8" i="25"/>
  <c r="V8" i="25" s="1"/>
  <c r="U10" i="25"/>
  <c r="V10" i="25" s="1"/>
  <c r="U12" i="25"/>
  <c r="V12" i="25" s="1"/>
  <c r="U13" i="25"/>
  <c r="V13" i="25" s="1"/>
  <c r="U15" i="25"/>
  <c r="V15" i="25" s="1"/>
  <c r="U12" i="22"/>
  <c r="V12" i="22" s="1"/>
  <c r="U16" i="22"/>
  <c r="V16" i="22" s="1"/>
  <c r="U20" i="22"/>
  <c r="V20" i="22" s="1"/>
  <c r="U26" i="22"/>
  <c r="V26" i="22" s="1"/>
  <c r="U31" i="22"/>
  <c r="V31" i="22" s="1"/>
  <c r="U18" i="25"/>
  <c r="V18" i="25" s="1"/>
  <c r="U24" i="25"/>
  <c r="V24" i="25" s="1"/>
  <c r="U28" i="25"/>
  <c r="V28" i="25" s="1"/>
  <c r="U31" i="25"/>
  <c r="V31" i="25" s="1"/>
  <c r="U13" i="26"/>
  <c r="V13" i="26" s="1"/>
  <c r="G60" i="19" a="1"/>
  <c r="G60" i="19" s="1"/>
  <c r="X6" i="20"/>
  <c r="Y6" i="20" s="1"/>
  <c r="O60" i="20" a="1"/>
  <c r="O60" i="20" s="1"/>
  <c r="S60" i="20" a="1"/>
  <c r="S60" i="20" s="1"/>
  <c r="X9" i="19"/>
  <c r="Y9" i="19" s="1"/>
  <c r="X9" i="20"/>
  <c r="Y9" i="20" s="1"/>
  <c r="K60" i="19" a="1"/>
  <c r="K60" i="19" s="1"/>
  <c r="X31" i="19"/>
  <c r="Y31" i="19" s="1"/>
  <c r="X32" i="19"/>
  <c r="Y32" i="19" s="1"/>
  <c r="X33" i="19"/>
  <c r="Y33" i="19" s="1"/>
  <c r="J123" i="4" a="1"/>
  <c r="J123" i="4" s="1"/>
  <c r="K60" i="10" a="1"/>
  <c r="K60" i="10" s="1"/>
  <c r="S11" i="10"/>
  <c r="T11" i="10" s="1"/>
  <c r="K60" i="12" a="1"/>
  <c r="K60" i="12" s="1"/>
  <c r="S17" i="12"/>
  <c r="T17" i="12" s="1"/>
  <c r="M60" i="14" a="1"/>
  <c r="M60" i="14" s="1"/>
  <c r="S9" i="14"/>
  <c r="T9" i="14" s="1"/>
  <c r="S16" i="14"/>
  <c r="T16" i="14" s="1"/>
  <c r="D60" i="14" a="1"/>
  <c r="D60" i="14" s="1"/>
  <c r="S7" i="16"/>
  <c r="T7" i="16" s="1"/>
  <c r="E60" i="16" a="1"/>
  <c r="E60" i="16" s="1"/>
  <c r="F60" i="17" a="1"/>
  <c r="F60" i="17" s="1"/>
  <c r="G60" i="17" a="1"/>
  <c r="G60" i="17" s="1"/>
  <c r="S21" i="17"/>
  <c r="T21" i="17" s="1"/>
  <c r="H60" i="17" a="1"/>
  <c r="H60" i="17" s="1"/>
  <c r="Q60" i="18" a="1"/>
  <c r="Q60" i="18" s="1"/>
  <c r="S9" i="18"/>
  <c r="T9" i="18" s="1"/>
  <c r="M60" i="18" a="1"/>
  <c r="M60" i="18" s="1"/>
  <c r="S21" i="18"/>
  <c r="T21" i="18" s="1"/>
  <c r="F60" i="14" a="1"/>
  <c r="F60" i="14" s="1"/>
  <c r="S18" i="14"/>
  <c r="T18" i="14" s="1"/>
  <c r="S6" i="10"/>
  <c r="M70" i="4"/>
  <c r="S19" i="15"/>
  <c r="T19" i="15" s="1"/>
  <c r="S18" i="15"/>
  <c r="T18" i="15" s="1"/>
  <c r="S17" i="10"/>
  <c r="T17" i="10" s="1"/>
  <c r="S20" i="17"/>
  <c r="T20" i="17" s="1"/>
  <c r="V60" i="4" a="1"/>
  <c r="V60" i="4" s="1"/>
  <c r="V61" i="4" s="1"/>
  <c r="M73" i="4"/>
  <c r="P60" i="10" a="1"/>
  <c r="P60" i="10" s="1"/>
  <c r="S16" i="10"/>
  <c r="T16" i="10" s="1"/>
  <c r="M60" i="11" a="1"/>
  <c r="M60" i="11" s="1"/>
  <c r="S8" i="11"/>
  <c r="T8" i="11" s="1"/>
  <c r="G60" i="13" a="1"/>
  <c r="G60" i="13" s="1"/>
  <c r="S8" i="13"/>
  <c r="T8" i="13" s="1"/>
  <c r="Q60" i="17" a="1"/>
  <c r="Q60" i="17" s="1"/>
  <c r="S18" i="17"/>
  <c r="T18" i="17" s="1"/>
  <c r="E60" i="17" a="1"/>
  <c r="E60" i="17" s="1"/>
  <c r="S8" i="18"/>
  <c r="T8" i="18" s="1"/>
  <c r="S21" i="14"/>
  <c r="T21" i="14" s="1"/>
  <c r="S7" i="17"/>
  <c r="T7" i="17" s="1"/>
  <c r="S15" i="18"/>
  <c r="T15" i="18" s="1"/>
  <c r="S21" i="13"/>
  <c r="T21" i="13" s="1"/>
  <c r="S9" i="16"/>
  <c r="T9" i="16" s="1"/>
  <c r="S18" i="12"/>
  <c r="T18" i="12" s="1"/>
  <c r="I90" i="4"/>
  <c r="S14" i="8"/>
  <c r="T14" i="8" s="1"/>
  <c r="F78" i="4"/>
  <c r="E60" i="12" a="1"/>
  <c r="E60" i="12" s="1"/>
  <c r="R60" i="4" a="1"/>
  <c r="R60" i="4" s="1"/>
  <c r="S16" i="16"/>
  <c r="T16" i="16" s="1"/>
  <c r="S13" i="15"/>
  <c r="T13" i="15" s="1"/>
  <c r="S21" i="12"/>
  <c r="T21" i="12" s="1"/>
  <c r="S14" i="18"/>
  <c r="T14" i="18" s="1"/>
  <c r="G84" i="4"/>
  <c r="G123" i="4" s="1" a="1"/>
  <c r="G123" i="4" s="1"/>
  <c r="C112" i="4"/>
  <c r="F94" i="4"/>
  <c r="E60" i="4" a="1"/>
  <c r="E60" i="4" s="1"/>
  <c r="E61" i="4" s="1"/>
  <c r="E60" i="8" a="1"/>
  <c r="E60" i="8" s="1"/>
  <c r="M60" i="8" a="1"/>
  <c r="M60" i="8" s="1"/>
  <c r="S17" i="13"/>
  <c r="T17" i="13" s="1"/>
  <c r="P60" i="13" a="1"/>
  <c r="P60" i="13" s="1"/>
  <c r="S12" i="14"/>
  <c r="T12" i="14" s="1"/>
  <c r="P60" i="14" a="1"/>
  <c r="P60" i="14" s="1"/>
  <c r="H71" i="4"/>
  <c r="H123" i="4" s="1" a="1"/>
  <c r="H123" i="4" s="1"/>
  <c r="S19" i="14"/>
  <c r="T19" i="14" s="1"/>
  <c r="F81" i="4"/>
  <c r="D99" i="4"/>
  <c r="F60" i="8" a="1"/>
  <c r="F60" i="8" s="1"/>
  <c r="P60" i="16" a="1"/>
  <c r="P60" i="16" s="1"/>
  <c r="S12" i="10"/>
  <c r="T12" i="10" s="1"/>
  <c r="L60" i="10" a="1"/>
  <c r="L60" i="10" s="1"/>
  <c r="S16" i="15"/>
  <c r="T16" i="15" s="1"/>
  <c r="S15" i="12"/>
  <c r="T15" i="12" s="1"/>
  <c r="S6" i="12"/>
  <c r="S19" i="16"/>
  <c r="T19" i="16" s="1"/>
  <c r="S6" i="16"/>
  <c r="S17" i="17"/>
  <c r="T17" i="17" s="1"/>
  <c r="L83" i="4"/>
  <c r="L123" i="4" s="1" a="1"/>
  <c r="L123" i="4" s="1"/>
  <c r="S9" i="11"/>
  <c r="T9" i="11" s="1"/>
  <c r="S13" i="10"/>
  <c r="T13" i="10" s="1"/>
  <c r="N60" i="8" a="1"/>
  <c r="N60" i="8" s="1"/>
  <c r="C60" i="10" a="1"/>
  <c r="C60" i="10" s="1"/>
  <c r="F60" i="13" a="1"/>
  <c r="F60" i="13" s="1"/>
  <c r="S7" i="13"/>
  <c r="T7" i="13" s="1"/>
  <c r="S12" i="13"/>
  <c r="T12" i="13" s="1"/>
  <c r="S18" i="11"/>
  <c r="T18" i="11" s="1"/>
  <c r="S13" i="8"/>
  <c r="T13" i="8" s="1"/>
  <c r="S9" i="10"/>
  <c r="T9" i="10" s="1"/>
  <c r="Y24" i="4"/>
  <c r="Y22" i="4"/>
  <c r="S11" i="16"/>
  <c r="T11" i="16" s="1"/>
  <c r="Y14" i="4"/>
  <c r="S20" i="12"/>
  <c r="T20" i="12" s="1"/>
  <c r="P60" i="4" a="1"/>
  <c r="P60" i="4" s="1"/>
  <c r="C60" i="14" a="1"/>
  <c r="C60" i="14" s="1"/>
  <c r="S7" i="11"/>
  <c r="T7" i="11" s="1"/>
  <c r="S17" i="8"/>
  <c r="T17" i="8" s="1"/>
  <c r="S6" i="8"/>
  <c r="S11" i="15"/>
  <c r="T11" i="15" s="1"/>
  <c r="S12" i="16"/>
  <c r="T12" i="16" s="1"/>
  <c r="S16" i="11"/>
  <c r="T16" i="11" s="1"/>
  <c r="S7" i="15"/>
  <c r="T7" i="15" s="1"/>
  <c r="S6" i="11"/>
  <c r="S6" i="15"/>
  <c r="S7" i="18"/>
  <c r="T7" i="18" s="1"/>
  <c r="G60" i="10" a="1"/>
  <c r="G60" i="10" s="1"/>
  <c r="G60" i="4" a="1"/>
  <c r="G60" i="4" s="1"/>
  <c r="G61" i="4" s="1"/>
  <c r="E76" i="4"/>
  <c r="E95" i="4"/>
  <c r="Y32" i="4"/>
  <c r="N60" i="13" a="1"/>
  <c r="N60" i="13" s="1"/>
  <c r="S15" i="13"/>
  <c r="T15" i="13" s="1"/>
  <c r="S6" i="18"/>
  <c r="S60" i="4" a="1"/>
  <c r="S60" i="4" s="1"/>
  <c r="S12" i="18"/>
  <c r="T12" i="18" s="1"/>
  <c r="Y23" i="4"/>
  <c r="S17" i="11"/>
  <c r="T17" i="11" s="1"/>
  <c r="S16" i="13"/>
  <c r="T16" i="13" s="1"/>
  <c r="S7" i="12"/>
  <c r="T7" i="12" s="1"/>
  <c r="S19" i="11"/>
  <c r="T19" i="11" s="1"/>
  <c r="K80" i="4"/>
  <c r="S16" i="18"/>
  <c r="T16" i="18" s="1"/>
  <c r="Y30" i="4"/>
  <c r="E92" i="4"/>
  <c r="N60" i="10" a="1"/>
  <c r="N60" i="10" s="1"/>
  <c r="I60" i="11" a="1"/>
  <c r="I60" i="11" s="1"/>
  <c r="O60" i="14" a="1"/>
  <c r="O60" i="14" s="1"/>
  <c r="F91" i="4"/>
  <c r="S16" i="12"/>
  <c r="T16" i="12" s="1"/>
  <c r="S14" i="17"/>
  <c r="T14" i="17" s="1"/>
  <c r="S10" i="17"/>
  <c r="T10" i="17" s="1"/>
  <c r="S14" i="16"/>
  <c r="T14" i="16" s="1"/>
  <c r="S15" i="16"/>
  <c r="T15" i="16" s="1"/>
  <c r="M76" i="4"/>
  <c r="S10" i="13"/>
  <c r="T10" i="13" s="1"/>
  <c r="P60" i="8" a="1"/>
  <c r="P60" i="8" s="1"/>
  <c r="H60" i="4" a="1"/>
  <c r="H60" i="4" s="1"/>
  <c r="H61" i="4" s="1"/>
  <c r="K60" i="4" a="1"/>
  <c r="K60" i="4" s="1"/>
  <c r="K61" i="4" s="1"/>
  <c r="O60" i="8" a="1"/>
  <c r="O60" i="8" s="1"/>
  <c r="C96" i="4"/>
  <c r="L60" i="17" a="1"/>
  <c r="L60" i="17" s="1"/>
  <c r="S9" i="17"/>
  <c r="T9" i="17" s="1"/>
  <c r="Y26" i="4"/>
  <c r="S17" i="15"/>
  <c r="T17" i="15" s="1"/>
  <c r="S8" i="10"/>
  <c r="T8" i="10" s="1"/>
  <c r="S8" i="14"/>
  <c r="T8" i="14" s="1"/>
  <c r="S8" i="17"/>
  <c r="T8" i="17" s="1"/>
  <c r="D83" i="4"/>
  <c r="Y52" i="4"/>
  <c r="H60" i="16" a="1"/>
  <c r="H60" i="16" s="1"/>
  <c r="S10" i="11"/>
  <c r="T10" i="11" s="1"/>
  <c r="O60" i="11" a="1"/>
  <c r="O60" i="11" s="1"/>
  <c r="S9" i="13"/>
  <c r="T9" i="13" s="1"/>
  <c r="Y7" i="4"/>
  <c r="S21" i="10"/>
  <c r="T21" i="10" s="1"/>
  <c r="S10" i="12"/>
  <c r="T10" i="12" s="1"/>
  <c r="S11" i="17"/>
  <c r="T11" i="17" s="1"/>
  <c r="J60" i="8" a="1"/>
  <c r="J60" i="8" s="1"/>
  <c r="K60" i="16" a="1"/>
  <c r="K60" i="16" s="1"/>
  <c r="S13" i="16"/>
  <c r="T13" i="16" s="1"/>
  <c r="O60" i="4" a="1"/>
  <c r="O60" i="4" s="1"/>
  <c r="S10" i="14"/>
  <c r="T10" i="14" s="1"/>
  <c r="S19" i="12"/>
  <c r="T19" i="12" s="1"/>
  <c r="S12" i="8"/>
  <c r="T12" i="8" s="1"/>
  <c r="S14" i="12"/>
  <c r="T14" i="12" s="1"/>
  <c r="Y15" i="4"/>
  <c r="S12" i="17"/>
  <c r="T12" i="17" s="1"/>
  <c r="S12" i="11"/>
  <c r="T12" i="11" s="1"/>
  <c r="F69" i="4"/>
  <c r="J60" i="4" a="1"/>
  <c r="J60" i="4" s="1"/>
  <c r="J61" i="4" s="1"/>
  <c r="L60" i="4" a="1"/>
  <c r="L60" i="4" s="1"/>
  <c r="L61" i="4" s="1"/>
  <c r="Y12" i="4"/>
  <c r="K96" i="4"/>
  <c r="Y33" i="4"/>
  <c r="F60" i="12" a="1"/>
  <c r="F60" i="12" s="1"/>
  <c r="S12" i="12"/>
  <c r="T12" i="12" s="1"/>
  <c r="C60" i="17" a="1"/>
  <c r="C60" i="17" s="1"/>
  <c r="Y25" i="4"/>
  <c r="S15" i="15"/>
  <c r="T15" i="15" s="1"/>
  <c r="S13" i="17"/>
  <c r="T13" i="17" s="1"/>
  <c r="S8" i="15"/>
  <c r="T8" i="15" s="1"/>
  <c r="S20" i="15"/>
  <c r="T20" i="15" s="1"/>
  <c r="F72" i="4"/>
  <c r="S9" i="8"/>
  <c r="T9" i="8" s="1"/>
  <c r="Y10" i="4"/>
  <c r="E73" i="4"/>
  <c r="E60" i="13" a="1"/>
  <c r="E60" i="13" s="1"/>
  <c r="S6" i="13"/>
  <c r="S8" i="16"/>
  <c r="T8" i="16" s="1"/>
  <c r="F60" i="16" a="1"/>
  <c r="F60" i="16" s="1"/>
  <c r="S14" i="15"/>
  <c r="T14" i="15" s="1"/>
  <c r="S14" i="13"/>
  <c r="T14" i="13" s="1"/>
  <c r="S17" i="16"/>
  <c r="T17" i="16" s="1"/>
  <c r="S20" i="14"/>
  <c r="T20" i="14" s="1"/>
  <c r="S18" i="13"/>
  <c r="T18" i="13" s="1"/>
  <c r="S10" i="10"/>
  <c r="T10" i="10" s="1"/>
  <c r="J60" i="11" a="1"/>
  <c r="J60" i="11" s="1"/>
  <c r="S6" i="14"/>
  <c r="S19" i="17"/>
  <c r="T19" i="17" s="1"/>
  <c r="S11" i="11"/>
  <c r="T11" i="11" s="1"/>
  <c r="S17" i="14"/>
  <c r="T17" i="14" s="1"/>
  <c r="S7" i="14"/>
  <c r="T7" i="14" s="1"/>
  <c r="S21" i="15"/>
  <c r="T21" i="15" s="1"/>
  <c r="E82" i="4"/>
  <c r="N60" i="4" a="1"/>
  <c r="N60" i="4" s="1"/>
  <c r="N61" i="4" s="1"/>
  <c r="K60" i="8" a="1"/>
  <c r="K60" i="8" s="1"/>
  <c r="U21" i="27"/>
  <c r="V21" i="27" s="1"/>
  <c r="U6" i="27"/>
  <c r="U13" i="22"/>
  <c r="V13" i="22" s="1"/>
  <c r="U17" i="27"/>
  <c r="V17" i="27" s="1"/>
  <c r="U21" i="28"/>
  <c r="V21" i="28" s="1"/>
  <c r="U11" i="28"/>
  <c r="V11" i="28" s="1"/>
  <c r="U21" i="25"/>
  <c r="V21" i="25" s="1"/>
  <c r="U6" i="22"/>
  <c r="U20" i="28"/>
  <c r="V20" i="28" s="1"/>
  <c r="U6" i="26"/>
  <c r="U7" i="25"/>
  <c r="V7" i="25" s="1"/>
  <c r="U15" i="26"/>
  <c r="V15" i="26" s="1"/>
  <c r="U17" i="28"/>
  <c r="V17" i="28" s="1"/>
  <c r="U19" i="27"/>
  <c r="V19" i="27" s="1"/>
  <c r="U15" i="27"/>
  <c r="V15" i="27" s="1"/>
  <c r="U10" i="26"/>
  <c r="V10" i="26" s="1"/>
  <c r="U17" i="25"/>
  <c r="V17" i="25" s="1"/>
  <c r="U9" i="22"/>
  <c r="V9" i="22" s="1"/>
  <c r="U14" i="26"/>
  <c r="V14" i="26" s="1"/>
  <c r="U16" i="28"/>
  <c r="V16" i="28" s="1"/>
  <c r="U8" i="27"/>
  <c r="V8" i="27" s="1"/>
  <c r="U18" i="26"/>
  <c r="V18" i="26" s="1"/>
  <c r="U9" i="25"/>
  <c r="V9" i="25" s="1"/>
  <c r="U19" i="25"/>
  <c r="V19" i="25" s="1"/>
  <c r="U14" i="28"/>
  <c r="V14" i="28" s="1"/>
  <c r="U18" i="28"/>
  <c r="V18" i="28" s="1"/>
  <c r="U10" i="22"/>
  <c r="V10" i="22" s="1"/>
  <c r="U14" i="22"/>
  <c r="V14" i="22" s="1"/>
  <c r="U13" i="28"/>
  <c r="V13" i="28" s="1"/>
  <c r="U18" i="22"/>
  <c r="V18" i="22" s="1"/>
  <c r="U16" i="25"/>
  <c r="V16" i="25" s="1"/>
  <c r="U12" i="27"/>
  <c r="V12" i="27" s="1"/>
  <c r="U16" i="27"/>
  <c r="V16" i="27" s="1"/>
  <c r="P2" i="5" l="1"/>
  <c r="A1" i="5" s="1"/>
  <c r="O119" i="4"/>
  <c r="P119" i="4" s="1"/>
  <c r="O110" i="4"/>
  <c r="Q110" i="4" s="1"/>
  <c r="O118" i="4"/>
  <c r="P118" i="4" s="1"/>
  <c r="O117" i="4"/>
  <c r="Q117" i="4" s="1"/>
  <c r="O116" i="4"/>
  <c r="P116" i="4" s="1"/>
  <c r="I61" i="17"/>
  <c r="O91" i="4"/>
  <c r="Q91" i="4" s="1"/>
  <c r="O115" i="4"/>
  <c r="P115" i="4" s="1"/>
  <c r="O113" i="4"/>
  <c r="P113" i="4" s="1"/>
  <c r="Q114" i="4"/>
  <c r="P114" i="4"/>
  <c r="O107" i="4"/>
  <c r="Q107" i="4" s="1"/>
  <c r="O95" i="4"/>
  <c r="P95" i="4" s="1"/>
  <c r="O72" i="4"/>
  <c r="Q72" i="4" s="1"/>
  <c r="O112" i="4"/>
  <c r="Q112" i="4" s="1"/>
  <c r="Q120" i="4"/>
  <c r="O111" i="4"/>
  <c r="O97" i="4"/>
  <c r="P97" i="4" s="1"/>
  <c r="O94" i="4"/>
  <c r="P94" i="4" s="1"/>
  <c r="O78" i="4"/>
  <c r="P78" i="4" s="1"/>
  <c r="O101" i="4"/>
  <c r="P101" i="4" s="1"/>
  <c r="O75" i="4"/>
  <c r="P75" i="4" s="1"/>
  <c r="E61" i="13"/>
  <c r="O109" i="4"/>
  <c r="P109" i="4" s="1"/>
  <c r="O90" i="4"/>
  <c r="P90" i="4" s="1"/>
  <c r="O104" i="4"/>
  <c r="P104" i="4" s="1"/>
  <c r="O79" i="4"/>
  <c r="Q79" i="4" s="1"/>
  <c r="Q108" i="4"/>
  <c r="P108" i="4"/>
  <c r="I61" i="11"/>
  <c r="O61" i="11"/>
  <c r="J61" i="11"/>
  <c r="O81" i="4"/>
  <c r="P81" i="4" s="1"/>
  <c r="T61" i="19"/>
  <c r="O88" i="4"/>
  <c r="P88" i="4" s="1"/>
  <c r="O106" i="4"/>
  <c r="Q106" i="4" s="1"/>
  <c r="M61" i="11"/>
  <c r="Q61" i="20"/>
  <c r="O105" i="4"/>
  <c r="Q105" i="4" s="1"/>
  <c r="O103" i="4"/>
  <c r="P103" i="4" s="1"/>
  <c r="D61" i="19"/>
  <c r="K61" i="11"/>
  <c r="O82" i="4"/>
  <c r="P82" i="4" s="1"/>
  <c r="O93" i="4"/>
  <c r="P93" i="4" s="1"/>
  <c r="O99" i="4"/>
  <c r="P99" i="4" s="1"/>
  <c r="O100" i="4"/>
  <c r="Q100" i="4" s="1"/>
  <c r="O77" i="4"/>
  <c r="P77" i="4" s="1"/>
  <c r="O87" i="4"/>
  <c r="P87" i="4" s="1"/>
  <c r="O102" i="4"/>
  <c r="P102" i="4" s="1"/>
  <c r="L61" i="18"/>
  <c r="O96" i="4"/>
  <c r="Q96" i="4" s="1"/>
  <c r="O70" i="4"/>
  <c r="P70" i="4" s="1"/>
  <c r="R61" i="19"/>
  <c r="O98" i="4"/>
  <c r="Q98" i="4" s="1"/>
  <c r="K61" i="16"/>
  <c r="V61" i="20"/>
  <c r="G61" i="19"/>
  <c r="U61" i="19"/>
  <c r="V61" i="19"/>
  <c r="K61" i="19"/>
  <c r="F61" i="19"/>
  <c r="M61" i="19"/>
  <c r="L61" i="19"/>
  <c r="N61" i="19"/>
  <c r="J61" i="19"/>
  <c r="F61" i="16"/>
  <c r="E61" i="16"/>
  <c r="O86" i="4"/>
  <c r="P86" i="4" s="1"/>
  <c r="U61" i="20"/>
  <c r="T61" i="20"/>
  <c r="G61" i="20"/>
  <c r="O61" i="20"/>
  <c r="N61" i="20"/>
  <c r="H61" i="16"/>
  <c r="J61" i="20"/>
  <c r="C61" i="20"/>
  <c r="E61" i="20"/>
  <c r="I61" i="20"/>
  <c r="M61" i="20"/>
  <c r="F61" i="20"/>
  <c r="O89" i="4"/>
  <c r="P89" i="4" s="1"/>
  <c r="L61" i="8"/>
  <c r="E61" i="19"/>
  <c r="K61" i="20"/>
  <c r="F61" i="12"/>
  <c r="D61" i="15"/>
  <c r="P61" i="20"/>
  <c r="D61" i="20"/>
  <c r="F61" i="8"/>
  <c r="F68" i="8" s="1"/>
  <c r="O92" i="4"/>
  <c r="P92" i="4" s="1"/>
  <c r="G61" i="12"/>
  <c r="E61" i="12"/>
  <c r="J61" i="12"/>
  <c r="H61" i="12"/>
  <c r="K61" i="12"/>
  <c r="G61" i="15"/>
  <c r="N61" i="15"/>
  <c r="Q61" i="15"/>
  <c r="E61" i="15"/>
  <c r="L61" i="15"/>
  <c r="S61" i="19"/>
  <c r="I61" i="19"/>
  <c r="L61" i="20"/>
  <c r="E61" i="11"/>
  <c r="J61" i="10"/>
  <c r="O74" i="4"/>
  <c r="P74" i="4" s="1"/>
  <c r="I61" i="16"/>
  <c r="P61" i="8"/>
  <c r="K61" i="8"/>
  <c r="M61" i="8"/>
  <c r="N61" i="8"/>
  <c r="Q61" i="16"/>
  <c r="O61" i="8"/>
  <c r="I61" i="12"/>
  <c r="H61" i="20"/>
  <c r="E61" i="8"/>
  <c r="E68" i="8" s="1"/>
  <c r="J61" i="8"/>
  <c r="J61" i="16"/>
  <c r="R61" i="20"/>
  <c r="Q61" i="19"/>
  <c r="O61" i="12"/>
  <c r="F61" i="11"/>
  <c r="H61" i="8"/>
  <c r="H68" i="8" s="1"/>
  <c r="D61" i="11"/>
  <c r="N61" i="12"/>
  <c r="G61" i="11"/>
  <c r="F61" i="13"/>
  <c r="N61" i="13"/>
  <c r="P61" i="16"/>
  <c r="J61" i="13"/>
  <c r="G61" i="13"/>
  <c r="L61" i="13"/>
  <c r="P61" i="13"/>
  <c r="D61" i="12"/>
  <c r="G61" i="16"/>
  <c r="M61" i="15"/>
  <c r="D61" i="13"/>
  <c r="Q61" i="12"/>
  <c r="O61" i="13"/>
  <c r="X60" i="20"/>
  <c r="Y60" i="20" s="1"/>
  <c r="M61" i="18"/>
  <c r="Q61" i="18"/>
  <c r="O61" i="15"/>
  <c r="M61" i="12"/>
  <c r="O61" i="19"/>
  <c r="H61" i="19"/>
  <c r="H61" i="18"/>
  <c r="L61" i="12"/>
  <c r="H61" i="11"/>
  <c r="K61" i="15"/>
  <c r="K61" i="18"/>
  <c r="J61" i="15"/>
  <c r="G61" i="18"/>
  <c r="I61" i="15"/>
  <c r="H61" i="15"/>
  <c r="F61" i="18"/>
  <c r="C61" i="8"/>
  <c r="E61" i="18"/>
  <c r="D61" i="18"/>
  <c r="P61" i="18"/>
  <c r="F61" i="15"/>
  <c r="P61" i="11"/>
  <c r="O61" i="18"/>
  <c r="M61" i="13"/>
  <c r="P61" i="19"/>
  <c r="I61" i="18"/>
  <c r="N61" i="18"/>
  <c r="Q61" i="11"/>
  <c r="N61" i="11"/>
  <c r="S60" i="15"/>
  <c r="T60" i="15" s="1"/>
  <c r="P61" i="12"/>
  <c r="L61" i="11"/>
  <c r="D61" i="10"/>
  <c r="Q61" i="13"/>
  <c r="G61" i="8"/>
  <c r="G68" i="8" s="1"/>
  <c r="N61" i="16"/>
  <c r="K61" i="13"/>
  <c r="M61" i="16"/>
  <c r="I61" i="13"/>
  <c r="H61" i="13"/>
  <c r="D61" i="16"/>
  <c r="O84" i="4"/>
  <c r="S60" i="18"/>
  <c r="T60" i="18" s="1"/>
  <c r="I61" i="8"/>
  <c r="P61" i="15"/>
  <c r="X60" i="19"/>
  <c r="Y60" i="19" s="1"/>
  <c r="O73" i="4"/>
  <c r="P73" i="4" s="1"/>
  <c r="O61" i="16"/>
  <c r="L61" i="16"/>
  <c r="L61" i="10"/>
  <c r="Q61" i="8"/>
  <c r="G61" i="10"/>
  <c r="Z11" i="4"/>
  <c r="D61" i="8"/>
  <c r="D68" i="8" s="1"/>
  <c r="I123" i="4" a="1"/>
  <c r="I123" i="4" s="1"/>
  <c r="I125" i="4" s="1"/>
  <c r="X63" i="19" a="1"/>
  <c r="X63" i="19" s="1"/>
  <c r="S61" i="20"/>
  <c r="Y63" i="4" a="1"/>
  <c r="Y63" i="4" s="1"/>
  <c r="J61" i="18"/>
  <c r="O71" i="4"/>
  <c r="P71" i="4" s="1"/>
  <c r="N61" i="10"/>
  <c r="X63" i="20" a="1"/>
  <c r="X63" i="20" s="1"/>
  <c r="L125" i="4"/>
  <c r="O83" i="4"/>
  <c r="Z30" i="4"/>
  <c r="Z32" i="4"/>
  <c r="S63" i="12" a="1"/>
  <c r="S63" i="12" s="1"/>
  <c r="T6" i="12"/>
  <c r="J61" i="17"/>
  <c r="C61" i="14"/>
  <c r="F61" i="14"/>
  <c r="D61" i="14"/>
  <c r="S60" i="14"/>
  <c r="T60" i="14" s="1"/>
  <c r="S60" i="11"/>
  <c r="K123" i="4" a="1"/>
  <c r="K123" i="4" s="1"/>
  <c r="O76" i="4"/>
  <c r="S60" i="8"/>
  <c r="S60" i="10"/>
  <c r="T60" i="10" s="1"/>
  <c r="D123" i="4" a="1"/>
  <c r="D123" i="4" s="1"/>
  <c r="G125" i="4"/>
  <c r="O61" i="4"/>
  <c r="T6" i="14"/>
  <c r="S63" i="14" a="1"/>
  <c r="S63" i="14" s="1"/>
  <c r="S63" i="13" a="1"/>
  <c r="S63" i="13" s="1"/>
  <c r="T6" i="13"/>
  <c r="S60" i="16"/>
  <c r="P61" i="10"/>
  <c r="E61" i="14"/>
  <c r="M61" i="14"/>
  <c r="J61" i="14"/>
  <c r="Z25" i="4"/>
  <c r="Z12" i="4"/>
  <c r="C61" i="10"/>
  <c r="I61" i="14"/>
  <c r="P61" i="4"/>
  <c r="H125" i="4"/>
  <c r="Z14" i="4"/>
  <c r="H61" i="14"/>
  <c r="F123" i="4" a="1"/>
  <c r="F123" i="4" s="1"/>
  <c r="S63" i="15" a="1"/>
  <c r="S63" i="15" s="1"/>
  <c r="T6" i="15"/>
  <c r="G61" i="14"/>
  <c r="E123" i="4" a="1"/>
  <c r="E123" i="4" s="1"/>
  <c r="Z10" i="4"/>
  <c r="Z26" i="4"/>
  <c r="L61" i="17"/>
  <c r="T6" i="11"/>
  <c r="S63" i="11" a="1"/>
  <c r="S63" i="11" s="1"/>
  <c r="K61" i="10"/>
  <c r="Q61" i="14"/>
  <c r="Z33" i="4"/>
  <c r="Z23" i="4"/>
  <c r="Q85" i="4"/>
  <c r="Z22" i="4"/>
  <c r="F61" i="10"/>
  <c r="S60" i="13"/>
  <c r="I61" i="10"/>
  <c r="L61" i="14"/>
  <c r="M61" i="17"/>
  <c r="C61" i="17"/>
  <c r="Z15" i="4"/>
  <c r="Z7" i="4"/>
  <c r="S63" i="17" a="1"/>
  <c r="S63" i="17" s="1"/>
  <c r="Z24" i="4"/>
  <c r="J125" i="4"/>
  <c r="R61" i="4"/>
  <c r="E61" i="17"/>
  <c r="O80" i="4"/>
  <c r="H61" i="10"/>
  <c r="S60" i="17"/>
  <c r="S60" i="12"/>
  <c r="H61" i="17"/>
  <c r="Y60" i="4"/>
  <c r="O69" i="4"/>
  <c r="D61" i="17"/>
  <c r="E61" i="10"/>
  <c r="O61" i="14"/>
  <c r="S61" i="4"/>
  <c r="P61" i="14"/>
  <c r="Q61" i="17"/>
  <c r="N61" i="14"/>
  <c r="P61" i="17"/>
  <c r="Q61" i="10"/>
  <c r="T6" i="18"/>
  <c r="S63" i="18" a="1"/>
  <c r="S63" i="18" s="1"/>
  <c r="T6" i="8"/>
  <c r="S63" i="8" a="1"/>
  <c r="S63" i="8" s="1"/>
  <c r="M123" i="4" a="1"/>
  <c r="M123" i="4" s="1"/>
  <c r="G61" i="17"/>
  <c r="C123" i="4" a="1"/>
  <c r="C123" i="4" s="1"/>
  <c r="H124" i="4" s="1"/>
  <c r="K61" i="14"/>
  <c r="O61" i="17"/>
  <c r="O61" i="10"/>
  <c r="T6" i="16"/>
  <c r="S63" i="16" a="1"/>
  <c r="S63" i="16" s="1"/>
  <c r="S63" i="10" a="1"/>
  <c r="S63" i="10" s="1"/>
  <c r="T6" i="10"/>
  <c r="F61" i="17"/>
  <c r="M61" i="10"/>
  <c r="N61" i="17"/>
  <c r="Z52" i="4"/>
  <c r="K61" i="17"/>
  <c r="V6" i="26"/>
  <c r="V6" i="22"/>
  <c r="V6" i="27"/>
  <c r="A325" i="5" l="1"/>
  <c r="A1469" i="5"/>
  <c r="Q119" i="4"/>
  <c r="Y61" i="4"/>
  <c r="Z61" i="4" s="1"/>
  <c r="A487" i="5"/>
  <c r="A82" i="5"/>
  <c r="A892" i="5"/>
  <c r="A1378" i="5"/>
  <c r="A1054" i="5"/>
  <c r="A1297" i="5"/>
  <c r="A649" i="5"/>
  <c r="A1135" i="5"/>
  <c r="A244" i="5"/>
  <c r="A163" i="5"/>
  <c r="A568" i="5"/>
  <c r="A973" i="5"/>
  <c r="A406" i="5"/>
  <c r="A730" i="5"/>
  <c r="A811" i="5"/>
  <c r="A1216" i="5"/>
  <c r="P110" i="4"/>
  <c r="Q115" i="4"/>
  <c r="Q118" i="4"/>
  <c r="P91" i="4"/>
  <c r="P117" i="4"/>
  <c r="Q116" i="4"/>
  <c r="P72" i="4"/>
  <c r="Q113" i="4"/>
  <c r="P107" i="4"/>
  <c r="Q95" i="4"/>
  <c r="P112" i="4"/>
  <c r="Q101" i="4"/>
  <c r="Q94" i="4"/>
  <c r="P111" i="4"/>
  <c r="Q111" i="4"/>
  <c r="Q97" i="4"/>
  <c r="Q75" i="4"/>
  <c r="Q104" i="4"/>
  <c r="Q78" i="4"/>
  <c r="Q109" i="4"/>
  <c r="Q81" i="4"/>
  <c r="P79" i="4"/>
  <c r="Q90" i="4"/>
  <c r="Q88" i="4"/>
  <c r="P106" i="4"/>
  <c r="P105" i="4"/>
  <c r="Q103" i="4"/>
  <c r="Q82" i="4"/>
  <c r="P100" i="4"/>
  <c r="Q93" i="4"/>
  <c r="Q99" i="4"/>
  <c r="Q77" i="4"/>
  <c r="Q87" i="4"/>
  <c r="Q102" i="4"/>
  <c r="P96" i="4"/>
  <c r="Q70" i="4"/>
  <c r="I68" i="8"/>
  <c r="C68" i="8" s="1"/>
  <c r="P98" i="4"/>
  <c r="Q86" i="4"/>
  <c r="Q71" i="4"/>
  <c r="Q89" i="4"/>
  <c r="Q92" i="4"/>
  <c r="Q74" i="4"/>
  <c r="Y63" i="20"/>
  <c r="X61" i="20"/>
  <c r="Y61" i="20" s="1"/>
  <c r="S61" i="12"/>
  <c r="T61" i="12" s="1"/>
  <c r="S61" i="13"/>
  <c r="T61" i="13" s="1"/>
  <c r="T63" i="15"/>
  <c r="X61" i="19"/>
  <c r="Y61" i="19" s="1"/>
  <c r="S61" i="11"/>
  <c r="T61" i="11" s="1"/>
  <c r="S61" i="16"/>
  <c r="T61" i="16" s="1"/>
  <c r="S61" i="18"/>
  <c r="T61" i="18" s="1"/>
  <c r="S61" i="8"/>
  <c r="T61" i="8" s="1"/>
  <c r="S61" i="15"/>
  <c r="T61" i="15" s="1"/>
  <c r="T63" i="18"/>
  <c r="Y63" i="19"/>
  <c r="P84" i="4"/>
  <c r="Q84" i="4"/>
  <c r="Q73" i="4"/>
  <c r="S61" i="10"/>
  <c r="T61" i="10" s="1"/>
  <c r="O127" i="4" a="1"/>
  <c r="O127" i="4" s="1"/>
  <c r="Q127" i="4" s="1"/>
  <c r="P69" i="4"/>
  <c r="Q69" i="4"/>
  <c r="J124" i="4"/>
  <c r="T63" i="10"/>
  <c r="F124" i="4"/>
  <c r="F125" i="4"/>
  <c r="T63" i="8"/>
  <c r="T60" i="8"/>
  <c r="P76" i="4"/>
  <c r="Q76" i="4"/>
  <c r="K124" i="4"/>
  <c r="T63" i="17"/>
  <c r="Q83" i="4"/>
  <c r="P83" i="4"/>
  <c r="C124" i="4"/>
  <c r="C125" i="4"/>
  <c r="T60" i="17"/>
  <c r="I124" i="4"/>
  <c r="T63" i="11"/>
  <c r="T60" i="11"/>
  <c r="G124" i="4"/>
  <c r="P80" i="4"/>
  <c r="Q80" i="4"/>
  <c r="T63" i="16"/>
  <c r="T60" i="16"/>
  <c r="T63" i="14"/>
  <c r="T63" i="12"/>
  <c r="T60" i="12"/>
  <c r="K125" i="4"/>
  <c r="S61" i="14"/>
  <c r="T61" i="14" s="1"/>
  <c r="E125" i="4"/>
  <c r="E124" i="4"/>
  <c r="M124" i="4"/>
  <c r="M125" i="4"/>
  <c r="S61" i="17"/>
  <c r="T61" i="17" s="1"/>
  <c r="L124" i="4"/>
  <c r="D124" i="4"/>
  <c r="D125" i="4"/>
  <c r="O123" i="4"/>
  <c r="T63" i="13"/>
  <c r="T60" i="13"/>
  <c r="Z60" i="4"/>
  <c r="Z63" i="4"/>
  <c r="P127" i="4" l="1"/>
  <c r="O124" i="4"/>
  <c r="P124" i="4" s="1"/>
  <c r="P123" i="4"/>
  <c r="D33" i="28" l="1"/>
  <c r="E33" i="28"/>
  <c r="E60" i="28" s="1" a="1"/>
  <c r="E60" i="28" s="1"/>
  <c r="F33" i="28"/>
  <c r="F60" i="28" s="1" a="1"/>
  <c r="F60" i="28" s="1"/>
  <c r="G33" i="28"/>
  <c r="G60" i="28" s="1" a="1"/>
  <c r="G60" i="28" s="1"/>
  <c r="H33" i="28"/>
  <c r="H60" i="28" s="1" a="1"/>
  <c r="H60" i="28" s="1"/>
  <c r="I33" i="28"/>
  <c r="I60" i="28" s="1" a="1"/>
  <c r="I60" i="28" s="1"/>
  <c r="J33" i="28"/>
  <c r="J60" i="28" s="1" a="1"/>
  <c r="J60" i="28" s="1"/>
  <c r="K33" i="28"/>
  <c r="K60" i="28" s="1" a="1"/>
  <c r="K60" i="28" s="1"/>
  <c r="L33" i="28"/>
  <c r="L60" i="28" s="1" a="1"/>
  <c r="L60" i="28" s="1"/>
  <c r="M33" i="28"/>
  <c r="M60" i="28" s="1" a="1"/>
  <c r="M60" i="28" s="1"/>
  <c r="N33" i="28"/>
  <c r="N60" i="28" s="1" a="1"/>
  <c r="N60" i="28" s="1"/>
  <c r="O33" i="28"/>
  <c r="O60" i="28" s="1" a="1"/>
  <c r="O60" i="28" s="1"/>
  <c r="P33" i="28"/>
  <c r="P60" i="28" s="1" a="1"/>
  <c r="P60" i="28" s="1"/>
  <c r="Q33" i="28"/>
  <c r="Q60" i="28" s="1" a="1"/>
  <c r="Q60" i="28" s="1"/>
  <c r="R33" i="28"/>
  <c r="R60" i="28" s="1" a="1"/>
  <c r="R60" i="28" s="1"/>
  <c r="S33" i="28"/>
  <c r="S60" i="28" s="1" a="1"/>
  <c r="S60" i="28" s="1"/>
  <c r="D33" i="27"/>
  <c r="E33" i="27"/>
  <c r="E60" i="27" s="1" a="1"/>
  <c r="E60" i="27" s="1"/>
  <c r="F33" i="27"/>
  <c r="F60" i="27" s="1" a="1"/>
  <c r="F60" i="27" s="1"/>
  <c r="G33" i="27"/>
  <c r="G60" i="27" s="1" a="1"/>
  <c r="G60" i="27" s="1"/>
  <c r="H33" i="27"/>
  <c r="H60" i="27" s="1" a="1"/>
  <c r="H60" i="27" s="1"/>
  <c r="I33" i="27"/>
  <c r="I60" i="27" s="1" a="1"/>
  <c r="I60" i="27" s="1"/>
  <c r="J33" i="27"/>
  <c r="J60" i="27" s="1" a="1"/>
  <c r="J60" i="27" s="1"/>
  <c r="K33" i="27"/>
  <c r="K60" i="27" s="1" a="1"/>
  <c r="K60" i="27" s="1"/>
  <c r="L33" i="27"/>
  <c r="L60" i="27" s="1" a="1"/>
  <c r="L60" i="27" s="1"/>
  <c r="M33" i="27"/>
  <c r="M60" i="27" s="1" a="1"/>
  <c r="M60" i="27" s="1"/>
  <c r="N33" i="27"/>
  <c r="N60" i="27" s="1" a="1"/>
  <c r="N60" i="27" s="1"/>
  <c r="O33" i="27"/>
  <c r="O60" i="27" s="1" a="1"/>
  <c r="O60" i="27" s="1"/>
  <c r="P33" i="27"/>
  <c r="P60" i="27" s="1" a="1"/>
  <c r="P60" i="27" s="1"/>
  <c r="Q33" i="27"/>
  <c r="Q60" i="27" s="1" a="1"/>
  <c r="Q60" i="27" s="1"/>
  <c r="R33" i="27"/>
  <c r="R60" i="27" s="1" a="1"/>
  <c r="R60" i="27" s="1"/>
  <c r="S33" i="27"/>
  <c r="S60" i="27" s="1" a="1"/>
  <c r="S60" i="27" s="1"/>
  <c r="D33" i="26"/>
  <c r="E33" i="26"/>
  <c r="E60" i="26" s="1" a="1"/>
  <c r="E60" i="26" s="1"/>
  <c r="F33" i="26"/>
  <c r="F60" i="26" s="1" a="1"/>
  <c r="F60" i="26" s="1"/>
  <c r="G33" i="26"/>
  <c r="G60" i="26" s="1" a="1"/>
  <c r="G60" i="26" s="1"/>
  <c r="H33" i="26"/>
  <c r="H60" i="26" s="1" a="1"/>
  <c r="H60" i="26" s="1"/>
  <c r="I33" i="26"/>
  <c r="I60" i="26" s="1" a="1"/>
  <c r="I60" i="26" s="1"/>
  <c r="J33" i="26"/>
  <c r="J60" i="26" s="1" a="1"/>
  <c r="J60" i="26" s="1"/>
  <c r="K33" i="26"/>
  <c r="K60" i="26" s="1" a="1"/>
  <c r="K60" i="26" s="1"/>
  <c r="L33" i="26"/>
  <c r="L60" i="26" s="1" a="1"/>
  <c r="L60" i="26" s="1"/>
  <c r="M33" i="26"/>
  <c r="M60" i="26" s="1" a="1"/>
  <c r="M60" i="26" s="1"/>
  <c r="N33" i="26"/>
  <c r="N60" i="26" s="1" a="1"/>
  <c r="N60" i="26" s="1"/>
  <c r="O33" i="26"/>
  <c r="O60" i="26" s="1" a="1"/>
  <c r="O60" i="26" s="1"/>
  <c r="P33" i="26"/>
  <c r="P60" i="26" s="1" a="1"/>
  <c r="P60" i="26" s="1"/>
  <c r="Q33" i="26"/>
  <c r="Q60" i="26" s="1" a="1"/>
  <c r="Q60" i="26" s="1"/>
  <c r="R33" i="26"/>
  <c r="R60" i="26" s="1" a="1"/>
  <c r="R60" i="26" s="1"/>
  <c r="S33" i="26"/>
  <c r="S60" i="26" s="1" a="1"/>
  <c r="S60" i="26" s="1"/>
  <c r="D33" i="25"/>
  <c r="E33" i="25"/>
  <c r="E60" i="25" s="1" a="1"/>
  <c r="E60" i="25" s="1"/>
  <c r="F33" i="25"/>
  <c r="F60" i="25" s="1" a="1"/>
  <c r="F60" i="25" s="1"/>
  <c r="G33" i="25"/>
  <c r="G60" i="25" s="1" a="1"/>
  <c r="G60" i="25" s="1"/>
  <c r="H33" i="25"/>
  <c r="H60" i="25" s="1" a="1"/>
  <c r="H60" i="25" s="1"/>
  <c r="I33" i="25"/>
  <c r="I60" i="25" s="1" a="1"/>
  <c r="I60" i="25" s="1"/>
  <c r="J33" i="25"/>
  <c r="J60" i="25" s="1" a="1"/>
  <c r="J60" i="25" s="1"/>
  <c r="K33" i="25"/>
  <c r="K60" i="25" s="1" a="1"/>
  <c r="K60" i="25" s="1"/>
  <c r="L33" i="25"/>
  <c r="L60" i="25" s="1" a="1"/>
  <c r="L60" i="25" s="1"/>
  <c r="M33" i="25"/>
  <c r="M60" i="25" s="1" a="1"/>
  <c r="M60" i="25" s="1"/>
  <c r="N33" i="25"/>
  <c r="N60" i="25" s="1" a="1"/>
  <c r="N60" i="25" s="1"/>
  <c r="O33" i="25"/>
  <c r="O60" i="25" s="1" a="1"/>
  <c r="O60" i="25" s="1"/>
  <c r="P33" i="25"/>
  <c r="P60" i="25" s="1" a="1"/>
  <c r="P60" i="25" s="1"/>
  <c r="Q33" i="25"/>
  <c r="Q60" i="25" s="1" a="1"/>
  <c r="Q60" i="25" s="1"/>
  <c r="R33" i="25"/>
  <c r="R60" i="25" s="1" a="1"/>
  <c r="R60" i="25" s="1"/>
  <c r="S33" i="25"/>
  <c r="S60" i="25" s="1" a="1"/>
  <c r="S60" i="25" s="1"/>
  <c r="D33" i="22"/>
  <c r="E33" i="22"/>
  <c r="E60" i="22" s="1" a="1"/>
  <c r="E60" i="22" s="1"/>
  <c r="F33" i="22"/>
  <c r="F60" i="22" s="1" a="1"/>
  <c r="F60" i="22" s="1"/>
  <c r="G33" i="22"/>
  <c r="G60" i="22" s="1" a="1"/>
  <c r="G60" i="22" s="1"/>
  <c r="H33" i="22"/>
  <c r="H60" i="22" s="1" a="1"/>
  <c r="H60" i="22" s="1"/>
  <c r="I33" i="22"/>
  <c r="I60" i="22" s="1" a="1"/>
  <c r="I60" i="22" s="1"/>
  <c r="J33" i="22"/>
  <c r="J60" i="22" s="1" a="1"/>
  <c r="J60" i="22" s="1"/>
  <c r="K33" i="22"/>
  <c r="K60" i="22" s="1" a="1"/>
  <c r="K60" i="22" s="1"/>
  <c r="L33" i="22"/>
  <c r="L60" i="22" s="1" a="1"/>
  <c r="L60" i="22" s="1"/>
  <c r="M33" i="22"/>
  <c r="M60" i="22" s="1" a="1"/>
  <c r="M60" i="22" s="1"/>
  <c r="N33" i="22"/>
  <c r="N60" i="22" s="1" a="1"/>
  <c r="N60" i="22" s="1"/>
  <c r="O33" i="22"/>
  <c r="O60" i="22" s="1" a="1"/>
  <c r="O60" i="22" s="1"/>
  <c r="P33" i="22"/>
  <c r="P60" i="22" s="1" a="1"/>
  <c r="P60" i="22" s="1"/>
  <c r="Q33" i="22"/>
  <c r="Q60" i="22" s="1" a="1"/>
  <c r="Q60" i="22" s="1"/>
  <c r="R33" i="22"/>
  <c r="R60" i="22" s="1" a="1"/>
  <c r="R60" i="22" s="1"/>
  <c r="S33" i="22"/>
  <c r="S60" i="22" s="1" a="1"/>
  <c r="S60" i="22" s="1"/>
  <c r="D60" i="26" l="1" a="1"/>
  <c r="D60" i="26" s="1"/>
  <c r="U33" i="26"/>
  <c r="C33" i="26"/>
  <c r="C60" i="26" s="1" a="1"/>
  <c r="C60" i="26" s="1"/>
  <c r="R61" i="26" s="1"/>
  <c r="U33" i="27"/>
  <c r="D60" i="27" a="1"/>
  <c r="D60" i="27" s="1"/>
  <c r="U33" i="22"/>
  <c r="D60" i="22" a="1"/>
  <c r="D60" i="22" s="1"/>
  <c r="C33" i="27"/>
  <c r="C60" i="27" s="1" a="1"/>
  <c r="C60" i="27" s="1"/>
  <c r="C61" i="27" s="1"/>
  <c r="U33" i="28"/>
  <c r="D60" i="28" a="1"/>
  <c r="D60" i="28" s="1"/>
  <c r="C33" i="22"/>
  <c r="C60" i="22" s="1" a="1"/>
  <c r="C60" i="22" s="1"/>
  <c r="I61" i="22" s="1"/>
  <c r="D60" i="25" a="1"/>
  <c r="D60" i="25" s="1"/>
  <c r="U33" i="25"/>
  <c r="C33" i="28"/>
  <c r="C60" i="28" s="1" a="1"/>
  <c r="C60" i="28" s="1"/>
  <c r="Q61" i="28" s="1"/>
  <c r="C33" i="25"/>
  <c r="C60" i="25" s="1" a="1"/>
  <c r="C60" i="25" s="1"/>
  <c r="I61" i="25" s="1"/>
  <c r="H61" i="26" l="1"/>
  <c r="L61" i="22"/>
  <c r="M61" i="22"/>
  <c r="M61" i="27"/>
  <c r="N61" i="26"/>
  <c r="M61" i="25"/>
  <c r="L61" i="27"/>
  <c r="K61" i="26"/>
  <c r="L61" i="26"/>
  <c r="K61" i="28"/>
  <c r="F61" i="22"/>
  <c r="J61" i="27"/>
  <c r="R61" i="27"/>
  <c r="L61" i="25"/>
  <c r="O61" i="28"/>
  <c r="O61" i="27"/>
  <c r="Q61" i="27"/>
  <c r="S61" i="27"/>
  <c r="L61" i="28"/>
  <c r="E61" i="25"/>
  <c r="K61" i="27"/>
  <c r="Q61" i="25"/>
  <c r="O61" i="26"/>
  <c r="N61" i="25"/>
  <c r="N61" i="28"/>
  <c r="M61" i="28"/>
  <c r="N61" i="27"/>
  <c r="P61" i="25"/>
  <c r="V33" i="27"/>
  <c r="U63" i="27" a="1"/>
  <c r="U63" i="27" s="1"/>
  <c r="R61" i="28"/>
  <c r="H61" i="28"/>
  <c r="I61" i="28"/>
  <c r="P61" i="27"/>
  <c r="E61" i="27"/>
  <c r="R61" i="22"/>
  <c r="G61" i="27"/>
  <c r="H61" i="27"/>
  <c r="F61" i="26"/>
  <c r="G61" i="28"/>
  <c r="I61" i="26"/>
  <c r="V33" i="25"/>
  <c r="U63" i="25" a="1"/>
  <c r="U63" i="25" s="1"/>
  <c r="M61" i="26"/>
  <c r="S61" i="28"/>
  <c r="E61" i="26"/>
  <c r="U60" i="25"/>
  <c r="D61" i="25"/>
  <c r="C61" i="26"/>
  <c r="F61" i="27"/>
  <c r="Q61" i="26"/>
  <c r="J61" i="25"/>
  <c r="D61" i="22"/>
  <c r="U60" i="22"/>
  <c r="G61" i="25"/>
  <c r="V33" i="26"/>
  <c r="U63" i="26" a="1"/>
  <c r="U63" i="26" s="1"/>
  <c r="J61" i="28"/>
  <c r="C61" i="22"/>
  <c r="U60" i="26"/>
  <c r="D61" i="26"/>
  <c r="H61" i="22"/>
  <c r="I61" i="27"/>
  <c r="C61" i="25"/>
  <c r="V33" i="22"/>
  <c r="U63" i="22" a="1"/>
  <c r="U63" i="22" s="1"/>
  <c r="F61" i="25"/>
  <c r="S61" i="25"/>
  <c r="K61" i="22"/>
  <c r="J61" i="26"/>
  <c r="O61" i="25"/>
  <c r="O61" i="22"/>
  <c r="P61" i="22"/>
  <c r="R61" i="25"/>
  <c r="P61" i="26"/>
  <c r="G61" i="26"/>
  <c r="N61" i="22"/>
  <c r="D61" i="28"/>
  <c r="U60" i="28"/>
  <c r="V60" i="28" s="1"/>
  <c r="E61" i="28"/>
  <c r="E61" i="22"/>
  <c r="H61" i="25"/>
  <c r="S61" i="26"/>
  <c r="V33" i="28"/>
  <c r="U63" i="28" a="1"/>
  <c r="U63" i="28" s="1"/>
  <c r="Q61" i="22"/>
  <c r="G61" i="22"/>
  <c r="K61" i="25"/>
  <c r="C61" i="28"/>
  <c r="P61" i="28"/>
  <c r="D61" i="27"/>
  <c r="U61" i="27" s="1"/>
  <c r="V61" i="27" s="1"/>
  <c r="U60" i="27"/>
  <c r="F61" i="28"/>
  <c r="S61" i="22"/>
  <c r="J61" i="22"/>
  <c r="V63" i="26" l="1"/>
  <c r="V63" i="22"/>
  <c r="V60" i="26"/>
  <c r="V60" i="27"/>
  <c r="V63" i="27"/>
  <c r="U61" i="22"/>
  <c r="V61" i="22" s="1"/>
  <c r="U61" i="26"/>
  <c r="V61" i="26" s="1"/>
  <c r="U61" i="25"/>
  <c r="V61" i="25" s="1"/>
  <c r="V60" i="22"/>
  <c r="V63" i="25"/>
  <c r="V63" i="28"/>
  <c r="U61" i="28"/>
  <c r="V61" i="28" s="1"/>
  <c r="V60" i="25"/>
  <c r="D32" i="29" l="1" a="1"/>
  <c r="E32" i="29" l="1"/>
  <c r="D32" i="29"/>
  <c r="F32" i="29"/>
  <c r="I32" i="29"/>
  <c r="G32" i="29"/>
  <c r="H32" i="29"/>
  <c r="D40" i="29" a="1"/>
  <c r="D16" i="29" a="1"/>
  <c r="D8" i="29" a="1"/>
  <c r="D40" i="29" l="1"/>
  <c r="E40" i="29"/>
  <c r="I40" i="29"/>
  <c r="F40" i="29"/>
  <c r="G40" i="29"/>
  <c r="H40" i="29"/>
  <c r="I8" i="29"/>
  <c r="G8" i="29"/>
  <c r="D8" i="29"/>
  <c r="E8" i="29"/>
  <c r="H8" i="29"/>
  <c r="F8" i="29"/>
  <c r="G16" i="29"/>
  <c r="H16" i="29"/>
  <c r="F16" i="29"/>
  <c r="E16" i="29"/>
  <c r="I16" i="29"/>
  <c r="D16" i="29"/>
  <c r="C16" i="29" s="1"/>
  <c r="C32" i="29"/>
  <c r="C8" i="29" l="1"/>
  <c r="C40" i="29"/>
  <c r="D152" i="29" l="1" a="1"/>
  <c r="D104" i="29" a="1"/>
  <c r="D96" i="29" a="1"/>
  <c r="D88" i="29" a="1"/>
  <c r="D80" i="29" a="1"/>
  <c r="D72" i="29" a="1"/>
  <c r="D64" i="29" a="1"/>
  <c r="D56" i="29" a="1"/>
  <c r="D48" i="29" a="1"/>
  <c r="D24" i="29" a="1"/>
  <c r="F80" i="29" l="1"/>
  <c r="E80" i="29"/>
  <c r="D80" i="29"/>
  <c r="I80" i="29"/>
  <c r="H80" i="29"/>
  <c r="G80" i="29"/>
  <c r="I152" i="29"/>
  <c r="G152" i="29"/>
  <c r="E152" i="29"/>
  <c r="H152" i="29"/>
  <c r="F152" i="29"/>
  <c r="C152" i="29" s="1"/>
  <c r="D152" i="29"/>
  <c r="G48" i="29"/>
  <c r="E48" i="29"/>
  <c r="H48" i="29"/>
  <c r="I48" i="29"/>
  <c r="F48" i="29"/>
  <c r="D48" i="29"/>
  <c r="I56" i="29"/>
  <c r="F56" i="29"/>
  <c r="G56" i="29"/>
  <c r="H56" i="29"/>
  <c r="E56" i="29"/>
  <c r="D56" i="29"/>
  <c r="I88" i="29"/>
  <c r="F88" i="29"/>
  <c r="E88" i="29"/>
  <c r="G88" i="29"/>
  <c r="H88" i="29"/>
  <c r="D88" i="29"/>
  <c r="C88" i="29" s="1"/>
  <c r="E96" i="29"/>
  <c r="I96" i="29"/>
  <c r="F96" i="29"/>
  <c r="D96" i="29"/>
  <c r="G96" i="29"/>
  <c r="H96" i="29"/>
  <c r="G24" i="29"/>
  <c r="F24" i="29"/>
  <c r="H24" i="29"/>
  <c r="I24" i="29"/>
  <c r="E24" i="29"/>
  <c r="D24" i="29"/>
  <c r="F64" i="29"/>
  <c r="H64" i="29"/>
  <c r="G64" i="29"/>
  <c r="D64" i="29"/>
  <c r="E64" i="29"/>
  <c r="I64" i="29"/>
  <c r="G104" i="29"/>
  <c r="E104" i="29"/>
  <c r="I104" i="29"/>
  <c r="H104" i="29"/>
  <c r="F104" i="29"/>
  <c r="D104" i="29"/>
  <c r="F72" i="29"/>
  <c r="D72" i="29"/>
  <c r="E72" i="29"/>
  <c r="G72" i="29"/>
  <c r="H72" i="29"/>
  <c r="I72" i="29"/>
  <c r="C56" i="29" l="1"/>
  <c r="C64" i="29"/>
  <c r="C96" i="29"/>
  <c r="C72" i="29"/>
  <c r="C48" i="29"/>
  <c r="C104" i="29"/>
  <c r="C80" i="29"/>
  <c r="C24" i="29"/>
  <c r="D136" i="29" l="1" a="1"/>
  <c r="D128" i="29" a="1"/>
  <c r="D112" i="29" a="1"/>
  <c r="D144" i="29" a="1"/>
  <c r="D120" i="29" a="1"/>
  <c r="H120" i="29" l="1"/>
  <c r="F120" i="29"/>
  <c r="E120" i="29"/>
  <c r="D120" i="29"/>
  <c r="I120" i="29"/>
  <c r="G120" i="29"/>
  <c r="E144" i="29"/>
  <c r="I144" i="29"/>
  <c r="D144" i="29"/>
  <c r="H144" i="29"/>
  <c r="G144" i="29"/>
  <c r="F144" i="29"/>
  <c r="E112" i="29"/>
  <c r="H112" i="29"/>
  <c r="I112" i="29"/>
  <c r="F112" i="29"/>
  <c r="G112" i="29"/>
  <c r="D112" i="29"/>
  <c r="H128" i="29"/>
  <c r="G128" i="29"/>
  <c r="F128" i="29"/>
  <c r="I128" i="29"/>
  <c r="E128" i="29"/>
  <c r="D128" i="29"/>
  <c r="C128" i="29" s="1"/>
  <c r="I136" i="29"/>
  <c r="D136" i="29"/>
  <c r="C136" i="29" s="1"/>
  <c r="G136" i="29"/>
  <c r="F136" i="29"/>
  <c r="H136" i="29"/>
  <c r="E136" i="29"/>
  <c r="C144" i="29" l="1"/>
  <c r="C112" i="29"/>
  <c r="C120" i="29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<sst xmlns="http://schemas.openxmlformats.org/spreadsheetml/2006/main" count="4029" uniqueCount="276">
  <si>
    <t>グラフ用</t>
    <rPh sb="3" eb="4">
      <t>ヨウ</t>
    </rPh>
    <phoneticPr fontId="3"/>
  </si>
  <si>
    <t>インフルエンザ</t>
  </si>
  <si>
    <t>RSウイルス感染症</t>
  </si>
  <si>
    <t>咽頭結膜熱</t>
    <rPh sb="0" eb="2">
      <t>イントウ</t>
    </rPh>
    <rPh sb="2" eb="4">
      <t>ケツマク</t>
    </rPh>
    <rPh sb="4" eb="5">
      <t>ネツ</t>
    </rPh>
    <phoneticPr fontId="3"/>
  </si>
  <si>
    <t>A群溶血性レンサ球菌咽頭炎</t>
    <rPh sb="1" eb="2">
      <t>グン</t>
    </rPh>
    <rPh sb="2" eb="3">
      <t>ヨウ</t>
    </rPh>
    <rPh sb="3" eb="4">
      <t>ケツ</t>
    </rPh>
    <rPh sb="4" eb="5">
      <t>セイ</t>
    </rPh>
    <rPh sb="8" eb="10">
      <t>キュウキン</t>
    </rPh>
    <rPh sb="10" eb="12">
      <t>イントウ</t>
    </rPh>
    <rPh sb="12" eb="13">
      <t>エン</t>
    </rPh>
    <phoneticPr fontId="3"/>
  </si>
  <si>
    <t>感染性胃腸炎</t>
    <rPh sb="0" eb="3">
      <t>カンセンセイ</t>
    </rPh>
    <rPh sb="3" eb="5">
      <t>イチョウ</t>
    </rPh>
    <rPh sb="5" eb="6">
      <t>エン</t>
    </rPh>
    <phoneticPr fontId="3"/>
  </si>
  <si>
    <t>水痘</t>
    <rPh sb="0" eb="2">
      <t>スイトウ</t>
    </rPh>
    <phoneticPr fontId="3"/>
  </si>
  <si>
    <t>手足口病</t>
    <rPh sb="0" eb="2">
      <t>テアシ</t>
    </rPh>
    <rPh sb="2" eb="3">
      <t>クチ</t>
    </rPh>
    <rPh sb="3" eb="4">
      <t>ビョウ</t>
    </rPh>
    <phoneticPr fontId="3"/>
  </si>
  <si>
    <t>伝染性紅斑</t>
    <rPh sb="0" eb="3">
      <t>デンセンセイ</t>
    </rPh>
    <rPh sb="3" eb="4">
      <t>コウ</t>
    </rPh>
    <phoneticPr fontId="3"/>
  </si>
  <si>
    <t>突発性発疹</t>
    <rPh sb="0" eb="3">
      <t>トッパツセイ</t>
    </rPh>
    <rPh sb="3" eb="5">
      <t>ハッシン</t>
    </rPh>
    <phoneticPr fontId="3"/>
  </si>
  <si>
    <t>百日咳</t>
    <rPh sb="0" eb="2">
      <t>ヒャクニチ</t>
    </rPh>
    <rPh sb="2" eb="3">
      <t>セキ</t>
    </rPh>
    <phoneticPr fontId="3"/>
  </si>
  <si>
    <t>風疹</t>
    <rPh sb="0" eb="2">
      <t>フウシン</t>
    </rPh>
    <phoneticPr fontId="3"/>
  </si>
  <si>
    <t>ヘルパンギーナ</t>
  </si>
  <si>
    <t>麻疹</t>
    <rPh sb="0" eb="2">
      <t>マシン</t>
    </rPh>
    <phoneticPr fontId="3"/>
  </si>
  <si>
    <t>流行性耳下腺炎</t>
    <rPh sb="0" eb="3">
      <t>リュウコウセイ</t>
    </rPh>
    <rPh sb="3" eb="6">
      <t>ジカセン</t>
    </rPh>
    <rPh sb="6" eb="7">
      <t>エン</t>
    </rPh>
    <phoneticPr fontId="3"/>
  </si>
  <si>
    <t>急性出血性結膜炎</t>
    <rPh sb="0" eb="2">
      <t>キュウセイ</t>
    </rPh>
    <rPh sb="2" eb="5">
      <t>シュッケツセイ</t>
    </rPh>
    <rPh sb="5" eb="7">
      <t>ケツマク</t>
    </rPh>
    <rPh sb="7" eb="8">
      <t>エン</t>
    </rPh>
    <phoneticPr fontId="3"/>
  </si>
  <si>
    <t>流行性角結膜炎</t>
    <rPh sb="0" eb="2">
      <t>リュウコウ</t>
    </rPh>
    <rPh sb="2" eb="3">
      <t>セイ</t>
    </rPh>
    <rPh sb="3" eb="7">
      <t>カクケツマクエン</t>
    </rPh>
    <phoneticPr fontId="3"/>
  </si>
  <si>
    <t>急性脳炎</t>
    <rPh sb="0" eb="2">
      <t>キュウセイ</t>
    </rPh>
    <rPh sb="2" eb="4">
      <t>ノウエン</t>
    </rPh>
    <phoneticPr fontId="3"/>
  </si>
  <si>
    <t>細菌性髄膜炎</t>
    <rPh sb="0" eb="3">
      <t>サイキンセイ</t>
    </rPh>
    <rPh sb="3" eb="6">
      <t>ズイマクエン</t>
    </rPh>
    <phoneticPr fontId="3"/>
  </si>
  <si>
    <t>無菌性髄膜炎</t>
    <rPh sb="0" eb="1">
      <t>ム</t>
    </rPh>
    <rPh sb="1" eb="3">
      <t>キンセイ</t>
    </rPh>
    <rPh sb="3" eb="6">
      <t>ズイマクエン</t>
    </rPh>
    <phoneticPr fontId="3"/>
  </si>
  <si>
    <t>マイコプラズマ肺炎</t>
    <rPh sb="7" eb="9">
      <t>ハイエン</t>
    </rPh>
    <phoneticPr fontId="3"/>
  </si>
  <si>
    <t>クラミジア肺炎</t>
    <rPh sb="5" eb="7">
      <t>ハイエン</t>
    </rPh>
    <phoneticPr fontId="3"/>
  </si>
  <si>
    <t>成人麻疹</t>
    <rPh sb="0" eb="2">
      <t>セイジン</t>
    </rPh>
    <rPh sb="2" eb="4">
      <t>マシン</t>
    </rPh>
    <phoneticPr fontId="3"/>
  </si>
  <si>
    <t>No.</t>
  </si>
  <si>
    <t>年</t>
    <rPh sb="0" eb="1">
      <t>ネン</t>
    </rPh>
    <phoneticPr fontId="3"/>
  </si>
  <si>
    <t>月</t>
    <rPh sb="0" eb="1">
      <t>ツキ</t>
    </rPh>
    <phoneticPr fontId="3"/>
  </si>
  <si>
    <t>西暦</t>
    <rPh sb="0" eb="2">
      <t>セイレキ</t>
    </rPh>
    <phoneticPr fontId="3"/>
  </si>
  <si>
    <t>和暦</t>
    <rPh sb="0" eb="2">
      <t>ワレキ</t>
    </rPh>
    <phoneticPr fontId="3"/>
  </si>
  <si>
    <t>沖縄県</t>
    <rPh sb="0" eb="3">
      <t>オキナワケン</t>
    </rPh>
    <phoneticPr fontId="3"/>
  </si>
  <si>
    <t>全国</t>
    <rPh sb="0" eb="2">
      <t>ゼンコク</t>
    </rPh>
    <phoneticPr fontId="3"/>
  </si>
  <si>
    <t>-</t>
  </si>
  <si>
    <t>平成16年</t>
    <rPh sb="0" eb="2">
      <t>ヘイセイ</t>
    </rPh>
    <rPh sb="4" eb="5">
      <t>ネン</t>
    </rPh>
    <phoneticPr fontId="3"/>
  </si>
  <si>
    <t>平成17年</t>
    <rPh sb="0" eb="2">
      <t>ヘイセイ</t>
    </rPh>
    <rPh sb="4" eb="5">
      <t>ネン</t>
    </rPh>
    <phoneticPr fontId="3"/>
  </si>
  <si>
    <t>平成18年</t>
    <rPh sb="0" eb="2">
      <t>ヘイセイ</t>
    </rPh>
    <rPh sb="4" eb="5">
      <t>ネン</t>
    </rPh>
    <phoneticPr fontId="3"/>
  </si>
  <si>
    <t>平成19年</t>
    <rPh sb="0" eb="2">
      <t>ヘイセイ</t>
    </rPh>
    <rPh sb="4" eb="5">
      <t>ネン</t>
    </rPh>
    <phoneticPr fontId="3"/>
  </si>
  <si>
    <t>平成20年</t>
    <rPh sb="0" eb="2">
      <t>ヘイセイ</t>
    </rPh>
    <rPh sb="4" eb="5">
      <t>ネン</t>
    </rPh>
    <phoneticPr fontId="3"/>
  </si>
  <si>
    <t>平成21年</t>
    <rPh sb="0" eb="2">
      <t>ヘイセイ</t>
    </rPh>
    <rPh sb="4" eb="5">
      <t>ネン</t>
    </rPh>
    <phoneticPr fontId="3"/>
  </si>
  <si>
    <t>平成22年</t>
    <rPh sb="0" eb="2">
      <t>ヘイセイ</t>
    </rPh>
    <rPh sb="4" eb="5">
      <t>ネン</t>
    </rPh>
    <phoneticPr fontId="3"/>
  </si>
  <si>
    <t>平成23年</t>
    <rPh sb="0" eb="2">
      <t>ヘイセイ</t>
    </rPh>
    <rPh sb="4" eb="5">
      <t>ネン</t>
    </rPh>
    <phoneticPr fontId="3"/>
  </si>
  <si>
    <t>平成24年</t>
    <rPh sb="0" eb="2">
      <t>ヘイセイ</t>
    </rPh>
    <rPh sb="4" eb="5">
      <t>ネン</t>
    </rPh>
    <phoneticPr fontId="3"/>
  </si>
  <si>
    <t>平成25年</t>
    <rPh sb="0" eb="2">
      <t>ヘイセイ</t>
    </rPh>
    <rPh sb="4" eb="5">
      <t>ネン</t>
    </rPh>
    <phoneticPr fontId="3"/>
  </si>
  <si>
    <t>平成26年</t>
    <rPh sb="0" eb="2">
      <t>ヘイセイ</t>
    </rPh>
    <rPh sb="4" eb="5">
      <t>ネン</t>
    </rPh>
    <phoneticPr fontId="3"/>
  </si>
  <si>
    <t>平成27年</t>
  </si>
  <si>
    <t>平成28年</t>
  </si>
  <si>
    <t>平成29年</t>
  </si>
  <si>
    <t>平成30年</t>
  </si>
  <si>
    <t>平成31年</t>
  </si>
  <si>
    <t>令和2年</t>
  </si>
  <si>
    <t>週</t>
    <rPh sb="0" eb="1">
      <t>シュウ</t>
    </rPh>
    <phoneticPr fontId="3"/>
  </si>
  <si>
    <t>～5ヶ月</t>
  </si>
  <si>
    <t>～11ヶ月</t>
  </si>
  <si>
    <t>１歳</t>
  </si>
  <si>
    <t>10～14</t>
  </si>
  <si>
    <t>15～19</t>
  </si>
  <si>
    <t>20～29</t>
  </si>
  <si>
    <t>30～39</t>
  </si>
  <si>
    <t>40～49</t>
  </si>
  <si>
    <t>50～59</t>
  </si>
  <si>
    <t>60～69</t>
  </si>
  <si>
    <t>70～79</t>
  </si>
  <si>
    <t>80歳～</t>
  </si>
  <si>
    <t>総数</t>
  </si>
  <si>
    <t>グラフ使用</t>
    <rPh sb="3" eb="5">
      <t>シヨウ</t>
    </rPh>
    <phoneticPr fontId="4"/>
  </si>
  <si>
    <t>リンク</t>
    <phoneticPr fontId="4"/>
  </si>
  <si>
    <t>感染性胃腸炎（ロタウイルス）</t>
    <rPh sb="0" eb="3">
      <t>カンセンセイ</t>
    </rPh>
    <rPh sb="3" eb="6">
      <t>イチョウエン</t>
    </rPh>
    <phoneticPr fontId="3"/>
  </si>
  <si>
    <t>リンク</t>
  </si>
  <si>
    <t>列合計</t>
    <rPh sb="0" eb="1">
      <t>レツ</t>
    </rPh>
    <rPh sb="1" eb="3">
      <t>ゴウケイ</t>
    </rPh>
    <phoneticPr fontId="4"/>
  </si>
  <si>
    <t>行合計</t>
    <rPh sb="0" eb="1">
      <t>ギョウ</t>
    </rPh>
    <rPh sb="1" eb="3">
      <t>ゴウケイ</t>
    </rPh>
    <phoneticPr fontId="4"/>
  </si>
  <si>
    <t>行合計チェック</t>
    <rPh sb="0" eb="1">
      <t>ギョウ</t>
    </rPh>
    <rPh sb="1" eb="3">
      <t>ゴウケイ</t>
    </rPh>
    <phoneticPr fontId="4"/>
  </si>
  <si>
    <t>リンク列合計とのチェック</t>
    <rPh sb="3" eb="4">
      <t>レツ</t>
    </rPh>
    <rPh sb="4" eb="6">
      <t>ゴウケイ</t>
    </rPh>
    <phoneticPr fontId="4"/>
  </si>
  <si>
    <t>リンク行合計とのチェック</t>
    <rPh sb="3" eb="4">
      <t>ギョウ</t>
    </rPh>
    <rPh sb="4" eb="6">
      <t>ゴウケイ</t>
    </rPh>
    <phoneticPr fontId="4"/>
  </si>
  <si>
    <t>1歳</t>
    <rPh sb="1" eb="2">
      <t>サイ</t>
    </rPh>
    <phoneticPr fontId="4"/>
  </si>
  <si>
    <r>
      <t>1</t>
    </r>
    <r>
      <rPr>
        <sz val="11"/>
        <color indexed="8"/>
        <rFont val="ＭＳ Ｐゴシック"/>
        <family val="3"/>
        <charset val="128"/>
      </rPr>
      <t>歳</t>
    </r>
    <phoneticPr fontId="4"/>
  </si>
  <si>
    <t>割合（％）</t>
    <rPh sb="0" eb="2">
      <t>ワリアイ</t>
    </rPh>
    <phoneticPr fontId="4"/>
  </si>
  <si>
    <t>70歳～</t>
  </si>
  <si>
    <t>月</t>
    <rPh sb="0" eb="1">
      <t>ツキ</t>
    </rPh>
    <phoneticPr fontId="5"/>
  </si>
  <si>
    <t>週</t>
    <rPh sb="0" eb="1">
      <t>シュウ</t>
    </rPh>
    <phoneticPr fontId="5"/>
  </si>
  <si>
    <r>
      <rPr>
        <sz val="11"/>
        <color indexed="8"/>
        <rFont val="游ゴシック"/>
        <family val="3"/>
        <charset val="128"/>
      </rPr>
      <t>インフルエンザ</t>
    </r>
    <phoneticPr fontId="5"/>
  </si>
  <si>
    <r>
      <rPr>
        <sz val="14"/>
        <color indexed="8"/>
        <rFont val="游ゴシック"/>
        <family val="3"/>
        <charset val="128"/>
      </rPr>
      <t>インフルエンザ</t>
    </r>
    <phoneticPr fontId="5"/>
  </si>
  <si>
    <r>
      <rPr>
        <sz val="11"/>
        <color indexed="8"/>
        <rFont val="游ゴシック"/>
        <family val="3"/>
        <charset val="128"/>
      </rPr>
      <t>ＲＳウイルス</t>
    </r>
    <phoneticPr fontId="5"/>
  </si>
  <si>
    <r>
      <rPr>
        <sz val="11"/>
        <color indexed="8"/>
        <rFont val="游ゴシック"/>
        <family val="3"/>
        <charset val="128"/>
      </rPr>
      <t>シーズン（</t>
    </r>
    <r>
      <rPr>
        <sz val="11"/>
        <color indexed="8"/>
        <rFont val="Segoe UI"/>
        <family val="2"/>
      </rPr>
      <t>9</t>
    </r>
    <r>
      <rPr>
        <sz val="11"/>
        <color indexed="8"/>
        <rFont val="游ゴシック"/>
        <family val="3"/>
        <charset val="128"/>
      </rPr>
      <t>月～翌年</t>
    </r>
    <r>
      <rPr>
        <sz val="11"/>
        <color indexed="8"/>
        <rFont val="Segoe UI"/>
        <family val="2"/>
      </rPr>
      <t>8</t>
    </r>
    <r>
      <rPr>
        <sz val="11"/>
        <color indexed="8"/>
        <rFont val="游ゴシック"/>
        <family val="3"/>
        <charset val="128"/>
      </rPr>
      <t>月）別の報告数合計</t>
    </r>
    <rPh sb="6" eb="7">
      <t>ガツ</t>
    </rPh>
    <rPh sb="8" eb="10">
      <t>ヨクネン</t>
    </rPh>
    <rPh sb="11" eb="12">
      <t>ガツ</t>
    </rPh>
    <rPh sb="13" eb="14">
      <t>ベツ</t>
    </rPh>
    <rPh sb="15" eb="17">
      <t>ホウコク</t>
    </rPh>
    <rPh sb="17" eb="18">
      <t>スウ</t>
    </rPh>
    <rPh sb="18" eb="20">
      <t>ゴウケイ</t>
    </rPh>
    <phoneticPr fontId="5"/>
  </si>
  <si>
    <r>
      <rPr>
        <sz val="11"/>
        <color indexed="8"/>
        <rFont val="游ゴシック"/>
        <family val="3"/>
        <charset val="128"/>
      </rPr>
      <t>咽頭結膜熱</t>
    </r>
    <rPh sb="0" eb="2">
      <t>イントウ</t>
    </rPh>
    <rPh sb="2" eb="5">
      <t>ケツマクネツ</t>
    </rPh>
    <phoneticPr fontId="5"/>
  </si>
  <si>
    <r>
      <rPr>
        <sz val="11"/>
        <color indexed="8"/>
        <rFont val="游ゴシック"/>
        <family val="3"/>
        <charset val="128"/>
      </rPr>
      <t>Ａ群溶血性レンサ球菌咽頭炎</t>
    </r>
    <rPh sb="1" eb="2">
      <t>グン</t>
    </rPh>
    <rPh sb="2" eb="4">
      <t>ヨウケツ</t>
    </rPh>
    <rPh sb="4" eb="5">
      <t>セイ</t>
    </rPh>
    <rPh sb="8" eb="10">
      <t>キュウキン</t>
    </rPh>
    <rPh sb="10" eb="13">
      <t>イントウエン</t>
    </rPh>
    <phoneticPr fontId="5"/>
  </si>
  <si>
    <r>
      <rPr>
        <sz val="11"/>
        <color indexed="8"/>
        <rFont val="游ゴシック"/>
        <family val="3"/>
        <charset val="128"/>
      </rPr>
      <t>感染性胃腸炎</t>
    </r>
  </si>
  <si>
    <r>
      <rPr>
        <sz val="11"/>
        <color indexed="8"/>
        <rFont val="游ゴシック"/>
        <family val="3"/>
        <charset val="128"/>
      </rPr>
      <t>手足口病</t>
    </r>
  </si>
  <si>
    <r>
      <rPr>
        <sz val="11"/>
        <color indexed="8"/>
        <rFont val="游ゴシック"/>
        <family val="3"/>
        <charset val="128"/>
      </rPr>
      <t>伝染性紅斑</t>
    </r>
  </si>
  <si>
    <r>
      <rPr>
        <sz val="11"/>
        <color indexed="8"/>
        <rFont val="游ゴシック"/>
        <family val="3"/>
        <charset val="128"/>
      </rPr>
      <t>ヘルパンギーナ</t>
    </r>
  </si>
  <si>
    <r>
      <rPr>
        <sz val="11"/>
        <color indexed="8"/>
        <rFont val="游ゴシック"/>
        <family val="3"/>
        <charset val="128"/>
      </rPr>
      <t>流行性耳下腺炎</t>
    </r>
  </si>
  <si>
    <r>
      <rPr>
        <sz val="11"/>
        <color indexed="8"/>
        <rFont val="游ゴシック"/>
        <family val="3"/>
        <charset val="128"/>
      </rPr>
      <t>急性出血性結膜炎</t>
    </r>
  </si>
  <si>
    <r>
      <rPr>
        <sz val="11"/>
        <color indexed="8"/>
        <rFont val="游ゴシック"/>
        <family val="3"/>
        <charset val="128"/>
      </rPr>
      <t>流行性角結膜炎</t>
    </r>
  </si>
  <si>
    <r>
      <rPr>
        <sz val="11"/>
        <color indexed="8"/>
        <rFont val="游ゴシック"/>
        <family val="3"/>
        <charset val="128"/>
      </rPr>
      <t>細菌性髄膜炎</t>
    </r>
  </si>
  <si>
    <r>
      <rPr>
        <sz val="11"/>
        <color indexed="8"/>
        <rFont val="游ゴシック"/>
        <family val="3"/>
        <charset val="128"/>
      </rPr>
      <t>無菌性髄膜炎</t>
    </r>
  </si>
  <si>
    <r>
      <rPr>
        <sz val="11"/>
        <color indexed="8"/>
        <rFont val="游ゴシック"/>
        <family val="3"/>
        <charset val="128"/>
      </rPr>
      <t>マイコプラズマ肺炎</t>
    </r>
  </si>
  <si>
    <r>
      <rPr>
        <sz val="11"/>
        <color indexed="8"/>
        <rFont val="游ゴシック"/>
        <family val="3"/>
        <charset val="128"/>
      </rPr>
      <t>クラミジア肺炎</t>
    </r>
  </si>
  <si>
    <r>
      <rPr>
        <sz val="11"/>
        <color indexed="8"/>
        <rFont val="游ゴシック"/>
        <family val="3"/>
        <charset val="128"/>
      </rPr>
      <t>感染性胃腸炎（ロタウイルス）</t>
    </r>
  </si>
  <si>
    <r>
      <rPr>
        <sz val="11"/>
        <color indexed="8"/>
        <rFont val="游ゴシック"/>
        <family val="3"/>
        <charset val="128"/>
      </rPr>
      <t>シーズン</t>
    </r>
    <r>
      <rPr>
        <sz val="11"/>
        <color indexed="8"/>
        <rFont val="游ゴシック"/>
        <family val="3"/>
        <charset val="128"/>
      </rPr>
      <t>別の報告数合計</t>
    </r>
    <rPh sb="4" eb="5">
      <t>ベツ</t>
    </rPh>
    <rPh sb="6" eb="8">
      <t>ホウコク</t>
    </rPh>
    <rPh sb="8" eb="9">
      <t>スウ</t>
    </rPh>
    <rPh sb="9" eb="11">
      <t>ゴウケイ</t>
    </rPh>
    <phoneticPr fontId="5"/>
  </si>
  <si>
    <t>2歳</t>
    <rPh sb="1" eb="2">
      <t>サイ</t>
    </rPh>
    <phoneticPr fontId="4"/>
  </si>
  <si>
    <t>3歳</t>
    <rPh sb="1" eb="2">
      <t>サイ</t>
    </rPh>
    <phoneticPr fontId="4"/>
  </si>
  <si>
    <t>4歳</t>
    <rPh sb="1" eb="2">
      <t>サイ</t>
    </rPh>
    <phoneticPr fontId="4"/>
  </si>
  <si>
    <t>5歳</t>
    <rPh sb="1" eb="2">
      <t>サイ</t>
    </rPh>
    <phoneticPr fontId="4"/>
  </si>
  <si>
    <t>6歳</t>
    <rPh sb="1" eb="2">
      <t>サイ</t>
    </rPh>
    <phoneticPr fontId="4"/>
  </si>
  <si>
    <t>7歳</t>
    <rPh sb="1" eb="2">
      <t>サイ</t>
    </rPh>
    <phoneticPr fontId="4"/>
  </si>
  <si>
    <t>8歳</t>
    <rPh sb="1" eb="2">
      <t>サイ</t>
    </rPh>
    <phoneticPr fontId="4"/>
  </si>
  <si>
    <t>9歳</t>
    <rPh sb="1" eb="2">
      <t>サイ</t>
    </rPh>
    <phoneticPr fontId="4"/>
  </si>
  <si>
    <t>10～14歳</t>
  </si>
  <si>
    <t>10～14歳</t>
    <rPh sb="5" eb="6">
      <t>サイ</t>
    </rPh>
    <phoneticPr fontId="5"/>
  </si>
  <si>
    <t>15～19歳</t>
  </si>
  <si>
    <t>15～19歳</t>
    <phoneticPr fontId="5"/>
  </si>
  <si>
    <t>２歳</t>
  </si>
  <si>
    <t>３歳</t>
  </si>
  <si>
    <t>４歳</t>
  </si>
  <si>
    <t>５歳</t>
  </si>
  <si>
    <t>６歳</t>
  </si>
  <si>
    <t>７歳</t>
  </si>
  <si>
    <t>８歳</t>
  </si>
  <si>
    <t>９歳</t>
  </si>
  <si>
    <t>0歳</t>
  </si>
  <si>
    <t>0歳</t>
    <phoneticPr fontId="5"/>
  </si>
  <si>
    <t>30～34歳</t>
  </si>
  <si>
    <t>30～34歳</t>
    <phoneticPr fontId="5"/>
  </si>
  <si>
    <t>35～39歳</t>
  </si>
  <si>
    <t>35～39歳</t>
    <phoneticPr fontId="5"/>
  </si>
  <si>
    <t>40～44歳</t>
  </si>
  <si>
    <t>40～44歳</t>
    <phoneticPr fontId="5"/>
  </si>
  <si>
    <t>45～49歳</t>
  </si>
  <si>
    <t>45～49歳</t>
    <phoneticPr fontId="5"/>
  </si>
  <si>
    <t>50～54歳</t>
  </si>
  <si>
    <t>50～54歳</t>
    <phoneticPr fontId="5"/>
  </si>
  <si>
    <t>55～59歳</t>
  </si>
  <si>
    <t>55～59歳</t>
    <phoneticPr fontId="5"/>
  </si>
  <si>
    <t>60～64歳</t>
  </si>
  <si>
    <t>60～64歳</t>
    <phoneticPr fontId="5"/>
  </si>
  <si>
    <t>65～69歳</t>
  </si>
  <si>
    <t>65～69歳</t>
    <phoneticPr fontId="5"/>
  </si>
  <si>
    <t>25～29歳</t>
  </si>
  <si>
    <t>25～29歳</t>
    <phoneticPr fontId="5"/>
  </si>
  <si>
    <t>20～24歳</t>
  </si>
  <si>
    <t>20～24歳</t>
    <phoneticPr fontId="5"/>
  </si>
  <si>
    <t>10～14歳</t>
    <phoneticPr fontId="5"/>
  </si>
  <si>
    <t>5～9歳</t>
  </si>
  <si>
    <t>5～9歳</t>
    <phoneticPr fontId="5"/>
  </si>
  <si>
    <t>1～4歳</t>
  </si>
  <si>
    <t>1～4歳</t>
    <phoneticPr fontId="5"/>
  </si>
  <si>
    <t>20～29歳</t>
  </si>
  <si>
    <t>20～29歳</t>
    <phoneticPr fontId="5"/>
  </si>
  <si>
    <t>30～39歳</t>
  </si>
  <si>
    <t>30～39歳</t>
    <phoneticPr fontId="5"/>
  </si>
  <si>
    <t>40～49歳</t>
  </si>
  <si>
    <t>40～49歳</t>
    <phoneticPr fontId="5"/>
  </si>
  <si>
    <t>50～59歳</t>
  </si>
  <si>
    <t>50～59歳</t>
    <phoneticPr fontId="5"/>
  </si>
  <si>
    <t>60～69歳</t>
  </si>
  <si>
    <t>60～69歳</t>
    <phoneticPr fontId="5"/>
  </si>
  <si>
    <t>6ヶ月未満</t>
    <rPh sb="2" eb="3">
      <t>ゲツ</t>
    </rPh>
    <rPh sb="3" eb="5">
      <t>ミマン</t>
    </rPh>
    <phoneticPr fontId="4"/>
  </si>
  <si>
    <t>12ヶ月未満</t>
    <rPh sb="3" eb="4">
      <t>ゲツ</t>
    </rPh>
    <rPh sb="4" eb="6">
      <t>ミマン</t>
    </rPh>
    <phoneticPr fontId="4"/>
  </si>
  <si>
    <t>20歳以上</t>
    <rPh sb="3" eb="5">
      <t>イジョウ</t>
    </rPh>
    <phoneticPr fontId="5"/>
  </si>
  <si>
    <r>
      <rPr>
        <sz val="14"/>
        <color indexed="8"/>
        <rFont val="游ゴシック"/>
        <family val="3"/>
        <charset val="128"/>
      </rPr>
      <t>ＲＳウイルス</t>
    </r>
    <phoneticPr fontId="5"/>
  </si>
  <si>
    <t>週初日</t>
    <rPh sb="0" eb="1">
      <t>シュウ</t>
    </rPh>
    <rPh sb="1" eb="3">
      <t>ショニチ</t>
    </rPh>
    <phoneticPr fontId="5"/>
  </si>
  <si>
    <t>週終日</t>
    <rPh sb="0" eb="1">
      <t>シュウ</t>
    </rPh>
    <rPh sb="1" eb="3">
      <t>シュウジツ</t>
    </rPh>
    <phoneticPr fontId="5"/>
  </si>
  <si>
    <r>
      <rPr>
        <sz val="14"/>
        <color indexed="8"/>
        <rFont val="游ゴシック"/>
        <family val="3"/>
        <charset val="128"/>
      </rPr>
      <t>咽頭結膜熱</t>
    </r>
    <rPh sb="0" eb="2">
      <t>イントウ</t>
    </rPh>
    <rPh sb="2" eb="5">
      <t>ケツマクネツ</t>
    </rPh>
    <phoneticPr fontId="5"/>
  </si>
  <si>
    <r>
      <rPr>
        <sz val="14"/>
        <color indexed="8"/>
        <rFont val="游ゴシック"/>
        <family val="3"/>
        <charset val="128"/>
      </rPr>
      <t>Ａ群溶血性レンサ球菌咽頭炎</t>
    </r>
    <rPh sb="1" eb="2">
      <t>グン</t>
    </rPh>
    <rPh sb="2" eb="5">
      <t>ヨウケツセイ</t>
    </rPh>
    <rPh sb="8" eb="13">
      <t>キュウキンイントウエン</t>
    </rPh>
    <phoneticPr fontId="5"/>
  </si>
  <si>
    <r>
      <rPr>
        <sz val="14"/>
        <color indexed="8"/>
        <rFont val="游ゴシック"/>
        <family val="3"/>
        <charset val="128"/>
      </rPr>
      <t>感染性胃腸炎</t>
    </r>
    <rPh sb="0" eb="3">
      <t>カンセンセイ</t>
    </rPh>
    <rPh sb="3" eb="6">
      <t>イチョウエン</t>
    </rPh>
    <phoneticPr fontId="5"/>
  </si>
  <si>
    <r>
      <rPr>
        <sz val="14"/>
        <color indexed="8"/>
        <rFont val="游ゴシック"/>
        <family val="3"/>
        <charset val="128"/>
      </rPr>
      <t>水痘</t>
    </r>
    <rPh sb="0" eb="2">
      <t>スイトウ</t>
    </rPh>
    <phoneticPr fontId="5"/>
  </si>
  <si>
    <r>
      <rPr>
        <sz val="14"/>
        <color indexed="8"/>
        <rFont val="游ゴシック"/>
        <family val="3"/>
        <charset val="128"/>
      </rPr>
      <t>手足口病</t>
    </r>
    <rPh sb="0" eb="2">
      <t>テアシ</t>
    </rPh>
    <rPh sb="2" eb="3">
      <t>クチ</t>
    </rPh>
    <rPh sb="3" eb="4">
      <t>ビョウ</t>
    </rPh>
    <phoneticPr fontId="5"/>
  </si>
  <si>
    <r>
      <rPr>
        <sz val="14"/>
        <color indexed="8"/>
        <rFont val="游ゴシック"/>
        <family val="3"/>
        <charset val="128"/>
      </rPr>
      <t>伝染性紅斑</t>
    </r>
    <rPh sb="0" eb="3">
      <t>デンセンセイ</t>
    </rPh>
    <rPh sb="3" eb="5">
      <t>コウハン</t>
    </rPh>
    <phoneticPr fontId="5"/>
  </si>
  <si>
    <r>
      <rPr>
        <sz val="14"/>
        <color indexed="8"/>
        <rFont val="游ゴシック"/>
        <family val="3"/>
        <charset val="128"/>
      </rPr>
      <t>突発性発疹</t>
    </r>
    <rPh sb="0" eb="3">
      <t>トッパツセイ</t>
    </rPh>
    <rPh sb="3" eb="5">
      <t>ホッシン</t>
    </rPh>
    <phoneticPr fontId="5"/>
  </si>
  <si>
    <r>
      <rPr>
        <sz val="14"/>
        <color indexed="8"/>
        <rFont val="游ゴシック"/>
        <family val="3"/>
        <charset val="128"/>
      </rPr>
      <t>ヘルパンギーナ</t>
    </r>
    <phoneticPr fontId="5"/>
  </si>
  <si>
    <r>
      <rPr>
        <sz val="14"/>
        <color indexed="8"/>
        <rFont val="游ゴシック"/>
        <family val="3"/>
        <charset val="128"/>
      </rPr>
      <t>流行性耳下腺炎</t>
    </r>
    <rPh sb="0" eb="3">
      <t>リュウコウセイ</t>
    </rPh>
    <rPh sb="3" eb="7">
      <t>ジカセンエン</t>
    </rPh>
    <phoneticPr fontId="5"/>
  </si>
  <si>
    <r>
      <rPr>
        <sz val="14"/>
        <color indexed="8"/>
        <rFont val="游ゴシック"/>
        <family val="3"/>
        <charset val="128"/>
      </rPr>
      <t>急性出血性結膜炎</t>
    </r>
    <rPh sb="0" eb="2">
      <t>キュウセイ</t>
    </rPh>
    <rPh sb="2" eb="5">
      <t>シュッケツセイ</t>
    </rPh>
    <rPh sb="5" eb="7">
      <t>ケツマク</t>
    </rPh>
    <rPh sb="7" eb="8">
      <t>エン</t>
    </rPh>
    <phoneticPr fontId="5"/>
  </si>
  <si>
    <r>
      <rPr>
        <sz val="14"/>
        <color indexed="8"/>
        <rFont val="游ゴシック"/>
        <family val="3"/>
        <charset val="128"/>
      </rPr>
      <t>流行性角結膜炎</t>
    </r>
    <rPh sb="0" eb="3">
      <t>リュウコウセイ</t>
    </rPh>
    <rPh sb="3" eb="7">
      <t>カクケツマクエン</t>
    </rPh>
    <phoneticPr fontId="5"/>
  </si>
  <si>
    <r>
      <rPr>
        <sz val="14"/>
        <color indexed="8"/>
        <rFont val="游ゴシック"/>
        <family val="3"/>
        <charset val="128"/>
      </rPr>
      <t>細菌性髄膜炎</t>
    </r>
    <rPh sb="0" eb="6">
      <t>サイキンセイズイマクエン</t>
    </rPh>
    <phoneticPr fontId="5"/>
  </si>
  <si>
    <r>
      <rPr>
        <sz val="14"/>
        <color indexed="8"/>
        <rFont val="游ゴシック"/>
        <family val="3"/>
        <charset val="128"/>
      </rPr>
      <t>無菌性髄膜炎</t>
    </r>
    <rPh sb="0" eb="6">
      <t>ムキンセイズイマクエン</t>
    </rPh>
    <phoneticPr fontId="5"/>
  </si>
  <si>
    <r>
      <rPr>
        <sz val="14"/>
        <color indexed="8"/>
        <rFont val="游ゴシック"/>
        <family val="3"/>
        <charset val="128"/>
      </rPr>
      <t>マイコプラズマ肺炎</t>
    </r>
    <rPh sb="7" eb="9">
      <t>ハイエン</t>
    </rPh>
    <phoneticPr fontId="5"/>
  </si>
  <si>
    <r>
      <rPr>
        <sz val="14"/>
        <color indexed="8"/>
        <rFont val="游ゴシック"/>
        <family val="3"/>
        <charset val="128"/>
      </rPr>
      <t>クラミジア肺炎</t>
    </r>
    <rPh sb="5" eb="7">
      <t>ハイエン</t>
    </rPh>
    <phoneticPr fontId="5"/>
  </si>
  <si>
    <r>
      <rPr>
        <sz val="14"/>
        <color indexed="8"/>
        <rFont val="游ゴシック"/>
        <family val="3"/>
        <charset val="128"/>
      </rPr>
      <t>感染性胃腸炎（ロタウイルス）</t>
    </r>
    <rPh sb="0" eb="6">
      <t>カンセンセイイチョウエン</t>
    </rPh>
    <phoneticPr fontId="5"/>
  </si>
  <si>
    <t>令和3年</t>
    <phoneticPr fontId="4"/>
  </si>
  <si>
    <r>
      <t>4</t>
    </r>
    <r>
      <rPr>
        <sz val="11"/>
        <color theme="1"/>
        <rFont val="ＭＳ ゴシック"/>
        <family val="3"/>
        <charset val="128"/>
      </rPr>
      <t>歳以上</t>
    </r>
    <rPh sb="1" eb="2">
      <t>サイ</t>
    </rPh>
    <rPh sb="2" eb="4">
      <t>イジョウ</t>
    </rPh>
    <phoneticPr fontId="4"/>
  </si>
  <si>
    <t>トータル</t>
    <phoneticPr fontId="5"/>
  </si>
  <si>
    <r>
      <t>1</t>
    </r>
    <r>
      <rPr>
        <sz val="11"/>
        <color theme="1"/>
        <rFont val="ＭＳ ゴシック"/>
        <family val="3"/>
        <charset val="128"/>
      </rPr>
      <t>～</t>
    </r>
    <r>
      <rPr>
        <sz val="11"/>
        <color theme="1"/>
        <rFont val="Segoe UI"/>
        <family val="2"/>
      </rPr>
      <t>4</t>
    </r>
    <r>
      <rPr>
        <sz val="11"/>
        <color theme="1"/>
        <rFont val="Yu Gothic"/>
        <family val="2"/>
        <charset val="128"/>
      </rPr>
      <t>歳</t>
    </r>
    <rPh sb="3" eb="4">
      <t>サイ</t>
    </rPh>
    <phoneticPr fontId="4"/>
  </si>
  <si>
    <r>
      <t>0</t>
    </r>
    <r>
      <rPr>
        <sz val="11"/>
        <color theme="1"/>
        <rFont val="Yu Gothic"/>
        <family val="2"/>
        <charset val="128"/>
      </rPr>
      <t>歳</t>
    </r>
    <rPh sb="1" eb="2">
      <t>サイ</t>
    </rPh>
    <phoneticPr fontId="4"/>
  </si>
  <si>
    <r>
      <t>5</t>
    </r>
    <r>
      <rPr>
        <sz val="11"/>
        <color theme="1"/>
        <rFont val="ＭＳ ゴシック"/>
        <family val="3"/>
        <charset val="128"/>
      </rPr>
      <t>～</t>
    </r>
    <r>
      <rPr>
        <sz val="11"/>
        <color theme="1"/>
        <rFont val="Segoe UI"/>
        <family val="2"/>
      </rPr>
      <t>9</t>
    </r>
    <r>
      <rPr>
        <sz val="11"/>
        <color theme="1"/>
        <rFont val="ＭＳ Ｐゴシック"/>
        <family val="2"/>
        <charset val="128"/>
      </rPr>
      <t>歳</t>
    </r>
    <rPh sb="3" eb="4">
      <t>サイ</t>
    </rPh>
    <phoneticPr fontId="4"/>
  </si>
  <si>
    <r>
      <t>10</t>
    </r>
    <r>
      <rPr>
        <sz val="11"/>
        <color theme="1"/>
        <rFont val="ＭＳ ゴシック"/>
        <family val="3"/>
        <charset val="128"/>
      </rPr>
      <t>～</t>
    </r>
    <r>
      <rPr>
        <sz val="11"/>
        <color theme="1"/>
        <rFont val="Segoe UI"/>
        <family val="2"/>
      </rPr>
      <t>14</t>
    </r>
    <r>
      <rPr>
        <sz val="11"/>
        <color theme="1"/>
        <rFont val="ＭＳ Ｐゴシック"/>
        <family val="2"/>
        <charset val="128"/>
      </rPr>
      <t>歳</t>
    </r>
    <rPh sb="5" eb="6">
      <t>サイ</t>
    </rPh>
    <phoneticPr fontId="4"/>
  </si>
  <si>
    <r>
      <t>15</t>
    </r>
    <r>
      <rPr>
        <sz val="11"/>
        <color theme="1"/>
        <rFont val="ＭＳ ゴシック"/>
        <family val="3"/>
        <charset val="128"/>
      </rPr>
      <t>～</t>
    </r>
    <r>
      <rPr>
        <sz val="11"/>
        <color theme="1"/>
        <rFont val="Segoe UI"/>
        <family val="2"/>
      </rPr>
      <t>19</t>
    </r>
    <r>
      <rPr>
        <sz val="11"/>
        <color theme="1"/>
        <rFont val="ＭＳ Ｐゴシック"/>
        <family val="2"/>
        <charset val="128"/>
      </rPr>
      <t>歳</t>
    </r>
    <rPh sb="5" eb="6">
      <t>サイ</t>
    </rPh>
    <phoneticPr fontId="4"/>
  </si>
  <si>
    <r>
      <t>20</t>
    </r>
    <r>
      <rPr>
        <sz val="11"/>
        <color theme="1"/>
        <rFont val="ＭＳ ゴシック"/>
        <family val="3"/>
        <charset val="128"/>
      </rPr>
      <t>～</t>
    </r>
    <r>
      <rPr>
        <sz val="11"/>
        <color theme="1"/>
        <rFont val="Segoe UI"/>
        <family val="2"/>
      </rPr>
      <t>29</t>
    </r>
    <r>
      <rPr>
        <sz val="11"/>
        <color theme="1"/>
        <rFont val="ＭＳ Ｐゴシック"/>
        <family val="2"/>
        <charset val="128"/>
      </rPr>
      <t>歳</t>
    </r>
    <rPh sb="5" eb="6">
      <t>サイ</t>
    </rPh>
    <phoneticPr fontId="4"/>
  </si>
  <si>
    <r>
      <t>30</t>
    </r>
    <r>
      <rPr>
        <sz val="11"/>
        <color theme="1"/>
        <rFont val="ＭＳ ゴシック"/>
        <family val="3"/>
        <charset val="128"/>
      </rPr>
      <t>～</t>
    </r>
    <r>
      <rPr>
        <sz val="11"/>
        <color theme="1"/>
        <rFont val="Segoe UI"/>
        <family val="2"/>
      </rPr>
      <t>39</t>
    </r>
    <r>
      <rPr>
        <sz val="11"/>
        <color theme="1"/>
        <rFont val="ＭＳ Ｐゴシック"/>
        <family val="2"/>
        <charset val="128"/>
      </rPr>
      <t>歳</t>
    </r>
    <rPh sb="5" eb="6">
      <t>サイ</t>
    </rPh>
    <phoneticPr fontId="4"/>
  </si>
  <si>
    <r>
      <t>40</t>
    </r>
    <r>
      <rPr>
        <sz val="11"/>
        <color theme="1"/>
        <rFont val="ＭＳ ゴシック"/>
        <family val="3"/>
        <charset val="128"/>
      </rPr>
      <t>～</t>
    </r>
    <r>
      <rPr>
        <sz val="11"/>
        <color theme="1"/>
        <rFont val="Segoe UI"/>
        <family val="2"/>
      </rPr>
      <t>49</t>
    </r>
    <r>
      <rPr>
        <sz val="11"/>
        <color theme="1"/>
        <rFont val="ＭＳ Ｐゴシック"/>
        <family val="2"/>
        <charset val="128"/>
      </rPr>
      <t>歳</t>
    </r>
    <rPh sb="5" eb="6">
      <t>サイ</t>
    </rPh>
    <phoneticPr fontId="4"/>
  </si>
  <si>
    <r>
      <t>50</t>
    </r>
    <r>
      <rPr>
        <sz val="11"/>
        <color theme="1"/>
        <rFont val="ＭＳ ゴシック"/>
        <family val="3"/>
        <charset val="128"/>
      </rPr>
      <t>～</t>
    </r>
    <r>
      <rPr>
        <sz val="11"/>
        <color theme="1"/>
        <rFont val="Segoe UI"/>
        <family val="2"/>
      </rPr>
      <t>59</t>
    </r>
    <r>
      <rPr>
        <sz val="11"/>
        <color theme="1"/>
        <rFont val="ＭＳ Ｐゴシック"/>
        <family val="2"/>
        <charset val="128"/>
      </rPr>
      <t>歳</t>
    </r>
    <rPh sb="5" eb="6">
      <t>サイ</t>
    </rPh>
    <phoneticPr fontId="4"/>
  </si>
  <si>
    <r>
      <t>60</t>
    </r>
    <r>
      <rPr>
        <sz val="11"/>
        <color theme="1"/>
        <rFont val="ＭＳ Ｐゴシック"/>
        <family val="2"/>
        <charset val="128"/>
      </rPr>
      <t>歳</t>
    </r>
    <r>
      <rPr>
        <sz val="11"/>
        <color theme="1"/>
        <rFont val="ＭＳ ゴシック"/>
        <family val="3"/>
        <charset val="128"/>
      </rPr>
      <t>～</t>
    </r>
    <rPh sb="2" eb="3">
      <t>サイ</t>
    </rPh>
    <phoneticPr fontId="4"/>
  </si>
  <si>
    <t>～</t>
    <phoneticPr fontId="5"/>
  </si>
  <si>
    <t xml:space="preserve">) </t>
    <phoneticPr fontId="5"/>
  </si>
  <si>
    <t>週 (</t>
    <rPh sb="0" eb="1">
      <t>シュウ</t>
    </rPh>
    <phoneticPr fontId="5"/>
  </si>
  <si>
    <t>↑当該週を入力</t>
    <rPh sb="1" eb="3">
      <t>トウガイ</t>
    </rPh>
    <rPh sb="3" eb="4">
      <t>シュウ</t>
    </rPh>
    <rPh sb="5" eb="7">
      <t>ニュウリョク</t>
    </rPh>
    <phoneticPr fontId="5"/>
  </si>
  <si>
    <t>令和4年</t>
    <phoneticPr fontId="4"/>
  </si>
  <si>
    <t>突発性発疹</t>
    <rPh sb="3" eb="5">
      <t>ホッシン</t>
    </rPh>
    <phoneticPr fontId="5"/>
  </si>
  <si>
    <r>
      <rPr>
        <sz val="11"/>
        <color indexed="8"/>
        <rFont val="游ゴシック"/>
        <family val="3"/>
        <charset val="128"/>
        <scheme val="minor"/>
      </rPr>
      <t>疾病名</t>
    </r>
    <rPh sb="0" eb="2">
      <t>シッペイ</t>
    </rPh>
    <rPh sb="2" eb="3">
      <t>メイ</t>
    </rPh>
    <phoneticPr fontId="3"/>
  </si>
  <si>
    <r>
      <rPr>
        <sz val="11"/>
        <color indexed="8"/>
        <rFont val="游ゴシック"/>
        <family val="3"/>
        <charset val="128"/>
        <scheme val="minor"/>
      </rPr>
      <t>保健所等＼週</t>
    </r>
    <rPh sb="0" eb="2">
      <t>ホケン</t>
    </rPh>
    <rPh sb="2" eb="3">
      <t>ショ</t>
    </rPh>
    <rPh sb="3" eb="4">
      <t>トウ</t>
    </rPh>
    <phoneticPr fontId="3"/>
  </si>
  <si>
    <r>
      <rPr>
        <sz val="11"/>
        <color indexed="8"/>
        <rFont val="游ゴシック"/>
        <family val="3"/>
        <charset val="128"/>
        <scheme val="minor"/>
      </rPr>
      <t>合計</t>
    </r>
    <rPh sb="0" eb="2">
      <t>ゴウケイ</t>
    </rPh>
    <phoneticPr fontId="3"/>
  </si>
  <si>
    <r>
      <rPr>
        <sz val="11"/>
        <color indexed="8"/>
        <rFont val="游ゴシック"/>
        <family val="3"/>
        <charset val="128"/>
        <scheme val="minor"/>
      </rPr>
      <t>インフルエンザ</t>
    </r>
    <phoneticPr fontId="3"/>
  </si>
  <si>
    <r>
      <rPr>
        <sz val="11"/>
        <color indexed="8"/>
        <rFont val="游ゴシック"/>
        <family val="3"/>
        <charset val="128"/>
        <scheme val="minor"/>
      </rPr>
      <t>北部</t>
    </r>
  </si>
  <si>
    <r>
      <rPr>
        <sz val="11"/>
        <color indexed="8"/>
        <rFont val="游ゴシック"/>
        <family val="3"/>
        <charset val="128"/>
        <scheme val="minor"/>
      </rPr>
      <t>（報告数）</t>
    </r>
    <phoneticPr fontId="2"/>
  </si>
  <si>
    <r>
      <rPr>
        <sz val="11"/>
        <color indexed="8"/>
        <rFont val="游ゴシック"/>
        <family val="3"/>
        <charset val="128"/>
        <scheme val="minor"/>
      </rPr>
      <t>中部</t>
    </r>
  </si>
  <si>
    <r>
      <rPr>
        <sz val="11"/>
        <color indexed="8"/>
        <rFont val="游ゴシック"/>
        <family val="3"/>
        <charset val="128"/>
        <scheme val="minor"/>
      </rPr>
      <t>那覇市</t>
    </r>
  </si>
  <si>
    <r>
      <rPr>
        <sz val="11"/>
        <color indexed="8"/>
        <rFont val="游ゴシック"/>
        <family val="3"/>
        <charset val="128"/>
        <scheme val="minor"/>
      </rPr>
      <t>南部</t>
    </r>
  </si>
  <si>
    <r>
      <rPr>
        <sz val="11"/>
        <color indexed="8"/>
        <rFont val="游ゴシック"/>
        <family val="3"/>
        <charset val="128"/>
        <scheme val="minor"/>
      </rPr>
      <t>宮古</t>
    </r>
  </si>
  <si>
    <r>
      <rPr>
        <sz val="11"/>
        <color indexed="8"/>
        <rFont val="游ゴシック"/>
        <family val="3"/>
        <charset val="128"/>
        <scheme val="minor"/>
      </rPr>
      <t>八重山</t>
    </r>
  </si>
  <si>
    <r>
      <rPr>
        <sz val="11"/>
        <color indexed="8"/>
        <rFont val="游ゴシック"/>
        <family val="3"/>
        <charset val="128"/>
        <scheme val="minor"/>
      </rPr>
      <t>沖縄県</t>
    </r>
    <rPh sb="0" eb="3">
      <t>オキナワケン</t>
    </rPh>
    <phoneticPr fontId="2"/>
  </si>
  <si>
    <r>
      <rPr>
        <sz val="11"/>
        <color indexed="8"/>
        <rFont val="游ゴシック"/>
        <family val="3"/>
        <charset val="128"/>
        <scheme val="minor"/>
      </rPr>
      <t>全国</t>
    </r>
    <rPh sb="0" eb="2">
      <t>ゼンコク</t>
    </rPh>
    <phoneticPr fontId="2"/>
  </si>
  <si>
    <r>
      <rPr>
        <sz val="11"/>
        <color indexed="8"/>
        <rFont val="游ゴシック"/>
        <family val="3"/>
        <charset val="128"/>
        <scheme val="minor"/>
      </rPr>
      <t>（定点あたり報告数）</t>
    </r>
    <phoneticPr fontId="2"/>
  </si>
  <si>
    <r>
      <rPr>
        <sz val="11"/>
        <color indexed="8"/>
        <rFont val="游ゴシック"/>
        <family val="3"/>
        <charset val="128"/>
        <scheme val="minor"/>
      </rPr>
      <t>警報（30以上。終息基準値は10未満）</t>
    </r>
    <rPh sb="0" eb="2">
      <t>ケイホウ</t>
    </rPh>
    <rPh sb="5" eb="7">
      <t>イジョウ</t>
    </rPh>
    <rPh sb="8" eb="10">
      <t>シュウソク</t>
    </rPh>
    <rPh sb="10" eb="13">
      <t>キジュンチ</t>
    </rPh>
    <rPh sb="16" eb="18">
      <t>ミマン</t>
    </rPh>
    <phoneticPr fontId="3"/>
  </si>
  <si>
    <r>
      <rPr>
        <sz val="11"/>
        <color indexed="8"/>
        <rFont val="游ゴシック"/>
        <family val="3"/>
        <charset val="128"/>
        <scheme val="minor"/>
      </rPr>
      <t>注意報(10以上)</t>
    </r>
    <rPh sb="0" eb="3">
      <t>チュウイホウ</t>
    </rPh>
    <rPh sb="6" eb="8">
      <t>イジョウ</t>
    </rPh>
    <phoneticPr fontId="3"/>
  </si>
  <si>
    <r>
      <t>RS</t>
    </r>
    <r>
      <rPr>
        <sz val="11"/>
        <color indexed="8"/>
        <rFont val="游ゴシック"/>
        <family val="3"/>
        <charset val="128"/>
        <scheme val="minor"/>
      </rPr>
      <t>ウイルス感染症</t>
    </r>
    <rPh sb="6" eb="9">
      <t>カンセンショウ</t>
    </rPh>
    <phoneticPr fontId="3"/>
  </si>
  <si>
    <r>
      <rPr>
        <sz val="11"/>
        <color indexed="8"/>
        <rFont val="游ゴシック"/>
        <family val="3"/>
        <charset val="128"/>
        <scheme val="minor"/>
      </rPr>
      <t>咽頭結膜熱</t>
    </r>
    <phoneticPr fontId="3"/>
  </si>
  <si>
    <r>
      <rPr>
        <sz val="11"/>
        <color indexed="8"/>
        <rFont val="游ゴシック"/>
        <family val="3"/>
        <charset val="128"/>
        <scheme val="minor"/>
      </rPr>
      <t>警報（3以上。終息基準値は1未満）</t>
    </r>
    <rPh sb="0" eb="2">
      <t>ケイホウ</t>
    </rPh>
    <rPh sb="4" eb="6">
      <t>イジョウ</t>
    </rPh>
    <rPh sb="7" eb="9">
      <t>シュウソク</t>
    </rPh>
    <phoneticPr fontId="3"/>
  </si>
  <si>
    <r>
      <t>A</t>
    </r>
    <r>
      <rPr>
        <sz val="11"/>
        <color indexed="8"/>
        <rFont val="游ゴシック"/>
        <family val="3"/>
        <charset val="128"/>
        <scheme val="minor"/>
      </rPr>
      <t>群溶血性レンサ球菌咽頭炎</t>
    </r>
    <phoneticPr fontId="3"/>
  </si>
  <si>
    <r>
      <rPr>
        <sz val="11"/>
        <color indexed="8"/>
        <rFont val="游ゴシック"/>
        <family val="3"/>
        <charset val="128"/>
        <scheme val="minor"/>
      </rPr>
      <t>警報（8以上。終息基準値は4未満）</t>
    </r>
    <rPh sb="0" eb="2">
      <t>ケイホウ</t>
    </rPh>
    <rPh sb="4" eb="6">
      <t>イジョウ</t>
    </rPh>
    <rPh sb="7" eb="9">
      <t>シュウソク</t>
    </rPh>
    <phoneticPr fontId="3"/>
  </si>
  <si>
    <r>
      <rPr>
        <sz val="11"/>
        <color indexed="8"/>
        <rFont val="游ゴシック"/>
        <family val="3"/>
        <charset val="128"/>
        <scheme val="minor"/>
      </rPr>
      <t>感染性胃腸炎</t>
    </r>
    <phoneticPr fontId="3"/>
  </si>
  <si>
    <r>
      <rPr>
        <sz val="11"/>
        <color indexed="8"/>
        <rFont val="游ゴシック"/>
        <family val="3"/>
        <charset val="128"/>
        <scheme val="minor"/>
      </rPr>
      <t>警報（20以上。終息基準値は10未満）</t>
    </r>
    <rPh sb="0" eb="2">
      <t>ケイホウ</t>
    </rPh>
    <rPh sb="5" eb="7">
      <t>イジョウ</t>
    </rPh>
    <rPh sb="8" eb="10">
      <t>シュウソク</t>
    </rPh>
    <rPh sb="10" eb="13">
      <t>キジュンチ</t>
    </rPh>
    <rPh sb="16" eb="18">
      <t>ミマン</t>
    </rPh>
    <phoneticPr fontId="3"/>
  </si>
  <si>
    <r>
      <rPr>
        <sz val="11"/>
        <color indexed="8"/>
        <rFont val="游ゴシック"/>
        <family val="3"/>
        <charset val="128"/>
        <scheme val="minor"/>
      </rPr>
      <t>水痘</t>
    </r>
    <phoneticPr fontId="3"/>
  </si>
  <si>
    <r>
      <rPr>
        <sz val="11"/>
        <color indexed="8"/>
        <rFont val="游ゴシック"/>
        <family val="3"/>
        <charset val="128"/>
        <scheme val="minor"/>
      </rPr>
      <t>警報（2以上。終息基準値は1未満）</t>
    </r>
    <rPh sb="0" eb="2">
      <t>ケイホウ</t>
    </rPh>
    <rPh sb="4" eb="6">
      <t>イジョウ</t>
    </rPh>
    <rPh sb="7" eb="9">
      <t>シュウソク</t>
    </rPh>
    <rPh sb="9" eb="12">
      <t>キジュンチ</t>
    </rPh>
    <rPh sb="14" eb="16">
      <t>ミマン</t>
    </rPh>
    <phoneticPr fontId="3"/>
  </si>
  <si>
    <r>
      <rPr>
        <sz val="11"/>
        <color indexed="8"/>
        <rFont val="游ゴシック"/>
        <family val="3"/>
        <charset val="128"/>
        <scheme val="minor"/>
      </rPr>
      <t>注意報（1以上）</t>
    </r>
    <rPh sb="0" eb="3">
      <t>チュウイホウ</t>
    </rPh>
    <rPh sb="5" eb="7">
      <t>イジョウ</t>
    </rPh>
    <phoneticPr fontId="3"/>
  </si>
  <si>
    <r>
      <rPr>
        <sz val="11"/>
        <color indexed="8"/>
        <rFont val="游ゴシック"/>
        <family val="3"/>
        <charset val="128"/>
        <scheme val="minor"/>
      </rPr>
      <t>手足口病</t>
    </r>
    <phoneticPr fontId="3"/>
  </si>
  <si>
    <r>
      <rPr>
        <sz val="11"/>
        <color indexed="8"/>
        <rFont val="游ゴシック"/>
        <family val="3"/>
        <charset val="128"/>
        <scheme val="minor"/>
      </rPr>
      <t>警報（5以上。終息基準値は2未満）</t>
    </r>
    <rPh sb="0" eb="2">
      <t>ケイホウ</t>
    </rPh>
    <rPh sb="4" eb="6">
      <t>イジョウ</t>
    </rPh>
    <rPh sb="7" eb="9">
      <t>シュウソク</t>
    </rPh>
    <rPh sb="9" eb="12">
      <t>キジュンチ</t>
    </rPh>
    <rPh sb="14" eb="16">
      <t>ミマン</t>
    </rPh>
    <phoneticPr fontId="3"/>
  </si>
  <si>
    <r>
      <rPr>
        <sz val="11"/>
        <color indexed="8"/>
        <rFont val="游ゴシック"/>
        <family val="3"/>
        <charset val="128"/>
        <scheme val="minor"/>
      </rPr>
      <t>伝染性紅斑</t>
    </r>
    <rPh sb="3" eb="5">
      <t>コウハン</t>
    </rPh>
    <phoneticPr fontId="3"/>
  </si>
  <si>
    <r>
      <rPr>
        <sz val="11"/>
        <color indexed="8"/>
        <rFont val="游ゴシック"/>
        <family val="3"/>
        <charset val="128"/>
        <scheme val="minor"/>
      </rPr>
      <t>（定点あたり報告数）</t>
    </r>
  </si>
  <si>
    <r>
      <rPr>
        <sz val="11"/>
        <color indexed="8"/>
        <rFont val="游ゴシック"/>
        <family val="3"/>
        <charset val="128"/>
        <scheme val="minor"/>
      </rPr>
      <t>突発性発疹</t>
    </r>
    <phoneticPr fontId="3"/>
  </si>
  <si>
    <r>
      <rPr>
        <sz val="11"/>
        <color indexed="8"/>
        <rFont val="游ゴシック"/>
        <family val="3"/>
        <charset val="128"/>
        <scheme val="minor"/>
      </rPr>
      <t>（報告数）</t>
    </r>
  </si>
  <si>
    <r>
      <rPr>
        <sz val="11"/>
        <color indexed="8"/>
        <rFont val="游ゴシック"/>
        <family val="3"/>
        <charset val="128"/>
        <scheme val="minor"/>
      </rPr>
      <t>ヘルパンギーナ</t>
    </r>
    <phoneticPr fontId="3"/>
  </si>
  <si>
    <r>
      <rPr>
        <sz val="11"/>
        <color indexed="8"/>
        <rFont val="游ゴシック"/>
        <family val="3"/>
        <charset val="128"/>
        <scheme val="minor"/>
      </rPr>
      <t>警報（6以上。終息基準値は2未満）</t>
    </r>
    <rPh sb="0" eb="2">
      <t>ケイホウ</t>
    </rPh>
    <rPh sb="4" eb="6">
      <t>イジョウ</t>
    </rPh>
    <rPh sb="7" eb="9">
      <t>シュウソク</t>
    </rPh>
    <rPh sb="9" eb="12">
      <t>キジュンチ</t>
    </rPh>
    <rPh sb="14" eb="16">
      <t>ミマン</t>
    </rPh>
    <phoneticPr fontId="3"/>
  </si>
  <si>
    <r>
      <rPr>
        <sz val="11"/>
        <color indexed="8"/>
        <rFont val="游ゴシック"/>
        <family val="3"/>
        <charset val="128"/>
        <scheme val="minor"/>
      </rPr>
      <t>流行性耳下腺炎</t>
    </r>
    <phoneticPr fontId="3"/>
  </si>
  <si>
    <r>
      <rPr>
        <sz val="11"/>
        <color indexed="8"/>
        <rFont val="游ゴシック"/>
        <family val="3"/>
        <charset val="128"/>
        <scheme val="minor"/>
      </rPr>
      <t>警報（6以上。終息基準値は2未満）</t>
    </r>
    <rPh sb="0" eb="2">
      <t>ケイホウ</t>
    </rPh>
    <rPh sb="4" eb="6">
      <t>イジョウ</t>
    </rPh>
    <rPh sb="7" eb="12">
      <t>シュウソクキジュンチ</t>
    </rPh>
    <phoneticPr fontId="3"/>
  </si>
  <si>
    <r>
      <rPr>
        <sz val="11"/>
        <color indexed="8"/>
        <rFont val="游ゴシック"/>
        <family val="3"/>
        <charset val="128"/>
        <scheme val="minor"/>
      </rPr>
      <t>注意報（3以上）</t>
    </r>
    <rPh sb="0" eb="3">
      <t>チュウイホウ</t>
    </rPh>
    <rPh sb="5" eb="7">
      <t>イジョウ</t>
    </rPh>
    <phoneticPr fontId="3"/>
  </si>
  <si>
    <r>
      <rPr>
        <sz val="11"/>
        <color indexed="8"/>
        <rFont val="游ゴシック"/>
        <family val="3"/>
        <charset val="128"/>
        <scheme val="minor"/>
      </rPr>
      <t>急性出血性結膜炎</t>
    </r>
    <phoneticPr fontId="3"/>
  </si>
  <si>
    <r>
      <rPr>
        <sz val="11"/>
        <color indexed="8"/>
        <rFont val="游ゴシック"/>
        <family val="3"/>
        <charset val="128"/>
        <scheme val="minor"/>
      </rPr>
      <t>警報（1以上。終息基準値は0.1未満）</t>
    </r>
    <rPh sb="0" eb="2">
      <t>ケイホウ</t>
    </rPh>
    <rPh sb="4" eb="6">
      <t>イジョウ</t>
    </rPh>
    <rPh sb="7" eb="12">
      <t>シュウソクキジュンチ</t>
    </rPh>
    <phoneticPr fontId="3"/>
  </si>
  <si>
    <r>
      <rPr>
        <sz val="11"/>
        <color indexed="8"/>
        <rFont val="游ゴシック"/>
        <family val="3"/>
        <charset val="128"/>
        <scheme val="minor"/>
      </rPr>
      <t>流行性角結膜炎</t>
    </r>
    <phoneticPr fontId="3"/>
  </si>
  <si>
    <r>
      <rPr>
        <sz val="11"/>
        <color indexed="8"/>
        <rFont val="游ゴシック"/>
        <family val="3"/>
        <charset val="128"/>
        <scheme val="minor"/>
      </rPr>
      <t>警報（8以上。終息基準値は4未満）</t>
    </r>
    <rPh sb="0" eb="2">
      <t>ケイホウ</t>
    </rPh>
    <rPh sb="4" eb="6">
      <t>イジョウ</t>
    </rPh>
    <rPh sb="7" eb="9">
      <t>シュウソク</t>
    </rPh>
    <rPh sb="9" eb="12">
      <t>キジュンチ</t>
    </rPh>
    <rPh sb="14" eb="16">
      <t>ミマン</t>
    </rPh>
    <phoneticPr fontId="3"/>
  </si>
  <si>
    <r>
      <rPr>
        <sz val="11"/>
        <color indexed="8"/>
        <rFont val="游ゴシック"/>
        <family val="3"/>
        <charset val="128"/>
        <scheme val="minor"/>
      </rPr>
      <t>細菌性髄膜炎</t>
    </r>
    <phoneticPr fontId="3"/>
  </si>
  <si>
    <r>
      <rPr>
        <sz val="11"/>
        <color indexed="8"/>
        <rFont val="游ゴシック"/>
        <family val="3"/>
        <charset val="128"/>
        <scheme val="minor"/>
      </rPr>
      <t>無菌性髄膜炎</t>
    </r>
    <phoneticPr fontId="3"/>
  </si>
  <si>
    <r>
      <rPr>
        <sz val="11"/>
        <color indexed="8"/>
        <rFont val="游ゴシック"/>
        <family val="3"/>
        <charset val="128"/>
        <scheme val="minor"/>
      </rPr>
      <t>マイコプラズマ肺炎</t>
    </r>
    <phoneticPr fontId="3"/>
  </si>
  <si>
    <r>
      <rPr>
        <sz val="11"/>
        <color indexed="8"/>
        <rFont val="游ゴシック"/>
        <family val="3"/>
        <charset val="128"/>
        <scheme val="minor"/>
      </rPr>
      <t>クラミジア肺炎</t>
    </r>
    <phoneticPr fontId="3"/>
  </si>
  <si>
    <r>
      <rPr>
        <sz val="11"/>
        <color indexed="8"/>
        <rFont val="游ゴシック"/>
        <family val="3"/>
        <charset val="128"/>
        <scheme val="minor"/>
      </rPr>
      <t>感染性胃腸炎（ロタウイルス）</t>
    </r>
    <rPh sb="0" eb="3">
      <t>カンセンセイ</t>
    </rPh>
    <rPh sb="3" eb="6">
      <t>イチョウエン</t>
    </rPh>
    <phoneticPr fontId="3"/>
  </si>
  <si>
    <t>週別疾病別患者数・定点数</t>
    <rPh sb="0" eb="1">
      <t>シュウ</t>
    </rPh>
    <rPh sb="1" eb="2">
      <t>シュウベツ</t>
    </rPh>
    <rPh sb="2" eb="4">
      <t>シッペイ</t>
    </rPh>
    <rPh sb="4" eb="5">
      <t>ベツ</t>
    </rPh>
    <rPh sb="5" eb="8">
      <t>カンジャスウ</t>
    </rPh>
    <rPh sb="9" eb="11">
      <t>テイテン</t>
    </rPh>
    <rPh sb="11" eb="12">
      <t>カズ</t>
    </rPh>
    <phoneticPr fontId="3"/>
  </si>
  <si>
    <r>
      <rPr>
        <sz val="11"/>
        <color indexed="8"/>
        <rFont val="游ゴシック"/>
        <family val="3"/>
        <charset val="128"/>
        <scheme val="minor"/>
      </rPr>
      <t>伝染性</t>
    </r>
    <r>
      <rPr>
        <sz val="11"/>
        <color theme="1"/>
        <rFont val="游ゴシック"/>
        <family val="3"/>
        <charset val="128"/>
        <scheme val="minor"/>
      </rPr>
      <t>紅斑</t>
    </r>
    <rPh sb="3" eb="5">
      <t>コウハン</t>
    </rPh>
    <phoneticPr fontId="3"/>
  </si>
  <si>
    <t>COVID-19</t>
    <phoneticPr fontId="3"/>
  </si>
  <si>
    <t>COVID-19</t>
    <phoneticPr fontId="5"/>
  </si>
  <si>
    <t>COVID-19※</t>
    <phoneticPr fontId="5"/>
  </si>
  <si>
    <t>↑データ確認日を入力</t>
    <rPh sb="4" eb="6">
      <t>カクニン</t>
    </rPh>
    <rPh sb="6" eb="7">
      <t>ビ</t>
    </rPh>
    <rPh sb="8" eb="10">
      <t>ニュウリョク</t>
    </rPh>
    <phoneticPr fontId="5"/>
  </si>
  <si>
    <t>第</t>
    <rPh sb="0" eb="1">
      <t>ダイ</t>
    </rPh>
    <phoneticPr fontId="5"/>
  </si>
  <si>
    <t>令和5年</t>
  </si>
  <si>
    <t>2025年</t>
    <rPh sb="4" eb="5">
      <t>ネン</t>
    </rPh>
    <phoneticPr fontId="2"/>
  </si>
  <si>
    <t>令和7年</t>
    <phoneticPr fontId="4"/>
  </si>
  <si>
    <t>令和6年</t>
  </si>
  <si>
    <r>
      <rPr>
        <sz val="11"/>
        <color theme="1"/>
        <rFont val="游ゴシック"/>
        <family val="3"/>
        <charset val="128"/>
      </rPr>
      <t>水痘</t>
    </r>
  </si>
  <si>
    <t>令和8年</t>
  </si>
  <si>
    <t>令和8年</t>
    <phoneticPr fontId="4"/>
  </si>
  <si>
    <t>2026年</t>
    <rPh sb="4" eb="5">
      <t>ネン</t>
    </rPh>
    <phoneticPr fontId="2"/>
  </si>
  <si>
    <t>平均報告数
（2026/27を除く）</t>
    <rPh sb="0" eb="2">
      <t>ヘイキン</t>
    </rPh>
    <rPh sb="2" eb="4">
      <t>ホウコク</t>
    </rPh>
    <rPh sb="4" eb="5">
      <t>スウ</t>
    </rPh>
    <phoneticPr fontId="5"/>
  </si>
  <si>
    <r>
      <t>2026</t>
    </r>
    <r>
      <rPr>
        <sz val="11"/>
        <color theme="1"/>
        <rFont val="ＭＳ ゴシック"/>
        <family val="3"/>
        <charset val="128"/>
      </rPr>
      <t>年</t>
    </r>
    <rPh sb="4" eb="5">
      <t>ネン</t>
    </rPh>
    <phoneticPr fontId="5"/>
  </si>
  <si>
    <r>
      <t>2021年</t>
    </r>
    <r>
      <rPr>
        <sz val="11"/>
        <color theme="1"/>
        <rFont val="ＭＳ ゴシック"/>
        <family val="3"/>
        <charset val="128"/>
      </rPr>
      <t/>
    </r>
    <rPh sb="4" eb="5">
      <t>ネン</t>
    </rPh>
    <phoneticPr fontId="5"/>
  </si>
  <si>
    <r>
      <t>2022年</t>
    </r>
    <r>
      <rPr>
        <sz val="11"/>
        <color theme="1"/>
        <rFont val="ＭＳ ゴシック"/>
        <family val="3"/>
        <charset val="128"/>
      </rPr>
      <t/>
    </r>
    <rPh sb="4" eb="5">
      <t>ネン</t>
    </rPh>
    <phoneticPr fontId="5"/>
  </si>
  <si>
    <r>
      <t>2023年</t>
    </r>
    <r>
      <rPr>
        <sz val="11"/>
        <color theme="1"/>
        <rFont val="ＭＳ ゴシック"/>
        <family val="3"/>
        <charset val="128"/>
      </rPr>
      <t/>
    </r>
    <rPh sb="4" eb="5">
      <t>ネン</t>
    </rPh>
    <phoneticPr fontId="5"/>
  </si>
  <si>
    <r>
      <t>2024年</t>
    </r>
    <r>
      <rPr>
        <sz val="11"/>
        <color theme="1"/>
        <rFont val="ＭＳ ゴシック"/>
        <family val="3"/>
        <charset val="128"/>
      </rPr>
      <t/>
    </r>
    <rPh sb="4" eb="5">
      <t>ネン</t>
    </rPh>
    <phoneticPr fontId="5"/>
  </si>
  <si>
    <r>
      <t>2025年</t>
    </r>
    <r>
      <rPr>
        <sz val="11"/>
        <color theme="1"/>
        <rFont val="ＭＳ ゴシック"/>
        <family val="3"/>
        <charset val="128"/>
      </rPr>
      <t/>
    </r>
    <rPh sb="4" eb="5">
      <t>ネン</t>
    </rPh>
    <phoneticPr fontId="5"/>
  </si>
  <si>
    <r>
      <rPr>
        <sz val="11"/>
        <color indexed="8"/>
        <rFont val="游ゴシック"/>
        <family val="3"/>
        <charset val="128"/>
      </rPr>
      <t>平均報告数
（</t>
    </r>
    <r>
      <rPr>
        <sz val="11"/>
        <color indexed="8"/>
        <rFont val="Segoe UI"/>
        <family val="2"/>
      </rPr>
      <t>2026</t>
    </r>
    <r>
      <rPr>
        <sz val="11"/>
        <color indexed="8"/>
        <rFont val="游ゴシック"/>
        <family val="3"/>
        <charset val="128"/>
      </rPr>
      <t>年を除く）</t>
    </r>
    <rPh sb="0" eb="2">
      <t>ヘイキン</t>
    </rPh>
    <rPh sb="2" eb="4">
      <t>ホウコク</t>
    </rPh>
    <rPh sb="4" eb="5">
      <t>スウ</t>
    </rPh>
    <rPh sb="11" eb="12">
      <t>ネン</t>
    </rPh>
    <rPh sb="13" eb="14">
      <t>ノゾ</t>
    </rPh>
    <phoneticPr fontId="5"/>
  </si>
  <si>
    <r>
      <rPr>
        <sz val="11"/>
        <color rgb="FF000000"/>
        <rFont val="ＭＳ ゴシック"/>
        <family val="3"/>
        <charset val="128"/>
      </rPr>
      <t>平均報告数</t>
    </r>
    <r>
      <rPr>
        <sz val="11"/>
        <color rgb="FF000000"/>
        <rFont val="Segoe UI"/>
        <family val="3"/>
      </rPr>
      <t xml:space="preserve">
</t>
    </r>
    <r>
      <rPr>
        <sz val="8"/>
        <color rgb="FF000000"/>
        <rFont val="ＭＳ ゴシック"/>
        <family val="3"/>
        <charset val="128"/>
      </rPr>
      <t>（</t>
    </r>
    <r>
      <rPr>
        <sz val="8"/>
        <color rgb="FF000000"/>
        <rFont val="Segoe UI"/>
        <family val="3"/>
      </rPr>
      <t>2023</t>
    </r>
    <r>
      <rPr>
        <sz val="8"/>
        <color rgb="FF000000"/>
        <rFont val="ＭＳ ゴシック"/>
        <family val="3"/>
        <charset val="128"/>
      </rPr>
      <t>年～</t>
    </r>
    <r>
      <rPr>
        <sz val="8"/>
        <color rgb="FF000000"/>
        <rFont val="Segoe UI"/>
        <family val="3"/>
      </rPr>
      <t>2025</t>
    </r>
    <r>
      <rPr>
        <sz val="8"/>
        <color rgb="FF000000"/>
        <rFont val="ＭＳ ゴシック"/>
        <family val="3"/>
        <charset val="128"/>
      </rPr>
      <t>年）</t>
    </r>
    <rPh sb="17" eb="18">
      <t>ネン</t>
    </rPh>
    <phoneticPr fontId="5"/>
  </si>
  <si>
    <t>2026年</t>
    <phoneticPr fontId="5"/>
  </si>
  <si>
    <t>2025/26</t>
  </si>
  <si>
    <t>2024/25</t>
  </si>
  <si>
    <t>2023/24</t>
  </si>
  <si>
    <t>2022/23</t>
  </si>
  <si>
    <t>2021/22</t>
  </si>
  <si>
    <t>2020/2021</t>
    <phoneticPr fontId="5"/>
  </si>
  <si>
    <r>
      <t>60</t>
    </r>
    <r>
      <rPr>
        <sz val="11"/>
        <color theme="1"/>
        <rFont val="ＭＳ Ｐゴシック"/>
        <family val="2"/>
        <charset val="128"/>
      </rPr>
      <t>歳</t>
    </r>
    <r>
      <rPr>
        <sz val="11"/>
        <color theme="1"/>
        <rFont val="ＭＳ ゴシック"/>
        <family val="3"/>
        <charset val="128"/>
      </rPr>
      <t>～</t>
    </r>
    <r>
      <rPr>
        <sz val="11"/>
        <color theme="1"/>
        <rFont val="Segoe UI"/>
        <family val="2"/>
      </rPr>
      <t>69</t>
    </r>
    <r>
      <rPr>
        <sz val="11"/>
        <color theme="1"/>
        <rFont val="游ゴシック"/>
        <family val="2"/>
        <charset val="128"/>
      </rPr>
      <t>歳</t>
    </r>
    <rPh sb="2" eb="3">
      <t>サイ</t>
    </rPh>
    <rPh sb="6" eb="7">
      <t>サイ</t>
    </rPh>
    <phoneticPr fontId="4"/>
  </si>
  <si>
    <r>
      <t>70</t>
    </r>
    <r>
      <rPr>
        <sz val="11"/>
        <color theme="1"/>
        <rFont val="ＭＳ Ｐゴシック"/>
        <family val="2"/>
        <charset val="128"/>
      </rPr>
      <t>歳</t>
    </r>
    <r>
      <rPr>
        <sz val="11"/>
        <color theme="1"/>
        <rFont val="ＭＳ ゴシック"/>
        <family val="3"/>
        <charset val="128"/>
      </rPr>
      <t>～</t>
    </r>
    <r>
      <rPr>
        <sz val="11"/>
        <color theme="1"/>
        <rFont val="Segoe UI"/>
        <family val="2"/>
      </rPr>
      <t>79</t>
    </r>
    <r>
      <rPr>
        <sz val="11"/>
        <color theme="1"/>
        <rFont val="ＭＳ ゴシック"/>
        <family val="3"/>
        <charset val="128"/>
      </rPr>
      <t>歳</t>
    </r>
    <rPh sb="2" eb="3">
      <t>サイ</t>
    </rPh>
    <rPh sb="6" eb="7">
      <t>サイ</t>
    </rPh>
    <phoneticPr fontId="4"/>
  </si>
  <si>
    <r>
      <t>80</t>
    </r>
    <r>
      <rPr>
        <sz val="11"/>
        <color theme="1"/>
        <rFont val="游ゴシック"/>
        <family val="2"/>
        <charset val="128"/>
      </rPr>
      <t>歳以上</t>
    </r>
    <rPh sb="2" eb="5">
      <t>サイイジョウ</t>
    </rPh>
    <phoneticPr fontId="4"/>
  </si>
  <si>
    <t>11月</t>
    <rPh sb="2" eb="3">
      <t>ガツ</t>
    </rPh>
    <phoneticPr fontId="2"/>
  </si>
  <si>
    <t>3月</t>
    <rPh sb="1" eb="2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</si>
</sst>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0_);[Red]\(0\)"/>
    <numFmt numFmtId="177" formatCode="0.00_);[Red]\(0.00\)"/>
    <numFmt numFmtId="178" formatCode="#,##0_ "/>
    <numFmt numFmtId="179" formatCode="#,##0_);[Red]\(#,##0\)"/>
    <numFmt numFmtId="180" formatCode="m/d;@"/>
    <numFmt numFmtId="181" formatCode="yyyy&quot;年&quot;m&quot;月&quot;;@"/>
    <numFmt numFmtId="182" formatCode="[$-F800]dddd\,\ mmmm\ dd\,\ yyyy"/>
    <numFmt numFmtId="183" formatCode="m&quot;月&quot;"/>
    <numFmt numFmtId="184" formatCode="#,##0.00_ "/>
  </numFmts>
  <fonts count="35">
    <font>
      <sz val="11"/>
      <color theme="1"/>
      <name val="Segoe UI"/>
      <family val="2"/>
    </font>
    <font>
      <sz val="11"/>
      <color indexed="8"/>
      <name val="Segoe UI"/>
      <family val="2"/>
    </font>
    <font>
      <sz val="18"/>
      <color indexed="54"/>
      <name val="游ゴシック Light"/>
      <family val="3"/>
      <charset val="128"/>
    </font>
    <font>
      <b/>
      <sz val="15"/>
      <color indexed="54"/>
      <name val="Segoe UI"/>
      <family val="2"/>
    </font>
    <font>
      <sz val="6"/>
      <name val="Segoe UI"/>
      <family val="2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4"/>
      <color indexed="8"/>
      <name val="游ゴシック"/>
      <family val="3"/>
      <charset val="128"/>
    </font>
    <font>
      <sz val="11"/>
      <color indexed="8"/>
      <name val="游ゴシック"/>
      <family val="3"/>
      <charset val="128"/>
    </font>
    <font>
      <sz val="11"/>
      <color theme="0"/>
      <name val="Segoe UI"/>
      <family val="2"/>
    </font>
    <font>
      <sz val="14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1"/>
      <color rgb="FF000000"/>
      <name val="Segoe UI"/>
      <family val="2"/>
    </font>
    <font>
      <sz val="11"/>
      <color theme="1"/>
      <name val="ＭＳ ゴシック"/>
      <family val="3"/>
      <charset val="128"/>
    </font>
    <font>
      <sz val="11"/>
      <color theme="1"/>
      <name val="Segoe UI"/>
      <family val="3"/>
    </font>
    <font>
      <sz val="11"/>
      <color theme="1"/>
      <name val="Segoe UI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Yu Gothic"/>
      <family val="2"/>
      <charset val="128"/>
    </font>
    <font>
      <sz val="8"/>
      <color theme="1"/>
      <name val="ＭＳ Ｐゴシック"/>
      <family val="2"/>
      <charset val="128"/>
    </font>
    <font>
      <sz val="11"/>
      <color indexed="8"/>
      <name val="Segoe UI"/>
      <family val="3"/>
      <charset val="128"/>
    </font>
    <font>
      <sz val="11"/>
      <color indexed="8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0" tint="-0.14999847407452621"/>
      <name val="游ゴシック"/>
      <family val="3"/>
      <charset val="128"/>
      <scheme val="minor"/>
    </font>
    <font>
      <sz val="11"/>
      <color theme="1"/>
      <name val="Segoe UI"/>
      <family val="2"/>
    </font>
    <font>
      <sz val="11"/>
      <color rgb="FF000000"/>
      <name val="Segoe UI"/>
      <family val="3"/>
    </font>
    <font>
      <sz val="11"/>
      <color theme="1"/>
      <name val="游ゴシック Light"/>
      <family val="3"/>
      <charset val="128"/>
      <scheme val="major"/>
    </font>
    <font>
      <sz val="9"/>
      <color theme="1"/>
      <name val="Segoe UI"/>
      <family val="2"/>
    </font>
    <font>
      <sz val="9"/>
      <color theme="1"/>
      <name val="游ゴシック Light"/>
      <family val="3"/>
      <charset val="128"/>
      <scheme val="major"/>
    </font>
    <font>
      <sz val="11"/>
      <color rgb="FF000000"/>
      <name val="ＭＳ ゴシック"/>
      <family val="3"/>
      <charset val="128"/>
    </font>
    <font>
      <sz val="11"/>
      <color rgb="FF000000"/>
      <name val="Segoe UI"/>
      <family val="3"/>
      <charset val="128"/>
    </font>
    <font>
      <sz val="8"/>
      <color rgb="FF000000"/>
      <name val="ＭＳ ゴシック"/>
      <family val="3"/>
      <charset val="128"/>
    </font>
    <font>
      <sz val="11"/>
      <color rgb="FF000000"/>
      <name val="游ゴシック"/>
      <family val="3"/>
      <charset val="128"/>
    </font>
    <font>
      <sz val="8"/>
      <color rgb="FF000000"/>
      <name val="Segoe UI"/>
      <family val="3"/>
    </font>
    <font>
      <sz val="11"/>
      <color theme="1"/>
      <name val="游ゴシック"/>
      <family val="2"/>
      <charset val="128"/>
    </font>
    <font>
      <sz val="11"/>
      <color rgb="FF000000"/>
      <name val="游ゴシック"/>
      <family val="3"/>
      <charset val="12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E7E6E6"/>
        <bgColor rgb="FF000000"/>
      </patternFill>
    </fill>
    <fill>
      <patternFill patternType="solid">
        <fgColor rgb="FFE7E6E6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99FF"/>
        <bgColor rgb="FF000000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</borders>
  <cellStyleXfs count="2">
    <xf numFmtId="0" fontId="0" fillId="0" borderId="0">
      <alignment vertical="center"/>
    </xf>
    <xf numFmtId="38" fontId="23" fillId="0" borderId="0" applyFont="0" applyFill="0" applyBorder="0" applyAlignment="0" applyProtection="0">
      <alignment vertical="center"/>
    </xf>
  </cellStyleXfs>
  <cellXfs count="18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1" xfId="0" applyBorder="1" applyAlignment="1">
      <alignment horizontal="right" vertical="center"/>
    </xf>
    <xf numFmtId="178" fontId="0" fillId="0" borderId="1" xfId="0" applyNumberFormat="1" applyBorder="1">
      <alignment vertical="center"/>
    </xf>
    <xf numFmtId="0" fontId="0" fillId="0" borderId="0" xfId="0" applyAlignment="1">
      <alignment horizontal="centerContinuous" vertical="center"/>
    </xf>
    <xf numFmtId="178" fontId="0" fillId="0" borderId="1" xfId="0" applyNumberFormat="1" applyBorder="1" applyAlignment="1">
      <alignment horizontal="center" vertical="center"/>
    </xf>
    <xf numFmtId="0" fontId="8" fillId="0" borderId="0" xfId="0" applyFont="1" applyAlignment="1">
      <alignment horizontal="centerContinuous" vertical="center"/>
    </xf>
    <xf numFmtId="0" fontId="10" fillId="0" borderId="0" xfId="0" applyFont="1">
      <alignment vertical="center"/>
    </xf>
    <xf numFmtId="14" fontId="0" fillId="0" borderId="0" xfId="0" applyNumberFormat="1">
      <alignment vertical="center"/>
    </xf>
    <xf numFmtId="0" fontId="7" fillId="0" borderId="0" xfId="0" applyFont="1">
      <alignment vertical="center"/>
    </xf>
    <xf numFmtId="0" fontId="0" fillId="0" borderId="0" xfId="0" applyAlignment="1">
      <alignment horizontal="right" vertical="center"/>
    </xf>
    <xf numFmtId="0" fontId="11" fillId="0" borderId="0" xfId="0" applyFont="1">
      <alignment vertical="center"/>
    </xf>
    <xf numFmtId="0" fontId="12" fillId="4" borderId="9" xfId="0" applyFont="1" applyFill="1" applyBorder="1">
      <alignment vertical="center"/>
    </xf>
    <xf numFmtId="0" fontId="12" fillId="0" borderId="0" xfId="0" applyFont="1">
      <alignment vertical="center"/>
    </xf>
    <xf numFmtId="0" fontId="12" fillId="4" borderId="0" xfId="0" applyFont="1" applyFill="1">
      <alignment vertical="center"/>
    </xf>
    <xf numFmtId="0" fontId="0" fillId="5" borderId="9" xfId="0" applyFill="1" applyBorder="1">
      <alignment vertical="center"/>
    </xf>
    <xf numFmtId="0" fontId="0" fillId="5" borderId="0" xfId="0" applyFill="1">
      <alignment vertical="center"/>
    </xf>
    <xf numFmtId="14" fontId="9" fillId="6" borderId="0" xfId="0" applyNumberFormat="1" applyFont="1" applyFill="1">
      <alignment vertical="center"/>
    </xf>
    <xf numFmtId="0" fontId="12" fillId="7" borderId="5" xfId="0" applyFont="1" applyFill="1" applyBorder="1">
      <alignment vertical="center"/>
    </xf>
    <xf numFmtId="2" fontId="0" fillId="0" borderId="0" xfId="0" applyNumberFormat="1">
      <alignment vertical="center"/>
    </xf>
    <xf numFmtId="0" fontId="15" fillId="0" borderId="1" xfId="0" applyFont="1" applyBorder="1" applyAlignment="1">
      <alignment horizontal="center" vertical="center" wrapText="1"/>
    </xf>
    <xf numFmtId="0" fontId="16" fillId="0" borderId="0" xfId="0" applyFont="1">
      <alignment vertical="center"/>
    </xf>
    <xf numFmtId="0" fontId="16" fillId="0" borderId="0" xfId="0" applyFont="1" applyAlignment="1">
      <alignment horizontal="right" vertical="center"/>
    </xf>
    <xf numFmtId="0" fontId="0" fillId="0" borderId="18" xfId="0" applyBorder="1" applyAlignment="1">
      <alignment horizontal="center" vertical="center"/>
    </xf>
    <xf numFmtId="180" fontId="0" fillId="0" borderId="0" xfId="0" applyNumberFormat="1">
      <alignment vertical="center"/>
    </xf>
    <xf numFmtId="0" fontId="18" fillId="0" borderId="0" xfId="0" applyFont="1">
      <alignment vertical="center"/>
    </xf>
    <xf numFmtId="0" fontId="13" fillId="0" borderId="0" xfId="0" applyFont="1">
      <alignment vertical="center"/>
    </xf>
    <xf numFmtId="0" fontId="19" fillId="0" borderId="1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21" fillId="0" borderId="0" xfId="0" applyFont="1">
      <alignment vertical="center"/>
    </xf>
    <xf numFmtId="0" fontId="21" fillId="0" borderId="6" xfId="0" applyFont="1" applyBorder="1">
      <alignment vertical="center"/>
    </xf>
    <xf numFmtId="0" fontId="21" fillId="0" borderId="1" xfId="0" applyFont="1" applyBorder="1">
      <alignment vertical="center"/>
    </xf>
    <xf numFmtId="0" fontId="21" fillId="0" borderId="1" xfId="0" applyFont="1" applyBorder="1" applyAlignment="1">
      <alignment horizontal="right" vertical="center"/>
    </xf>
    <xf numFmtId="0" fontId="21" fillId="0" borderId="17" xfId="0" applyFont="1" applyBorder="1">
      <alignment vertical="center"/>
    </xf>
    <xf numFmtId="176" fontId="21" fillId="0" borderId="1" xfId="0" applyNumberFormat="1" applyFont="1" applyBorder="1">
      <alignment vertical="center"/>
    </xf>
    <xf numFmtId="176" fontId="21" fillId="0" borderId="8" xfId="0" applyNumberFormat="1" applyFont="1" applyBorder="1">
      <alignment vertical="center"/>
    </xf>
    <xf numFmtId="176" fontId="21" fillId="0" borderId="5" xfId="0" applyNumberFormat="1" applyFont="1" applyBorder="1">
      <alignment vertical="center"/>
    </xf>
    <xf numFmtId="176" fontId="21" fillId="0" borderId="16" xfId="0" applyNumberFormat="1" applyFont="1" applyBorder="1">
      <alignment vertical="center"/>
    </xf>
    <xf numFmtId="0" fontId="21" fillId="0" borderId="7" xfId="0" applyFont="1" applyBorder="1">
      <alignment vertical="center"/>
    </xf>
    <xf numFmtId="0" fontId="21" fillId="0" borderId="13" xfId="0" applyFont="1" applyBorder="1">
      <alignment vertical="center"/>
    </xf>
    <xf numFmtId="179" fontId="21" fillId="0" borderId="9" xfId="0" applyNumberFormat="1" applyFont="1" applyBorder="1">
      <alignment vertical="center"/>
    </xf>
    <xf numFmtId="179" fontId="21" fillId="0" borderId="0" xfId="0" applyNumberFormat="1" applyFont="1">
      <alignment vertical="center"/>
    </xf>
    <xf numFmtId="179" fontId="21" fillId="0" borderId="11" xfId="0" applyNumberFormat="1" applyFont="1" applyBorder="1">
      <alignment vertical="center"/>
    </xf>
    <xf numFmtId="179" fontId="21" fillId="0" borderId="15" xfId="0" applyNumberFormat="1" applyFont="1" applyBorder="1">
      <alignment vertical="center"/>
    </xf>
    <xf numFmtId="179" fontId="21" fillId="0" borderId="7" xfId="0" applyNumberFormat="1" applyFont="1" applyBorder="1">
      <alignment vertical="center"/>
    </xf>
    <xf numFmtId="0" fontId="21" fillId="0" borderId="8" xfId="0" applyFont="1" applyBorder="1">
      <alignment vertical="center"/>
    </xf>
    <xf numFmtId="0" fontId="21" fillId="0" borderId="14" xfId="0" applyFont="1" applyBorder="1">
      <alignment vertical="center"/>
    </xf>
    <xf numFmtId="179" fontId="21" fillId="0" borderId="5" xfId="0" applyNumberFormat="1" applyFont="1" applyBorder="1">
      <alignment vertical="center"/>
    </xf>
    <xf numFmtId="179" fontId="21" fillId="0" borderId="8" xfId="0" applyNumberFormat="1" applyFont="1" applyBorder="1">
      <alignment vertical="center"/>
    </xf>
    <xf numFmtId="179" fontId="21" fillId="0" borderId="16" xfId="0" applyNumberFormat="1" applyFont="1" applyBorder="1">
      <alignment vertical="center"/>
    </xf>
    <xf numFmtId="177" fontId="21" fillId="0" borderId="7" xfId="0" applyNumberFormat="1" applyFont="1" applyBorder="1">
      <alignment vertical="center"/>
    </xf>
    <xf numFmtId="177" fontId="21" fillId="0" borderId="13" xfId="0" applyNumberFormat="1" applyFont="1" applyBorder="1">
      <alignment vertical="center"/>
    </xf>
    <xf numFmtId="177" fontId="21" fillId="0" borderId="0" xfId="0" applyNumberFormat="1" applyFont="1">
      <alignment vertical="center"/>
    </xf>
    <xf numFmtId="177" fontId="21" fillId="0" borderId="15" xfId="0" applyNumberFormat="1" applyFont="1" applyBorder="1">
      <alignment vertical="center"/>
    </xf>
    <xf numFmtId="177" fontId="21" fillId="3" borderId="7" xfId="0" applyNumberFormat="1" applyFont="1" applyFill="1" applyBorder="1">
      <alignment vertical="center"/>
    </xf>
    <xf numFmtId="177" fontId="21" fillId="2" borderId="7" xfId="0" applyNumberFormat="1" applyFont="1" applyFill="1" applyBorder="1">
      <alignment vertical="center"/>
    </xf>
    <xf numFmtId="177" fontId="21" fillId="0" borderId="8" xfId="0" applyNumberFormat="1" applyFont="1" applyBorder="1">
      <alignment vertical="center"/>
    </xf>
    <xf numFmtId="177" fontId="21" fillId="0" borderId="14" xfId="0" applyNumberFormat="1" applyFont="1" applyBorder="1">
      <alignment vertical="center"/>
    </xf>
    <xf numFmtId="177" fontId="21" fillId="0" borderId="5" xfId="0" applyNumberFormat="1" applyFont="1" applyBorder="1">
      <alignment vertical="center"/>
    </xf>
    <xf numFmtId="177" fontId="21" fillId="0" borderId="16" xfId="0" applyNumberFormat="1" applyFont="1" applyBorder="1">
      <alignment vertical="center"/>
    </xf>
    <xf numFmtId="177" fontId="21" fillId="3" borderId="0" xfId="0" applyNumberFormat="1" applyFont="1" applyFill="1">
      <alignment vertical="center"/>
    </xf>
    <xf numFmtId="177" fontId="21" fillId="3" borderId="15" xfId="0" applyNumberFormat="1" applyFont="1" applyFill="1" applyBorder="1">
      <alignment vertical="center"/>
    </xf>
    <xf numFmtId="177" fontId="21" fillId="2" borderId="0" xfId="0" applyNumberFormat="1" applyFont="1" applyFill="1">
      <alignment vertical="center"/>
    </xf>
    <xf numFmtId="0" fontId="22" fillId="0" borderId="0" xfId="0" applyFont="1">
      <alignment vertical="center"/>
    </xf>
    <xf numFmtId="177" fontId="21" fillId="2" borderId="15" xfId="0" applyNumberFormat="1" applyFont="1" applyFill="1" applyBorder="1">
      <alignment vertical="center"/>
    </xf>
    <xf numFmtId="38" fontId="0" fillId="0" borderId="1" xfId="1" applyFont="1" applyBorder="1">
      <alignment vertical="center"/>
    </xf>
    <xf numFmtId="0" fontId="21" fillId="0" borderId="19" xfId="0" applyFont="1" applyBorder="1">
      <alignment vertical="center"/>
    </xf>
    <xf numFmtId="179" fontId="21" fillId="0" borderId="3" xfId="0" applyNumberFormat="1" applyFont="1" applyBorder="1">
      <alignment vertical="center"/>
    </xf>
    <xf numFmtId="179" fontId="21" fillId="0" borderId="20" xfId="0" applyNumberFormat="1" applyFont="1" applyBorder="1">
      <alignment vertical="center"/>
    </xf>
    <xf numFmtId="179" fontId="21" fillId="0" borderId="21" xfId="0" applyNumberFormat="1" applyFont="1" applyBorder="1">
      <alignment vertical="center"/>
    </xf>
    <xf numFmtId="177" fontId="21" fillId="0" borderId="19" xfId="0" applyNumberFormat="1" applyFont="1" applyBorder="1">
      <alignment vertical="center"/>
    </xf>
    <xf numFmtId="177" fontId="21" fillId="0" borderId="3" xfId="0" applyNumberFormat="1" applyFont="1" applyBorder="1">
      <alignment vertical="center"/>
    </xf>
    <xf numFmtId="177" fontId="21" fillId="0" borderId="20" xfId="0" applyNumberFormat="1" applyFont="1" applyBorder="1">
      <alignment vertical="center"/>
    </xf>
    <xf numFmtId="177" fontId="21" fillId="0" borderId="21" xfId="0" applyNumberFormat="1" applyFont="1" applyBorder="1">
      <alignment vertical="center"/>
    </xf>
    <xf numFmtId="177" fontId="21" fillId="3" borderId="3" xfId="0" applyNumberFormat="1" applyFont="1" applyFill="1" applyBorder="1">
      <alignment vertical="center"/>
    </xf>
    <xf numFmtId="177" fontId="21" fillId="2" borderId="5" xfId="0" applyNumberFormat="1" applyFont="1" applyFill="1" applyBorder="1">
      <alignment vertical="center"/>
    </xf>
    <xf numFmtId="177" fontId="21" fillId="3" borderId="21" xfId="0" applyNumberFormat="1" applyFont="1" applyFill="1" applyBorder="1">
      <alignment vertical="center"/>
    </xf>
    <xf numFmtId="0" fontId="20" fillId="0" borderId="6" xfId="0" applyFont="1" applyBorder="1">
      <alignment vertical="center"/>
    </xf>
    <xf numFmtId="177" fontId="21" fillId="2" borderId="3" xfId="0" applyNumberFormat="1" applyFont="1" applyFill="1" applyBorder="1">
      <alignment vertical="center"/>
    </xf>
    <xf numFmtId="177" fontId="21" fillId="3" borderId="20" xfId="0" applyNumberFormat="1" applyFont="1" applyFill="1" applyBorder="1">
      <alignment vertical="center"/>
    </xf>
    <xf numFmtId="0" fontId="20" fillId="0" borderId="7" xfId="0" applyFont="1" applyBorder="1">
      <alignment vertical="center"/>
    </xf>
    <xf numFmtId="177" fontId="20" fillId="0" borderId="7" xfId="0" applyNumberFormat="1" applyFont="1" applyBorder="1">
      <alignment vertical="center"/>
    </xf>
    <xf numFmtId="0" fontId="24" fillId="0" borderId="0" xfId="0" applyFont="1">
      <alignment vertical="center"/>
    </xf>
    <xf numFmtId="0" fontId="0" fillId="0" borderId="0" xfId="0" applyAlignment="1">
      <alignment horizontal="left" vertical="center"/>
    </xf>
    <xf numFmtId="182" fontId="0" fillId="0" borderId="0" xfId="0" applyNumberFormat="1">
      <alignment vertical="center"/>
    </xf>
    <xf numFmtId="0" fontId="25" fillId="0" borderId="0" xfId="0" applyFont="1">
      <alignment vertical="center"/>
    </xf>
    <xf numFmtId="182" fontId="25" fillId="0" borderId="22" xfId="0" applyNumberFormat="1" applyFont="1" applyBorder="1">
      <alignment vertical="center"/>
    </xf>
    <xf numFmtId="0" fontId="16" fillId="2" borderId="0" xfId="0" applyFont="1" applyFill="1">
      <alignment vertical="center"/>
    </xf>
    <xf numFmtId="14" fontId="25" fillId="0" borderId="0" xfId="0" applyNumberFormat="1" applyFont="1">
      <alignment vertical="center"/>
    </xf>
    <xf numFmtId="0" fontId="26" fillId="0" borderId="0" xfId="0" applyFont="1">
      <alignment vertical="center"/>
    </xf>
    <xf numFmtId="0" fontId="27" fillId="0" borderId="0" xfId="0" applyFont="1">
      <alignment vertical="center"/>
    </xf>
    <xf numFmtId="177" fontId="21" fillId="3" borderId="16" xfId="0" applyNumberFormat="1" applyFont="1" applyFill="1" applyBorder="1">
      <alignment vertical="center"/>
    </xf>
    <xf numFmtId="177" fontId="21" fillId="3" borderId="5" xfId="0" applyNumberFormat="1" applyFont="1" applyFill="1" applyBorder="1">
      <alignment vertical="center"/>
    </xf>
    <xf numFmtId="177" fontId="21" fillId="2" borderId="20" xfId="0" applyNumberFormat="1" applyFont="1" applyFill="1" applyBorder="1">
      <alignment vertical="center"/>
    </xf>
    <xf numFmtId="177" fontId="21" fillId="3" borderId="8" xfId="0" applyNumberFormat="1" applyFont="1" applyFill="1" applyBorder="1">
      <alignment vertical="center"/>
    </xf>
    <xf numFmtId="181" fontId="21" fillId="0" borderId="1" xfId="0" applyNumberFormat="1" applyFont="1" applyBorder="1" applyAlignment="1">
      <alignment vertical="center" shrinkToFit="1"/>
    </xf>
    <xf numFmtId="0" fontId="14" fillId="0" borderId="0" xfId="0" applyFont="1">
      <alignment vertical="center"/>
    </xf>
    <xf numFmtId="40" fontId="0" fillId="0" borderId="0" xfId="1" applyNumberFormat="1" applyFont="1">
      <alignment vertical="center"/>
    </xf>
    <xf numFmtId="0" fontId="12" fillId="0" borderId="9" xfId="0" applyFont="1" applyBorder="1">
      <alignment vertical="center"/>
    </xf>
    <xf numFmtId="0" fontId="0" fillId="0" borderId="9" xfId="0" applyBorder="1">
      <alignment vertical="center"/>
    </xf>
    <xf numFmtId="0" fontId="12" fillId="0" borderId="5" xfId="0" applyFont="1" applyBorder="1">
      <alignment vertical="center"/>
    </xf>
    <xf numFmtId="0" fontId="22" fillId="0" borderId="5" xfId="0" applyFont="1" applyBorder="1">
      <alignment vertical="center"/>
    </xf>
    <xf numFmtId="55" fontId="21" fillId="0" borderId="6" xfId="0" applyNumberFormat="1" applyFont="1" applyBorder="1" applyAlignment="1">
      <alignment vertical="center" shrinkToFit="1"/>
    </xf>
    <xf numFmtId="55" fontId="21" fillId="0" borderId="1" xfId="0" applyNumberFormat="1" applyFont="1" applyBorder="1" applyAlignment="1">
      <alignment vertical="center" shrinkToFit="1"/>
    </xf>
    <xf numFmtId="55" fontId="21" fillId="0" borderId="1" xfId="0" applyNumberFormat="1" applyFont="1" applyBorder="1">
      <alignment vertical="center"/>
    </xf>
    <xf numFmtId="181" fontId="21" fillId="0" borderId="1" xfId="0" applyNumberFormat="1" applyFont="1" applyBorder="1">
      <alignment vertical="center"/>
    </xf>
    <xf numFmtId="181" fontId="21" fillId="0" borderId="10" xfId="0" applyNumberFormat="1" applyFont="1" applyBorder="1">
      <alignment vertical="center"/>
    </xf>
    <xf numFmtId="0" fontId="21" fillId="0" borderId="10" xfId="0" applyFont="1" applyBorder="1" applyAlignment="1">
      <alignment horizontal="right" vertical="center"/>
    </xf>
    <xf numFmtId="0" fontId="21" fillId="0" borderId="10" xfId="0" applyFont="1" applyBorder="1">
      <alignment vertical="center"/>
    </xf>
    <xf numFmtId="176" fontId="21" fillId="0" borderId="10" xfId="0" applyNumberFormat="1" applyFont="1" applyBorder="1">
      <alignment vertical="center"/>
    </xf>
    <xf numFmtId="0" fontId="21" fillId="0" borderId="10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176" fontId="21" fillId="0" borderId="0" xfId="0" applyNumberFormat="1" applyFont="1">
      <alignment vertical="center"/>
    </xf>
    <xf numFmtId="176" fontId="21" fillId="0" borderId="15" xfId="0" applyNumberFormat="1" applyFont="1" applyBorder="1">
      <alignment vertical="center"/>
    </xf>
    <xf numFmtId="179" fontId="21" fillId="0" borderId="12" xfId="0" applyNumberFormat="1" applyFont="1" applyBorder="1">
      <alignment vertical="center"/>
    </xf>
    <xf numFmtId="179" fontId="21" fillId="0" borderId="13" xfId="0" applyNumberFormat="1" applyFont="1" applyBorder="1">
      <alignment vertical="center"/>
    </xf>
    <xf numFmtId="176" fontId="21" fillId="0" borderId="20" xfId="0" applyNumberFormat="1" applyFont="1" applyBorder="1">
      <alignment vertical="center"/>
    </xf>
    <xf numFmtId="179" fontId="21" fillId="0" borderId="19" xfId="0" applyNumberFormat="1" applyFont="1" applyBorder="1">
      <alignment vertical="center"/>
    </xf>
    <xf numFmtId="179" fontId="21" fillId="0" borderId="14" xfId="0" applyNumberFormat="1" applyFont="1" applyBorder="1">
      <alignment vertical="center"/>
    </xf>
    <xf numFmtId="177" fontId="21" fillId="0" borderId="9" xfId="0" applyNumberFormat="1" applyFont="1" applyBorder="1">
      <alignment vertical="center"/>
    </xf>
    <xf numFmtId="177" fontId="21" fillId="0" borderId="23" xfId="0" applyNumberFormat="1" applyFont="1" applyBorder="1">
      <alignment vertical="center"/>
    </xf>
    <xf numFmtId="179" fontId="21" fillId="0" borderId="4" xfId="0" applyNumberFormat="1" applyFont="1" applyBorder="1">
      <alignment vertical="center"/>
    </xf>
    <xf numFmtId="177" fontId="21" fillId="0" borderId="4" xfId="0" applyNumberFormat="1" applyFont="1" applyBorder="1">
      <alignment vertical="center"/>
    </xf>
    <xf numFmtId="179" fontId="21" fillId="0" borderId="24" xfId="0" applyNumberFormat="1" applyFont="1" applyBorder="1">
      <alignment vertical="center"/>
    </xf>
    <xf numFmtId="179" fontId="21" fillId="0" borderId="5" xfId="0" applyNumberFormat="1" applyFont="1" applyBorder="1" applyAlignment="1">
      <alignment horizontal="right" vertical="center"/>
    </xf>
    <xf numFmtId="177" fontId="21" fillId="0" borderId="5" xfId="0" applyNumberFormat="1" applyFont="1" applyBorder="1" applyAlignment="1">
      <alignment horizontal="right" vertical="center"/>
    </xf>
    <xf numFmtId="0" fontId="21" fillId="0" borderId="15" xfId="0" applyFont="1" applyBorder="1">
      <alignment vertical="center"/>
    </xf>
    <xf numFmtId="179" fontId="21" fillId="0" borderId="23" xfId="0" applyNumberFormat="1" applyFont="1" applyBorder="1">
      <alignment vertical="center"/>
    </xf>
    <xf numFmtId="177" fontId="21" fillId="0" borderId="24" xfId="0" applyNumberFormat="1" applyFont="1" applyBorder="1">
      <alignment vertical="center"/>
    </xf>
    <xf numFmtId="183" fontId="21" fillId="0" borderId="1" xfId="0" applyNumberFormat="1" applyFont="1" applyBorder="1" applyAlignment="1">
      <alignment horizontal="right" vertical="center"/>
    </xf>
    <xf numFmtId="183" fontId="21" fillId="0" borderId="6" xfId="0" applyNumberFormat="1" applyFont="1" applyBorder="1" applyAlignment="1">
      <alignment horizontal="right" vertical="center"/>
    </xf>
    <xf numFmtId="0" fontId="29" fillId="0" borderId="1" xfId="0" applyFont="1" applyBorder="1" applyAlignment="1">
      <alignment horizontal="center" vertical="center" wrapText="1"/>
    </xf>
    <xf numFmtId="181" fontId="21" fillId="0" borderId="6" xfId="0" applyNumberFormat="1" applyFont="1" applyBorder="1" applyAlignment="1">
      <alignment vertical="center" shrinkToFit="1"/>
    </xf>
    <xf numFmtId="55" fontId="21" fillId="0" borderId="1" xfId="0" applyNumberFormat="1" applyFont="1" applyBorder="1" applyAlignment="1">
      <alignment horizontal="left" vertical="center"/>
    </xf>
    <xf numFmtId="181" fontId="0" fillId="0" borderId="10" xfId="0" applyNumberFormat="1" applyBorder="1">
      <alignment vertical="center"/>
    </xf>
    <xf numFmtId="183" fontId="21" fillId="0" borderId="1" xfId="0" applyNumberFormat="1" applyFont="1" applyBorder="1">
      <alignment vertical="center"/>
    </xf>
    <xf numFmtId="183" fontId="21" fillId="0" borderId="10" xfId="0" applyNumberFormat="1" applyFont="1" applyBorder="1">
      <alignment vertical="center"/>
    </xf>
    <xf numFmtId="178" fontId="21" fillId="0" borderId="0" xfId="0" applyNumberFormat="1" applyFont="1">
      <alignment vertical="center"/>
    </xf>
    <xf numFmtId="178" fontId="21" fillId="0" borderId="25" xfId="0" applyNumberFormat="1" applyFont="1" applyBorder="1">
      <alignment vertical="center"/>
    </xf>
    <xf numFmtId="178" fontId="21" fillId="0" borderId="4" xfId="0" applyNumberFormat="1" applyFont="1" applyBorder="1">
      <alignment vertical="center"/>
    </xf>
    <xf numFmtId="184" fontId="21" fillId="0" borderId="0" xfId="0" applyNumberFormat="1" applyFont="1">
      <alignment vertical="center"/>
    </xf>
    <xf numFmtId="184" fontId="21" fillId="0" borderId="25" xfId="0" applyNumberFormat="1" applyFont="1" applyBorder="1">
      <alignment vertical="center"/>
    </xf>
    <xf numFmtId="184" fontId="21" fillId="0" borderId="4" xfId="0" applyNumberFormat="1" applyFont="1" applyBorder="1">
      <alignment vertical="center"/>
    </xf>
    <xf numFmtId="184" fontId="21" fillId="3" borderId="25" xfId="0" applyNumberFormat="1" applyFont="1" applyFill="1" applyBorder="1">
      <alignment vertical="center"/>
    </xf>
    <xf numFmtId="184" fontId="21" fillId="3" borderId="0" xfId="0" applyNumberFormat="1" applyFont="1" applyFill="1">
      <alignment vertical="center"/>
    </xf>
    <xf numFmtId="0" fontId="31" fillId="0" borderId="1" xfId="0" applyFont="1" applyBorder="1" applyAlignment="1">
      <alignment vertical="center" shrinkToFit="1"/>
    </xf>
    <xf numFmtId="176" fontId="21" fillId="0" borderId="6" xfId="0" applyNumberFormat="1" applyFont="1" applyBorder="1">
      <alignment vertical="center"/>
    </xf>
    <xf numFmtId="178" fontId="31" fillId="0" borderId="9" xfId="0" applyNumberFormat="1" applyFont="1" applyBorder="1">
      <alignment vertical="center"/>
    </xf>
    <xf numFmtId="178" fontId="31" fillId="0" borderId="0" xfId="0" applyNumberFormat="1" applyFont="1">
      <alignment vertical="center"/>
    </xf>
    <xf numFmtId="178" fontId="31" fillId="0" borderId="25" xfId="0" applyNumberFormat="1" applyFont="1" applyBorder="1">
      <alignment vertical="center"/>
    </xf>
    <xf numFmtId="178" fontId="31" fillId="0" borderId="5" xfId="0" applyNumberFormat="1" applyFont="1" applyBorder="1">
      <alignment vertical="center"/>
    </xf>
    <xf numFmtId="184" fontId="31" fillId="8" borderId="0" xfId="0" applyNumberFormat="1" applyFont="1" applyFill="1">
      <alignment vertical="center"/>
    </xf>
    <xf numFmtId="184" fontId="31" fillId="0" borderId="0" xfId="0" applyNumberFormat="1" applyFont="1">
      <alignment vertical="center"/>
    </xf>
    <xf numFmtId="184" fontId="31" fillId="8" borderId="25" xfId="0" applyNumberFormat="1" applyFont="1" applyFill="1" applyBorder="1">
      <alignment vertical="center"/>
    </xf>
    <xf numFmtId="184" fontId="31" fillId="0" borderId="5" xfId="0" applyNumberFormat="1" applyFont="1" applyBorder="1">
      <alignment vertical="center"/>
    </xf>
    <xf numFmtId="184" fontId="31" fillId="0" borderId="25" xfId="0" applyNumberFormat="1" applyFont="1" applyBorder="1">
      <alignment vertical="center"/>
    </xf>
    <xf numFmtId="184" fontId="31" fillId="9" borderId="0" xfId="0" applyNumberFormat="1" applyFont="1" applyFill="1">
      <alignment vertical="center"/>
    </xf>
    <xf numFmtId="184" fontId="31" fillId="9" borderId="25" xfId="0" applyNumberFormat="1" applyFont="1" applyFill="1" applyBorder="1">
      <alignment vertical="center"/>
    </xf>
    <xf numFmtId="177" fontId="21" fillId="2" borderId="21" xfId="0" applyNumberFormat="1" applyFont="1" applyFill="1" applyBorder="1">
      <alignment vertical="center"/>
    </xf>
    <xf numFmtId="181" fontId="21" fillId="0" borderId="1" xfId="0" applyNumberFormat="1" applyFont="1" applyBorder="1" applyAlignment="1">
      <alignment horizontal="right" vertical="center"/>
    </xf>
    <xf numFmtId="177" fontId="21" fillId="2" borderId="16" xfId="0" applyNumberFormat="1" applyFont="1" applyFill="1" applyBorder="1">
      <alignment vertical="center"/>
    </xf>
    <xf numFmtId="177" fontId="21" fillId="2" borderId="8" xfId="0" applyNumberFormat="1" applyFont="1" applyFill="1" applyBorder="1">
      <alignment vertical="center"/>
    </xf>
    <xf numFmtId="183" fontId="21" fillId="0" borderId="10" xfId="0" applyNumberFormat="1" applyFont="1" applyBorder="1" applyAlignment="1">
      <alignment horizontal="right" vertical="center"/>
    </xf>
    <xf numFmtId="0" fontId="0" fillId="0" borderId="0" xfId="0" quotePrefix="1">
      <alignment vertical="center"/>
    </xf>
    <xf numFmtId="0" fontId="0" fillId="0" borderId="9" xfId="0" applyBorder="1" applyAlignment="1">
      <alignment horizontal="right" vertical="center"/>
    </xf>
    <xf numFmtId="0" fontId="34" fillId="0" borderId="0" xfId="0" applyFont="1">
      <alignment vertical="center"/>
    </xf>
    <xf numFmtId="0" fontId="34" fillId="0" borderId="25" xfId="0" applyFont="1" applyBorder="1">
      <alignment vertical="center"/>
    </xf>
    <xf numFmtId="38" fontId="34" fillId="0" borderId="4" xfId="1" applyFont="1" applyBorder="1">
      <alignment vertical="center"/>
    </xf>
    <xf numFmtId="0" fontId="34" fillId="0" borderId="3" xfId="0" applyFont="1" applyBorder="1">
      <alignment vertical="center"/>
    </xf>
    <xf numFmtId="0" fontId="34" fillId="0" borderId="4" xfId="0" applyFont="1" applyBorder="1">
      <alignment vertical="center"/>
    </xf>
    <xf numFmtId="184" fontId="31" fillId="3" borderId="5" xfId="0" applyNumberFormat="1" applyFont="1" applyFill="1" applyBorder="1">
      <alignment vertical="center"/>
    </xf>
    <xf numFmtId="177" fontId="21" fillId="3" borderId="13" xfId="0" applyNumberFormat="1" applyFont="1" applyFill="1" applyBorder="1">
      <alignment vertical="center"/>
    </xf>
    <xf numFmtId="177" fontId="21" fillId="3" borderId="24" xfId="0" applyNumberFormat="1" applyFont="1" applyFill="1" applyBorder="1">
      <alignment vertical="center"/>
    </xf>
    <xf numFmtId="177" fontId="21" fillId="2" borderId="13" xfId="0" applyNumberFormat="1" applyFont="1" applyFill="1" applyBorder="1">
      <alignment vertical="center"/>
    </xf>
    <xf numFmtId="177" fontId="21" fillId="3" borderId="14" xfId="0" applyNumberFormat="1" applyFont="1" applyFill="1" applyBorder="1">
      <alignment vertical="center"/>
    </xf>
    <xf numFmtId="177" fontId="21" fillId="3" borderId="19" xfId="0" applyNumberFormat="1" applyFont="1" applyFill="1" applyBorder="1">
      <alignment vertical="center"/>
    </xf>
    <xf numFmtId="184" fontId="21" fillId="3" borderId="4" xfId="0" applyNumberFormat="1" applyFont="1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99FF"/>
      <color rgb="FFB2DE82"/>
      <color rgb="FFCCFF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3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externalLink" Target="externalLinks/externalLink5.xml"/><Relationship Id="rId35" Type="http://schemas.openxmlformats.org/officeDocument/2006/relationships/sheetMetadata" Target="metadata.xml"/><Relationship Id="rId8" Type="http://schemas.openxmlformats.org/officeDocument/2006/relationships/worksheet" Target="worksheets/sheet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4174139293001354"/>
          <c:y val="3.65847228362488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146466199718063E-2"/>
          <c:y val="0.13967968763731101"/>
          <c:w val="0.87866912729658797"/>
          <c:h val="0.68317832801989475"/>
        </c:manualLayout>
      </c:layout>
      <c:areaChart>
        <c:grouping val="standard"/>
        <c:varyColors val="0"/>
        <c:ser>
          <c:idx val="2"/>
          <c:order val="0"/>
          <c:tx>
            <c:strRef>
              <c:f>年次別!$G$2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rgbClr val="92D050">
                  <a:alpha val="96000"/>
                </a:srgbClr>
              </a:solidFill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年次別!$G$159:$G$278</c:f>
              <c:numCache>
                <c:formatCode>General</c:formatCode>
                <c:ptCount val="120"/>
                <c:pt idx="0">
                  <c:v>22.858620689655172</c:v>
                </c:pt>
                <c:pt idx="1">
                  <c:v>24.232758620689655</c:v>
                </c:pt>
                <c:pt idx="2">
                  <c:v>18.711206896551726</c:v>
                </c:pt>
                <c:pt idx="3">
                  <c:v>9.9458560193587413</c:v>
                </c:pt>
                <c:pt idx="4">
                  <c:v>7.3693889897156684</c:v>
                </c:pt>
                <c:pt idx="5">
                  <c:v>7.0818965517241379</c:v>
                </c:pt>
                <c:pt idx="6">
                  <c:v>9.8724137931034477</c:v>
                </c:pt>
                <c:pt idx="7">
                  <c:v>4.5646551724137936</c:v>
                </c:pt>
                <c:pt idx="8">
                  <c:v>4.8534482758620694</c:v>
                </c:pt>
                <c:pt idx="9">
                  <c:v>4.796551724137931</c:v>
                </c:pt>
                <c:pt idx="10">
                  <c:v>4.6896551724137936</c:v>
                </c:pt>
                <c:pt idx="11">
                  <c:v>15.711206896551724</c:v>
                </c:pt>
                <c:pt idx="12" formatCode="0.00">
                  <c:v>47.919303085299454</c:v>
                </c:pt>
                <c:pt idx="13" formatCode="0.00">
                  <c:v>44.184210526315795</c:v>
                </c:pt>
                <c:pt idx="14" formatCode="0.00">
                  <c:v>13.570175438596491</c:v>
                </c:pt>
                <c:pt idx="15" formatCode="0.00">
                  <c:v>3.5938596491228068</c:v>
                </c:pt>
                <c:pt idx="16" formatCode="0.00">
                  <c:v>1.8728070175438596</c:v>
                </c:pt>
                <c:pt idx="17" formatCode="0.00">
                  <c:v>1.9956140350877192</c:v>
                </c:pt>
                <c:pt idx="18" formatCode="0.00">
                  <c:v>2</c:v>
                </c:pt>
                <c:pt idx="19" formatCode="0.00">
                  <c:v>1.4396551724137931</c:v>
                </c:pt>
                <c:pt idx="20" formatCode="0.00">
                  <c:v>2.0646551724137931</c:v>
                </c:pt>
                <c:pt idx="21" formatCode="0.00">
                  <c:v>1.9448275862068964</c:v>
                </c:pt>
                <c:pt idx="22" formatCode="0.00">
                  <c:v>1.2655777374470658</c:v>
                </c:pt>
                <c:pt idx="23" formatCode="0.00">
                  <c:v>5.0775862068965516</c:v>
                </c:pt>
                <c:pt idx="24" formatCode="0.00">
                  <c:v>44.251724137931035</c:v>
                </c:pt>
                <c:pt idx="25" formatCode="0.00">
                  <c:v>20.426724137931032</c:v>
                </c:pt>
                <c:pt idx="26" formatCode="0.00">
                  <c:v>5.0862068965517242</c:v>
                </c:pt>
                <c:pt idx="27" formatCode="0.00">
                  <c:v>5.0178448275862069</c:v>
                </c:pt>
                <c:pt idx="28" formatCode="0.00">
                  <c:v>4.8318965517241379</c:v>
                </c:pt>
                <c:pt idx="29" formatCode="0.00">
                  <c:v>7.179310344827587</c:v>
                </c:pt>
                <c:pt idx="30" formatCode="0.00">
                  <c:v>8.5431034482758612</c:v>
                </c:pt>
                <c:pt idx="31" formatCode="0.00">
                  <c:v>18.140774349667272</c:v>
                </c:pt>
                <c:pt idx="32" formatCode="0.00">
                  <c:v>41.033575317604353</c:v>
                </c:pt>
                <c:pt idx="33" formatCode="0.00">
                  <c:v>11.814655172413794</c:v>
                </c:pt>
                <c:pt idx="34" formatCode="0.00">
                  <c:v>3.703448275862069</c:v>
                </c:pt>
                <c:pt idx="35" formatCode="0.00">
                  <c:v>8.0804597701149419</c:v>
                </c:pt>
                <c:pt idx="36" formatCode="0.00">
                  <c:v>19.368000000000002</c:v>
                </c:pt>
                <c:pt idx="37" formatCode="0.00">
                  <c:v>9.129999999999999</c:v>
                </c:pt>
                <c:pt idx="38" formatCode="0.00">
                  <c:v>1.3939999999999999</c:v>
                </c:pt>
                <c:pt idx="39" formatCode="0.00">
                  <c:v>0.14750000000000002</c:v>
                </c:pt>
                <c:pt idx="40" formatCode="0.00">
                  <c:v>5.0000000000000001E-3</c:v>
                </c:pt>
                <c:pt idx="41" formatCode="0.00">
                  <c:v>3.3999999999999996E-2</c:v>
                </c:pt>
                <c:pt idx="42" formatCode="0.00">
                  <c:v>3.5000000000000003E-2</c:v>
                </c:pt>
                <c:pt idx="43" formatCode="0.00">
                  <c:v>4.0000000000000001E-3</c:v>
                </c:pt>
                <c:pt idx="44" formatCode="0.00">
                  <c:v>1.4999999999999999E-2</c:v>
                </c:pt>
                <c:pt idx="45" formatCode="0.00">
                  <c:v>3.7500000000000006E-2</c:v>
                </c:pt>
                <c:pt idx="46" formatCode="0.00">
                  <c:v>0.02</c:v>
                </c:pt>
                <c:pt idx="47" formatCode="0.00">
                  <c:v>3.5000000000000003E-2</c:v>
                </c:pt>
                <c:pt idx="48" formatCode="0.00">
                  <c:v>1.2500000000000001E-2</c:v>
                </c:pt>
                <c:pt idx="49" formatCode="0.00">
                  <c:v>1.2500000000000001E-2</c:v>
                </c:pt>
                <c:pt idx="50" formatCode="0.00">
                  <c:v>1.2E-2</c:v>
                </c:pt>
                <c:pt idx="51" formatCode="0.00">
                  <c:v>1.4999999999999999E-2</c:v>
                </c:pt>
                <c:pt idx="52" formatCode="0.00">
                  <c:v>4.0000000000000001E-3</c:v>
                </c:pt>
                <c:pt idx="53" formatCode="0.00">
                  <c:v>0</c:v>
                </c:pt>
                <c:pt idx="54" formatCode="0.00">
                  <c:v>5.0000000000000001E-3</c:v>
                </c:pt>
                <c:pt idx="55" formatCode="0.00">
                  <c:v>8.0000000000000002E-3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0.02</c:v>
                </c:pt>
                <c:pt idx="59" formatCode="0.00">
                  <c:v>1.4999999999999999E-2</c:v>
                </c:pt>
                <c:pt idx="60" formatCode="0.00">
                  <c:v>8.0000000000000002E-3</c:v>
                </c:pt>
                <c:pt idx="61" formatCode="0.00">
                  <c:v>0.01</c:v>
                </c:pt>
                <c:pt idx="62" formatCode="0.00">
                  <c:v>5.0000000000000001E-3</c:v>
                </c:pt>
                <c:pt idx="63" formatCode="0.00">
                  <c:v>5.0000000000000001E-3</c:v>
                </c:pt>
                <c:pt idx="64" formatCode="0.00">
                  <c:v>0</c:v>
                </c:pt>
                <c:pt idx="65" formatCode="0.00">
                  <c:v>0.01</c:v>
                </c:pt>
                <c:pt idx="66" formatCode="0.00">
                  <c:v>0.14749999999999999</c:v>
                </c:pt>
                <c:pt idx="67" formatCode="0.00">
                  <c:v>0.47400000000000003</c:v>
                </c:pt>
                <c:pt idx="68" formatCode="0.00">
                  <c:v>0.46250000000000002</c:v>
                </c:pt>
                <c:pt idx="69" formatCode="0.00">
                  <c:v>6.6000000000000003E-2</c:v>
                </c:pt>
                <c:pt idx="70" formatCode="0.00">
                  <c:v>0.155</c:v>
                </c:pt>
                <c:pt idx="71" formatCode="0.00">
                  <c:v>3.4625000000000004</c:v>
                </c:pt>
                <c:pt idx="72" formatCode="0.00">
                  <c:v>35.768000000000001</c:v>
                </c:pt>
                <c:pt idx="73" formatCode="0.00">
                  <c:v>17.4025</c:v>
                </c:pt>
                <c:pt idx="74" formatCode="0.00">
                  <c:v>8.0525000000000002</c:v>
                </c:pt>
                <c:pt idx="75" formatCode="0.00">
                  <c:v>1.6575000000000002</c:v>
                </c:pt>
                <c:pt idx="76" formatCode="0.00">
                  <c:v>0.79</c:v>
                </c:pt>
                <c:pt idx="77" formatCode="0.00">
                  <c:v>0.67249999999999999</c:v>
                </c:pt>
                <c:pt idx="78" formatCode="0.00">
                  <c:v>2.4180000000000001</c:v>
                </c:pt>
                <c:pt idx="79" formatCode="0.00">
                  <c:v>5.45</c:v>
                </c:pt>
                <c:pt idx="80" formatCode="0.00">
                  <c:v>20.6675</c:v>
                </c:pt>
                <c:pt idx="81" formatCode="0.00">
                  <c:v>20.574000000000002</c:v>
                </c:pt>
                <c:pt idx="82" formatCode="0.00">
                  <c:v>10.952500000000001</c:v>
                </c:pt>
                <c:pt idx="83" formatCode="0.00">
                  <c:v>11.57</c:v>
                </c:pt>
                <c:pt idx="84" formatCode="0.00">
                  <c:v>29.227999999999998</c:v>
                </c:pt>
                <c:pt idx="85" formatCode="0.00">
                  <c:v>24.145</c:v>
                </c:pt>
                <c:pt idx="86" formatCode="0.00">
                  <c:v>11.895000000000001</c:v>
                </c:pt>
                <c:pt idx="87" formatCode="0.00">
                  <c:v>3.4819999999999993</c:v>
                </c:pt>
                <c:pt idx="88" formatCode="0.00">
                  <c:v>1.7674999999999998</c:v>
                </c:pt>
                <c:pt idx="89" formatCode="0.00">
                  <c:v>1.55</c:v>
                </c:pt>
                <c:pt idx="90" formatCode="0.00">
                  <c:v>7.944</c:v>
                </c:pt>
                <c:pt idx="91" formatCode="0.00">
                  <c:v>9.2124999999999986</c:v>
                </c:pt>
                <c:pt idx="92" formatCode="0.00">
                  <c:v>16.157999999999998</c:v>
                </c:pt>
                <c:pt idx="93" formatCode="0.00">
                  <c:v>13.015000000000001</c:v>
                </c:pt>
                <c:pt idx="94" formatCode="0.00">
                  <c:v>5.3824999999999994</c:v>
                </c:pt>
                <c:pt idx="95" formatCode="0.00">
                  <c:v>10.977499999999999</c:v>
                </c:pt>
                <c:pt idx="96" formatCode="0.00">
                  <c:v>27.357999999999997</c:v>
                </c:pt>
                <c:pt idx="97" formatCode="0.00">
                  <c:v>9.82</c:v>
                </c:pt>
                <c:pt idx="98" formatCode="0.00">
                  <c:v>4.2539999999999996</c:v>
                </c:pt>
                <c:pt idx="99" formatCode="0.00">
                  <c:v>2.6825000000000001</c:v>
                </c:pt>
                <c:pt idx="100" formatCode="0.00">
                  <c:v>2.98</c:v>
                </c:pt>
                <c:pt idx="101" formatCode="0.00">
                  <c:v>4.1480000000000006</c:v>
                </c:pt>
                <c:pt idx="102" formatCode="0.00">
                  <c:v>3.9725000000000001</c:v>
                </c:pt>
                <c:pt idx="103" formatCode="0.00">
                  <c:v>3.1550000000000002</c:v>
                </c:pt>
                <c:pt idx="104" formatCode="0.00">
                  <c:v>7.2720000000000002</c:v>
                </c:pt>
                <c:pt idx="105" formatCode="0.00">
                  <c:v>18.155000000000001</c:v>
                </c:pt>
                <c:pt idx="106" formatCode="0.00">
                  <c:v>22.465000000000003</c:v>
                </c:pt>
                <c:pt idx="107" formatCode="0.00">
                  <c:v>11.7475</c:v>
                </c:pt>
                <c:pt idx="108" formatCode="0.00">
                  <c:v>19.294</c:v>
                </c:pt>
                <c:pt idx="109" formatCode="0.00">
                  <c:v>20.737500000000001</c:v>
                </c:pt>
                <c:pt idx="110" formatCode="0.00">
                  <c:v>11.030000000000001</c:v>
                </c:pt>
                <c:pt idx="111" formatCode="0.00">
                  <c:v>3.63</c:v>
                </c:pt>
                <c:pt idx="112" formatCode="0.00">
                  <c:v>1.8800000000000001</c:v>
                </c:pt>
                <c:pt idx="113" formatCode="0.00">
                  <c:v>0.65999999999999992</c:v>
                </c:pt>
                <c:pt idx="114" formatCode="0.00">
                  <c:v>1.3725000000000001</c:v>
                </c:pt>
                <c:pt idx="115" formatCode="0.00">
                  <c:v>2.4049999999999998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F1-4976-BC49-5AE290687C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1094568"/>
        <c:axId val="1"/>
      </c:areaChart>
      <c:lineChart>
        <c:grouping val="standard"/>
        <c:varyColors val="0"/>
        <c:ser>
          <c:idx val="0"/>
          <c:order val="1"/>
          <c:tx>
            <c:strRef>
              <c:f>年次別!$H$2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square"/>
            <c:size val="4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年次別!$H$159:$H$278</c:f>
              <c:numCache>
                <c:formatCode>General</c:formatCode>
                <c:ptCount val="120"/>
                <c:pt idx="0">
                  <c:v>26.427999999999997</c:v>
                </c:pt>
                <c:pt idx="1">
                  <c:v>20.7575</c:v>
                </c:pt>
                <c:pt idx="2">
                  <c:v>8.99</c:v>
                </c:pt>
                <c:pt idx="3">
                  <c:v>4.0625</c:v>
                </c:pt>
                <c:pt idx="4">
                  <c:v>1.1119999999999999</c:v>
                </c:pt>
                <c:pt idx="5">
                  <c:v>0.25</c:v>
                </c:pt>
                <c:pt idx="6">
                  <c:v>0.192</c:v>
                </c:pt>
                <c:pt idx="7">
                  <c:v>0.15000000000000002</c:v>
                </c:pt>
                <c:pt idx="8">
                  <c:v>0.19750000000000001</c:v>
                </c:pt>
                <c:pt idx="9">
                  <c:v>0.29599999999999999</c:v>
                </c:pt>
                <c:pt idx="10">
                  <c:v>1.335</c:v>
                </c:pt>
                <c:pt idx="11">
                  <c:v>10.67</c:v>
                </c:pt>
                <c:pt idx="12" formatCode="0.00">
                  <c:v>40.272000000000006</c:v>
                </c:pt>
                <c:pt idx="13" formatCode="0.00">
                  <c:v>28.772500000000001</c:v>
                </c:pt>
                <c:pt idx="14" formatCode="0.00">
                  <c:v>7.3600000000000012</c:v>
                </c:pt>
                <c:pt idx="15" formatCode="0.00">
                  <c:v>1.4520000000000002</c:v>
                </c:pt>
                <c:pt idx="16" formatCode="0.00">
                  <c:v>0.32</c:v>
                </c:pt>
                <c:pt idx="17" formatCode="0.00">
                  <c:v>9.5000000000000001E-2</c:v>
                </c:pt>
                <c:pt idx="18" formatCode="0.00">
                  <c:v>6.4000000000000001E-2</c:v>
                </c:pt>
                <c:pt idx="19" formatCode="0.00">
                  <c:v>0.04</c:v>
                </c:pt>
                <c:pt idx="20" formatCode="0.00">
                  <c:v>0.125</c:v>
                </c:pt>
                <c:pt idx="21" formatCode="0.00">
                  <c:v>0.17599999999999999</c:v>
                </c:pt>
                <c:pt idx="22" formatCode="0.00">
                  <c:v>0.54500000000000004</c:v>
                </c:pt>
                <c:pt idx="23" formatCode="0.00">
                  <c:v>6.0675000000000008</c:v>
                </c:pt>
                <c:pt idx="24" formatCode="0.00">
                  <c:v>41.816000000000003</c:v>
                </c:pt>
                <c:pt idx="25" formatCode="0.00">
                  <c:v>13.422500000000001</c:v>
                </c:pt>
                <c:pt idx="26" formatCode="0.00">
                  <c:v>2.5440000000000005</c:v>
                </c:pt>
                <c:pt idx="27" formatCode="0.00">
                  <c:v>1.85</c:v>
                </c:pt>
                <c:pt idx="28" formatCode="0.00">
                  <c:v>0.69250000000000012</c:v>
                </c:pt>
                <c:pt idx="29" formatCode="0.00">
                  <c:v>0.22999999999999998</c:v>
                </c:pt>
                <c:pt idx="30" formatCode="0.00">
                  <c:v>0.1825</c:v>
                </c:pt>
                <c:pt idx="31" formatCode="0.00">
                  <c:v>0.37</c:v>
                </c:pt>
                <c:pt idx="32" formatCode="0.00">
                  <c:v>1.06</c:v>
                </c:pt>
                <c:pt idx="33" formatCode="0.00">
                  <c:v>0.84250000000000003</c:v>
                </c:pt>
                <c:pt idx="34" formatCode="0.00">
                  <c:v>4.2039999999999997</c:v>
                </c:pt>
                <c:pt idx="35" formatCode="0.00">
                  <c:v>20.026666666666667</c:v>
                </c:pt>
                <c:pt idx="36" formatCode="0.00">
                  <c:v>16.22</c:v>
                </c:pt>
                <c:pt idx="37" formatCode="0.00">
                  <c:v>6.8550000000000004</c:v>
                </c:pt>
                <c:pt idx="38" formatCode="0.00">
                  <c:v>1.0760000000000001</c:v>
                </c:pt>
                <c:pt idx="39" formatCode="0.00">
                  <c:v>4.2500000000000003E-2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5.0000000000000001E-3</c:v>
                </c:pt>
                <c:pt idx="46" formatCode="0.00">
                  <c:v>6.0000000000000001E-3</c:v>
                </c:pt>
                <c:pt idx="47" formatCode="0.00">
                  <c:v>0.01</c:v>
                </c:pt>
                <c:pt idx="48" formatCode="0.00">
                  <c:v>0.01</c:v>
                </c:pt>
                <c:pt idx="49" formatCode="0.00">
                  <c:v>1.2500000000000001E-2</c:v>
                </c:pt>
                <c:pt idx="50" formatCode="0.00">
                  <c:v>6.0000000000000001E-3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6.0000000000000001E-3</c:v>
                </c:pt>
                <c:pt idx="59" formatCode="0.00">
                  <c:v>0.01</c:v>
                </c:pt>
                <c:pt idx="60" formatCode="0.00">
                  <c:v>0.01</c:v>
                </c:pt>
                <c:pt idx="61" formatCode="0.00">
                  <c:v>7.4999999999999997E-3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2.75E-2</c:v>
                </c:pt>
                <c:pt idx="67" formatCode="0.00">
                  <c:v>2.8000000000000004E-2</c:v>
                </c:pt>
                <c:pt idx="68" formatCode="0.00">
                  <c:v>0.02</c:v>
                </c:pt>
                <c:pt idx="69" formatCode="0.00">
                  <c:v>0.03</c:v>
                </c:pt>
                <c:pt idx="70" formatCode="0.00">
                  <c:v>0.1075</c:v>
                </c:pt>
                <c:pt idx="71" formatCode="0.00">
                  <c:v>1.0175000000000001</c:v>
                </c:pt>
                <c:pt idx="72" formatCode="0.00">
                  <c:v>8.9419999999999984</c:v>
                </c:pt>
                <c:pt idx="73" formatCode="0.00">
                  <c:v>11.74</c:v>
                </c:pt>
                <c:pt idx="74" formatCode="0.00">
                  <c:v>7.5049999999999999</c:v>
                </c:pt>
                <c:pt idx="75" formatCode="0.00">
                  <c:v>2.42</c:v>
                </c:pt>
                <c:pt idx="76" formatCode="0.00">
                  <c:v>1.6179999999999999</c:v>
                </c:pt>
                <c:pt idx="77" formatCode="0.00">
                  <c:v>1.2775000000000001</c:v>
                </c:pt>
                <c:pt idx="78" formatCode="0.00">
                  <c:v>1.6179999999999999</c:v>
                </c:pt>
                <c:pt idx="79" formatCode="0.00">
                  <c:v>1.51</c:v>
                </c:pt>
                <c:pt idx="80" formatCode="0.00">
                  <c:v>7.0425000000000004</c:v>
                </c:pt>
                <c:pt idx="81" formatCode="0.00">
                  <c:v>15.656000000000001</c:v>
                </c:pt>
                <c:pt idx="82" formatCode="0.00">
                  <c:v>23.5075</c:v>
                </c:pt>
                <c:pt idx="83" formatCode="0.00">
                  <c:v>27.11</c:v>
                </c:pt>
                <c:pt idx="84" formatCode="0.00">
                  <c:v>17.038</c:v>
                </c:pt>
                <c:pt idx="85" formatCode="0.00">
                  <c:v>18.822499999999998</c:v>
                </c:pt>
                <c:pt idx="86" formatCode="0.00">
                  <c:v>14.665000000000001</c:v>
                </c:pt>
                <c:pt idx="87" formatCode="0.00">
                  <c:v>2.2319999999999998</c:v>
                </c:pt>
                <c:pt idx="88" formatCode="0.00">
                  <c:v>0.26250000000000001</c:v>
                </c:pt>
                <c:pt idx="89" formatCode="0.00">
                  <c:v>0.16999999999999998</c:v>
                </c:pt>
                <c:pt idx="90" formatCode="0.00">
                  <c:v>0.35399999999999998</c:v>
                </c:pt>
                <c:pt idx="91" formatCode="0.00">
                  <c:v>0.33250000000000002</c:v>
                </c:pt>
                <c:pt idx="92" formatCode="0.00">
                  <c:v>0.58200000000000007</c:v>
                </c:pt>
                <c:pt idx="93" formatCode="0.00">
                  <c:v>0.88250000000000006</c:v>
                </c:pt>
                <c:pt idx="94" formatCode="0.00">
                  <c:v>2.54</c:v>
                </c:pt>
                <c:pt idx="95" formatCode="0.00">
                  <c:v>33.784999999999997</c:v>
                </c:pt>
                <c:pt idx="96" formatCode="0.00">
                  <c:v>20.830000000000002</c:v>
                </c:pt>
                <c:pt idx="97" formatCode="0.00">
                  <c:v>2.6275000000000004</c:v>
                </c:pt>
                <c:pt idx="98" formatCode="0.00">
                  <c:v>1.8559999999999999</c:v>
                </c:pt>
                <c:pt idx="99" formatCode="0.00">
                  <c:v>1.0674999999999999</c:v>
                </c:pt>
                <c:pt idx="100" formatCode="0.00">
                  <c:v>0.59750000000000003</c:v>
                </c:pt>
                <c:pt idx="101" formatCode="0.00">
                  <c:v>0.29799999999999999</c:v>
                </c:pt>
                <c:pt idx="102" formatCode="0.00">
                  <c:v>0.29250000000000004</c:v>
                </c:pt>
                <c:pt idx="103" formatCode="0.00">
                  <c:v>0.31000000000000005</c:v>
                </c:pt>
                <c:pt idx="104" formatCode="0.00">
                  <c:v>0.92400000000000004</c:v>
                </c:pt>
                <c:pt idx="105" formatCode="0.00">
                  <c:v>6.7025000000000006</c:v>
                </c:pt>
                <c:pt idx="106" formatCode="0.00">
                  <c:v>38.914999999999999</c:v>
                </c:pt>
                <c:pt idx="107" formatCode="0.00">
                  <c:v>27.049999999999997</c:v>
                </c:pt>
                <c:pt idx="108" formatCode="0.00">
                  <c:v>15.778</c:v>
                </c:pt>
                <c:pt idx="109" formatCode="0.00">
                  <c:v>35.494999999999997</c:v>
                </c:pt>
                <c:pt idx="110" formatCode="0.00">
                  <c:v>9.0820000000000007</c:v>
                </c:pt>
                <c:pt idx="111" formatCode="0.00">
                  <c:v>0.85</c:v>
                </c:pt>
                <c:pt idx="112" formatCode="0.00">
                  <c:v>0.12000000000000001</c:v>
                </c:pt>
                <c:pt idx="113" formatCode="0.00">
                  <c:v>0.08</c:v>
                </c:pt>
                <c:pt idx="114" formatCode="0.00">
                  <c:v>0.23500000000000001</c:v>
                </c:pt>
                <c:pt idx="115" formatCode="0.00">
                  <c:v>0.58000000000000007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11-40BF-80E4-1DEE89B152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94568"/>
        <c:axId val="1"/>
      </c:lineChart>
      <c:catAx>
        <c:axId val="6310945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3.4922794878138805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9456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67043602362204713"/>
          <c:y val="0.14880961308407878"/>
          <c:w val="0.29296243438320207"/>
          <c:h val="0.1025468245040798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2721393407180976"/>
          <c:y val="3.382539539369142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7251999609115"/>
          <c:y val="0.17443607951751833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年次別!$M$2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年次別!$M$159:$M$278</c:f>
              <c:numCache>
                <c:formatCode>General</c:formatCode>
                <c:ptCount val="120"/>
                <c:pt idx="0">
                  <c:v>0.87058823529411777</c:v>
                </c:pt>
                <c:pt idx="1">
                  <c:v>1.2647058823529413</c:v>
                </c:pt>
                <c:pt idx="2">
                  <c:v>1.2058823529411766</c:v>
                </c:pt>
                <c:pt idx="3">
                  <c:v>1.1544117647058825</c:v>
                </c:pt>
                <c:pt idx="4">
                  <c:v>1.0411764705882354</c:v>
                </c:pt>
                <c:pt idx="5">
                  <c:v>0.88970588235294112</c:v>
                </c:pt>
                <c:pt idx="6">
                  <c:v>0.87647058823529422</c:v>
                </c:pt>
                <c:pt idx="7">
                  <c:v>0.83088235294117641</c:v>
                </c:pt>
                <c:pt idx="8">
                  <c:v>0.86029411764705876</c:v>
                </c:pt>
                <c:pt idx="9">
                  <c:v>0.75294117647058822</c:v>
                </c:pt>
                <c:pt idx="10">
                  <c:v>1.0073529411764706</c:v>
                </c:pt>
                <c:pt idx="11">
                  <c:v>1.3161764705882353</c:v>
                </c:pt>
                <c:pt idx="12" formatCode="0.00">
                  <c:v>1.4528235294117648</c:v>
                </c:pt>
                <c:pt idx="13" formatCode="0.00">
                  <c:v>1.8161764705882351</c:v>
                </c:pt>
                <c:pt idx="14" formatCode="0.00">
                  <c:v>2.2573529411764706</c:v>
                </c:pt>
                <c:pt idx="15" formatCode="0.00">
                  <c:v>1.9529411764705884</c:v>
                </c:pt>
                <c:pt idx="16" formatCode="0.00">
                  <c:v>1.5367647058823528</c:v>
                </c:pt>
                <c:pt idx="17" formatCode="0.00">
                  <c:v>1.3970588235294117</c:v>
                </c:pt>
                <c:pt idx="18" formatCode="0.00">
                  <c:v>1.3588235294117648</c:v>
                </c:pt>
                <c:pt idx="19" formatCode="0.00">
                  <c:v>0.99264705882352933</c:v>
                </c:pt>
                <c:pt idx="20" formatCode="0.00">
                  <c:v>1</c:v>
                </c:pt>
                <c:pt idx="21" formatCode="0.00">
                  <c:v>1</c:v>
                </c:pt>
                <c:pt idx="22" formatCode="0.00">
                  <c:v>1.25</c:v>
                </c:pt>
                <c:pt idx="23" formatCode="0.00">
                  <c:v>1.3308823529411764</c:v>
                </c:pt>
                <c:pt idx="24" formatCode="0.00">
                  <c:v>1.5352941176470589</c:v>
                </c:pt>
                <c:pt idx="25" formatCode="0.00">
                  <c:v>1.5808823529411764</c:v>
                </c:pt>
                <c:pt idx="26" formatCode="0.00">
                  <c:v>1.5294117647058822</c:v>
                </c:pt>
                <c:pt idx="27" formatCode="0.00">
                  <c:v>1.6764705882352942</c:v>
                </c:pt>
                <c:pt idx="28" formatCode="0.00">
                  <c:v>1.2720588235294117</c:v>
                </c:pt>
                <c:pt idx="29" formatCode="0.00">
                  <c:v>0.9647058823529413</c:v>
                </c:pt>
                <c:pt idx="30" formatCode="0.00">
                  <c:v>1.0147058823529411</c:v>
                </c:pt>
                <c:pt idx="31" formatCode="0.00">
                  <c:v>0.65294117647058825</c:v>
                </c:pt>
                <c:pt idx="32" formatCode="0.00">
                  <c:v>0.69117647058823528</c:v>
                </c:pt>
                <c:pt idx="33" formatCode="0.00">
                  <c:v>0.94852941176470584</c:v>
                </c:pt>
                <c:pt idx="34" formatCode="0.00">
                  <c:v>1.3470588235294119</c:v>
                </c:pt>
                <c:pt idx="35" formatCode="0.00">
                  <c:v>2.3627450980392157</c:v>
                </c:pt>
                <c:pt idx="36" formatCode="0.00">
                  <c:v>2.5739999999999998</c:v>
                </c:pt>
                <c:pt idx="37" formatCode="0.00">
                  <c:v>2.7199999999999998</c:v>
                </c:pt>
                <c:pt idx="38" formatCode="0.00">
                  <c:v>2.4180000000000001</c:v>
                </c:pt>
                <c:pt idx="39" formatCode="0.00">
                  <c:v>0.79500000000000004</c:v>
                </c:pt>
                <c:pt idx="40" formatCode="0.00">
                  <c:v>0.58000000000000007</c:v>
                </c:pt>
                <c:pt idx="41" formatCode="0.00">
                  <c:v>1.036</c:v>
                </c:pt>
                <c:pt idx="42" formatCode="0.00">
                  <c:v>1.3125</c:v>
                </c:pt>
                <c:pt idx="43" formatCode="0.00">
                  <c:v>0.72199999999999998</c:v>
                </c:pt>
                <c:pt idx="44" formatCode="0.00">
                  <c:v>0.83</c:v>
                </c:pt>
                <c:pt idx="45" formatCode="0.00">
                  <c:v>0.88250000000000006</c:v>
                </c:pt>
                <c:pt idx="46" formatCode="0.00">
                  <c:v>0.65399999999999991</c:v>
                </c:pt>
                <c:pt idx="47" formatCode="0.00">
                  <c:v>0.5</c:v>
                </c:pt>
                <c:pt idx="48" formatCode="0.00">
                  <c:v>0.46250000000000002</c:v>
                </c:pt>
                <c:pt idx="49" formatCode="0.00">
                  <c:v>0.75</c:v>
                </c:pt>
                <c:pt idx="50" formatCode="0.00">
                  <c:v>0.94800000000000006</c:v>
                </c:pt>
                <c:pt idx="51" formatCode="0.00">
                  <c:v>1.2124999999999999</c:v>
                </c:pt>
                <c:pt idx="52" formatCode="0.00">
                  <c:v>0.93</c:v>
                </c:pt>
                <c:pt idx="53" formatCode="0.00">
                  <c:v>0.81</c:v>
                </c:pt>
                <c:pt idx="54" formatCode="0.00">
                  <c:v>0.97750000000000004</c:v>
                </c:pt>
                <c:pt idx="55" formatCode="0.00">
                  <c:v>0.94800000000000006</c:v>
                </c:pt>
                <c:pt idx="56" formatCode="0.00">
                  <c:v>0.48499999999999999</c:v>
                </c:pt>
                <c:pt idx="57" formatCode="0.00">
                  <c:v>0.61250000000000004</c:v>
                </c:pt>
                <c:pt idx="58" formatCode="0.00">
                  <c:v>0.68200000000000005</c:v>
                </c:pt>
                <c:pt idx="59" formatCode="0.00">
                  <c:v>2.0225</c:v>
                </c:pt>
                <c:pt idx="60" formatCode="0.00">
                  <c:v>0.65999999999999992</c:v>
                </c:pt>
                <c:pt idx="61" formatCode="0.00">
                  <c:v>0.48749999999999999</c:v>
                </c:pt>
                <c:pt idx="62" formatCode="0.00">
                  <c:v>0.4975</c:v>
                </c:pt>
                <c:pt idx="63" formatCode="0.00">
                  <c:v>0.36749999999999994</c:v>
                </c:pt>
                <c:pt idx="64" formatCode="0.00">
                  <c:v>0.46400000000000008</c:v>
                </c:pt>
                <c:pt idx="65" formatCode="0.00">
                  <c:v>0.68500000000000005</c:v>
                </c:pt>
                <c:pt idx="66" formatCode="0.00">
                  <c:v>0.47749999999999998</c:v>
                </c:pt>
                <c:pt idx="67" formatCode="0.00">
                  <c:v>0.6</c:v>
                </c:pt>
                <c:pt idx="68" formatCode="0.00">
                  <c:v>0.52249999999999996</c:v>
                </c:pt>
                <c:pt idx="69" formatCode="0.00">
                  <c:v>0.378</c:v>
                </c:pt>
                <c:pt idx="70" formatCode="0.00">
                  <c:v>0.36</c:v>
                </c:pt>
                <c:pt idx="71" formatCode="0.00">
                  <c:v>0.7975000000000001</c:v>
                </c:pt>
                <c:pt idx="72" formatCode="0.00">
                  <c:v>0.59599999999999997</c:v>
                </c:pt>
                <c:pt idx="73" formatCode="0.00">
                  <c:v>0.99</c:v>
                </c:pt>
                <c:pt idx="74" formatCode="0.00">
                  <c:v>1.3499999999999999</c:v>
                </c:pt>
                <c:pt idx="75" formatCode="0.00">
                  <c:v>1.5575000000000001</c:v>
                </c:pt>
                <c:pt idx="76" formatCode="0.00">
                  <c:v>1.9219999999999999</c:v>
                </c:pt>
                <c:pt idx="77" formatCode="0.00">
                  <c:v>1.9175</c:v>
                </c:pt>
                <c:pt idx="78" formatCode="0.00">
                  <c:v>1.9299999999999997</c:v>
                </c:pt>
                <c:pt idx="79" formatCode="0.00">
                  <c:v>2.0875000000000004</c:v>
                </c:pt>
                <c:pt idx="80" formatCode="0.00">
                  <c:v>1.9049999999999998</c:v>
                </c:pt>
                <c:pt idx="81" formatCode="0.00">
                  <c:v>1.64</c:v>
                </c:pt>
                <c:pt idx="82" formatCode="0.00">
                  <c:v>2.4350000000000001</c:v>
                </c:pt>
                <c:pt idx="83" formatCode="0.00">
                  <c:v>3.8574999999999999</c:v>
                </c:pt>
                <c:pt idx="84" formatCode="0.00">
                  <c:v>4.5940000000000003</c:v>
                </c:pt>
                <c:pt idx="85" formatCode="0.00">
                  <c:v>5.3475000000000001</c:v>
                </c:pt>
                <c:pt idx="86" formatCode="0.00">
                  <c:v>4.1624999999999996</c:v>
                </c:pt>
                <c:pt idx="87" formatCode="0.00">
                  <c:v>3.0200000000000005</c:v>
                </c:pt>
                <c:pt idx="88" formatCode="0.00">
                  <c:v>2.7275</c:v>
                </c:pt>
                <c:pt idx="89" formatCode="0.00">
                  <c:v>2.75</c:v>
                </c:pt>
                <c:pt idx="90" formatCode="0.00">
                  <c:v>2.048</c:v>
                </c:pt>
                <c:pt idx="91" formatCode="0.00">
                  <c:v>2.0425</c:v>
                </c:pt>
                <c:pt idx="92" formatCode="0.00">
                  <c:v>2.1100000000000003</c:v>
                </c:pt>
                <c:pt idx="93" formatCode="0.00">
                  <c:v>1.6325000000000001</c:v>
                </c:pt>
                <c:pt idx="94" formatCode="0.00">
                  <c:v>1.47</c:v>
                </c:pt>
                <c:pt idx="95" formatCode="0.00">
                  <c:v>2.2250000000000001</c:v>
                </c:pt>
                <c:pt idx="96" formatCode="0.00">
                  <c:v>1.9280000000000002</c:v>
                </c:pt>
                <c:pt idx="97" formatCode="0.00">
                  <c:v>2.4624999999999995</c:v>
                </c:pt>
                <c:pt idx="98" formatCode="0.00">
                  <c:v>1.85</c:v>
                </c:pt>
                <c:pt idx="99" formatCode="0.00">
                  <c:v>1.4100000000000001</c:v>
                </c:pt>
                <c:pt idx="100" formatCode="0.00">
                  <c:v>1.1700000000000002</c:v>
                </c:pt>
                <c:pt idx="101" formatCode="0.00">
                  <c:v>1.73</c:v>
                </c:pt>
                <c:pt idx="102" formatCode="0.00">
                  <c:v>1.7100000000000002</c:v>
                </c:pt>
                <c:pt idx="103" formatCode="0.00">
                  <c:v>0.99</c:v>
                </c:pt>
                <c:pt idx="104" formatCode="0.00">
                  <c:v>1.1599999999999999</c:v>
                </c:pt>
                <c:pt idx="105" formatCode="0.00">
                  <c:v>1.04</c:v>
                </c:pt>
                <c:pt idx="106" formatCode="0.00">
                  <c:v>1</c:v>
                </c:pt>
                <c:pt idx="107" formatCode="0.00">
                  <c:v>1.1000000000000001</c:v>
                </c:pt>
                <c:pt idx="108" formatCode="0.00">
                  <c:v>1.496</c:v>
                </c:pt>
                <c:pt idx="109" formatCode="0.00">
                  <c:v>1.9699999999999998</c:v>
                </c:pt>
                <c:pt idx="110" formatCode="0.00">
                  <c:v>1.59</c:v>
                </c:pt>
                <c:pt idx="111" formatCode="0.00">
                  <c:v>1.23</c:v>
                </c:pt>
                <c:pt idx="112" formatCode="0.00">
                  <c:v>1.1675</c:v>
                </c:pt>
                <c:pt idx="113" formatCode="0.00">
                  <c:v>0.752</c:v>
                </c:pt>
                <c:pt idx="114" formatCode="0.00">
                  <c:v>0.9375</c:v>
                </c:pt>
                <c:pt idx="115" formatCode="0.00">
                  <c:v>0.77249999999999996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5A-4C13-B5E2-6C9636DA0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1052584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年次別!$N$2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年次別!$N$159:$N$278</c:f>
              <c:numCache>
                <c:formatCode>General</c:formatCode>
                <c:ptCount val="120"/>
                <c:pt idx="0">
                  <c:v>1.798</c:v>
                </c:pt>
                <c:pt idx="1">
                  <c:v>2.3875000000000002</c:v>
                </c:pt>
                <c:pt idx="2">
                  <c:v>2.3250000000000002</c:v>
                </c:pt>
                <c:pt idx="3">
                  <c:v>2.3649999999999998</c:v>
                </c:pt>
                <c:pt idx="4">
                  <c:v>2.9479999999999995</c:v>
                </c:pt>
                <c:pt idx="5">
                  <c:v>3.3825000000000003</c:v>
                </c:pt>
                <c:pt idx="6">
                  <c:v>2.008</c:v>
                </c:pt>
                <c:pt idx="7">
                  <c:v>1.0999999999999999</c:v>
                </c:pt>
                <c:pt idx="8">
                  <c:v>1.4325000000000001</c:v>
                </c:pt>
                <c:pt idx="9">
                  <c:v>1.7559999999999998</c:v>
                </c:pt>
                <c:pt idx="10">
                  <c:v>2.5049999999999999</c:v>
                </c:pt>
                <c:pt idx="11">
                  <c:v>2.93</c:v>
                </c:pt>
                <c:pt idx="12" formatCode="0.00">
                  <c:v>2.1499999999999995</c:v>
                </c:pt>
                <c:pt idx="13" formatCode="0.00">
                  <c:v>2.4950000000000001</c:v>
                </c:pt>
                <c:pt idx="14" formatCode="0.00">
                  <c:v>2.415</c:v>
                </c:pt>
                <c:pt idx="15" formatCode="0.00">
                  <c:v>2.2160000000000002</c:v>
                </c:pt>
                <c:pt idx="16" formatCode="0.00">
                  <c:v>3.0300000000000002</c:v>
                </c:pt>
                <c:pt idx="17" formatCode="0.00">
                  <c:v>2.8725000000000001</c:v>
                </c:pt>
                <c:pt idx="18" formatCode="0.00">
                  <c:v>1.8220000000000003</c:v>
                </c:pt>
                <c:pt idx="19" formatCode="0.00">
                  <c:v>1.06</c:v>
                </c:pt>
                <c:pt idx="20" formatCode="0.00">
                  <c:v>1.28</c:v>
                </c:pt>
                <c:pt idx="21" formatCode="0.00">
                  <c:v>1.6519999999999999</c:v>
                </c:pt>
                <c:pt idx="22" formatCode="0.00">
                  <c:v>2.5074999999999998</c:v>
                </c:pt>
                <c:pt idx="23" formatCode="0.00">
                  <c:v>2.87</c:v>
                </c:pt>
                <c:pt idx="24" formatCode="0.00">
                  <c:v>1.9940000000000002</c:v>
                </c:pt>
                <c:pt idx="25" formatCode="0.00">
                  <c:v>2.4924999999999997</c:v>
                </c:pt>
                <c:pt idx="26" formatCode="0.00">
                  <c:v>2.4400000000000004</c:v>
                </c:pt>
                <c:pt idx="27" formatCode="0.00">
                  <c:v>2.1624999999999996</c:v>
                </c:pt>
                <c:pt idx="28" formatCode="0.00">
                  <c:v>2.5625</c:v>
                </c:pt>
                <c:pt idx="29" formatCode="0.00">
                  <c:v>2.4279999999999999</c:v>
                </c:pt>
                <c:pt idx="30" formatCode="0.00">
                  <c:v>1.5574999999999999</c:v>
                </c:pt>
                <c:pt idx="31" formatCode="0.00">
                  <c:v>1.1400000000000001</c:v>
                </c:pt>
                <c:pt idx="32" formatCode="0.00">
                  <c:v>1.52</c:v>
                </c:pt>
                <c:pt idx="33" formatCode="0.00">
                  <c:v>1.7349999999999999</c:v>
                </c:pt>
                <c:pt idx="34" formatCode="0.00">
                  <c:v>2.6559999999999997</c:v>
                </c:pt>
                <c:pt idx="35" formatCode="0.00">
                  <c:v>3.5166666666666662</c:v>
                </c:pt>
                <c:pt idx="36" formatCode="0.00">
                  <c:v>2.4579999999999997</c:v>
                </c:pt>
                <c:pt idx="37" formatCode="0.00">
                  <c:v>3.3675000000000002</c:v>
                </c:pt>
                <c:pt idx="38" formatCode="0.00">
                  <c:v>2.0020000000000002</c:v>
                </c:pt>
                <c:pt idx="39" formatCode="0.00">
                  <c:v>0.95250000000000001</c:v>
                </c:pt>
                <c:pt idx="40" formatCode="0.00">
                  <c:v>0.52249999999999996</c:v>
                </c:pt>
                <c:pt idx="41" formatCode="0.00">
                  <c:v>0.78400000000000003</c:v>
                </c:pt>
                <c:pt idx="42" formatCode="0.00">
                  <c:v>0.83749999999999991</c:v>
                </c:pt>
                <c:pt idx="43" formatCode="0.00">
                  <c:v>0.52200000000000002</c:v>
                </c:pt>
                <c:pt idx="44" formatCode="0.00">
                  <c:v>0.59250000000000003</c:v>
                </c:pt>
                <c:pt idx="45" formatCode="0.00">
                  <c:v>0.77500000000000013</c:v>
                </c:pt>
                <c:pt idx="46" formatCode="0.00">
                  <c:v>0.71799999999999997</c:v>
                </c:pt>
                <c:pt idx="47" formatCode="0.00">
                  <c:v>0.6775000000000001</c:v>
                </c:pt>
                <c:pt idx="48" formatCode="0.00">
                  <c:v>0.64</c:v>
                </c:pt>
                <c:pt idx="49" formatCode="0.00">
                  <c:v>0.73</c:v>
                </c:pt>
                <c:pt idx="50" formatCode="0.00">
                  <c:v>0.71399999999999997</c:v>
                </c:pt>
                <c:pt idx="51" formatCode="0.00">
                  <c:v>0.69</c:v>
                </c:pt>
                <c:pt idx="52" formatCode="0.00">
                  <c:v>0.59</c:v>
                </c:pt>
                <c:pt idx="53" formatCode="0.00">
                  <c:v>0.59</c:v>
                </c:pt>
                <c:pt idx="54" formatCode="0.00">
                  <c:v>0.51500000000000001</c:v>
                </c:pt>
                <c:pt idx="55" formatCode="0.00">
                  <c:v>0.378</c:v>
                </c:pt>
                <c:pt idx="56" formatCode="0.00">
                  <c:v>0.375</c:v>
                </c:pt>
                <c:pt idx="57" formatCode="0.00">
                  <c:v>0.50249999999999995</c:v>
                </c:pt>
                <c:pt idx="58" formatCode="0.00">
                  <c:v>0.54600000000000004</c:v>
                </c:pt>
                <c:pt idx="59" formatCode="0.00">
                  <c:v>0.63250000000000006</c:v>
                </c:pt>
                <c:pt idx="60" formatCode="0.00">
                  <c:v>0.46399999999999997</c:v>
                </c:pt>
                <c:pt idx="61" formatCode="0.00">
                  <c:v>0.28749999999999998</c:v>
                </c:pt>
                <c:pt idx="62" formatCode="0.00">
                  <c:v>0.24</c:v>
                </c:pt>
                <c:pt idx="63" formatCode="0.00">
                  <c:v>0.2475</c:v>
                </c:pt>
                <c:pt idx="64" formatCode="0.00">
                  <c:v>0.28399999999999997</c:v>
                </c:pt>
                <c:pt idx="65" formatCode="0.00">
                  <c:v>0.35</c:v>
                </c:pt>
                <c:pt idx="66" formatCode="0.00">
                  <c:v>0.34</c:v>
                </c:pt>
                <c:pt idx="67" formatCode="0.00">
                  <c:v>0.22999999999999998</c:v>
                </c:pt>
                <c:pt idx="68" formatCode="0.00">
                  <c:v>0.29499999999999998</c:v>
                </c:pt>
                <c:pt idx="69" formatCode="0.00">
                  <c:v>0.39200000000000002</c:v>
                </c:pt>
                <c:pt idx="70" formatCode="0.00">
                  <c:v>0.38500000000000001</c:v>
                </c:pt>
                <c:pt idx="71" formatCode="0.00">
                  <c:v>0.35250000000000004</c:v>
                </c:pt>
                <c:pt idx="72" formatCode="0.00">
                  <c:v>0.34399999999999997</c:v>
                </c:pt>
                <c:pt idx="73" formatCode="0.00">
                  <c:v>0.47499999999999998</c:v>
                </c:pt>
                <c:pt idx="74" formatCode="0.00">
                  <c:v>0.51</c:v>
                </c:pt>
                <c:pt idx="75" formatCode="0.00">
                  <c:v>0.67749999999999999</c:v>
                </c:pt>
                <c:pt idx="76" formatCode="0.00">
                  <c:v>1.2020000000000002</c:v>
                </c:pt>
                <c:pt idx="77" formatCode="0.00">
                  <c:v>1.63</c:v>
                </c:pt>
                <c:pt idx="78" formatCode="0.00">
                  <c:v>1.3340000000000001</c:v>
                </c:pt>
                <c:pt idx="79" formatCode="0.00">
                  <c:v>1.0699999999999998</c:v>
                </c:pt>
                <c:pt idx="80" formatCode="0.00">
                  <c:v>1.66</c:v>
                </c:pt>
                <c:pt idx="81" formatCode="0.00">
                  <c:v>2.5299999999999998</c:v>
                </c:pt>
                <c:pt idx="82" formatCode="0.00">
                  <c:v>3.79</c:v>
                </c:pt>
                <c:pt idx="83" formatCode="0.00">
                  <c:v>4.5925000000000002</c:v>
                </c:pt>
                <c:pt idx="84" formatCode="0.00">
                  <c:v>3.5640000000000001</c:v>
                </c:pt>
                <c:pt idx="85" formatCode="0.00">
                  <c:v>3.9675000000000002</c:v>
                </c:pt>
                <c:pt idx="86" formatCode="0.00">
                  <c:v>4.0324999999999998</c:v>
                </c:pt>
                <c:pt idx="87" formatCode="0.00">
                  <c:v>3.5620000000000003</c:v>
                </c:pt>
                <c:pt idx="88" formatCode="0.00">
                  <c:v>4.5824999999999996</c:v>
                </c:pt>
                <c:pt idx="89" formatCode="0.00">
                  <c:v>4.3025000000000002</c:v>
                </c:pt>
                <c:pt idx="90" formatCode="0.00">
                  <c:v>2.62</c:v>
                </c:pt>
                <c:pt idx="91" formatCode="0.00">
                  <c:v>1.5449999999999999</c:v>
                </c:pt>
                <c:pt idx="92" formatCode="0.00">
                  <c:v>1.8619999999999997</c:v>
                </c:pt>
                <c:pt idx="93" formatCode="0.00">
                  <c:v>1.8875000000000002</c:v>
                </c:pt>
                <c:pt idx="94" formatCode="0.00">
                  <c:v>2.1475</c:v>
                </c:pt>
                <c:pt idx="95" formatCode="0.00">
                  <c:v>2.5525000000000002</c:v>
                </c:pt>
                <c:pt idx="96" formatCode="0.00">
                  <c:v>1.81</c:v>
                </c:pt>
                <c:pt idx="97" formatCode="0.00">
                  <c:v>2.2374999999999998</c:v>
                </c:pt>
                <c:pt idx="98" formatCode="0.00">
                  <c:v>2.0439999999999996</c:v>
                </c:pt>
                <c:pt idx="99" formatCode="0.00">
                  <c:v>2.4699999999999998</c:v>
                </c:pt>
                <c:pt idx="100" formatCode="0.00">
                  <c:v>2.73</c:v>
                </c:pt>
                <c:pt idx="101" formatCode="0.00">
                  <c:v>2.758</c:v>
                </c:pt>
                <c:pt idx="102" formatCode="0.00">
                  <c:v>1.9724999999999999</c:v>
                </c:pt>
                <c:pt idx="103" formatCode="0.00">
                  <c:v>1.4075</c:v>
                </c:pt>
                <c:pt idx="104" formatCode="0.00">
                  <c:v>1.6760000000000002</c:v>
                </c:pt>
                <c:pt idx="105" formatCode="0.00">
                  <c:v>1.8774999999999999</c:v>
                </c:pt>
                <c:pt idx="106" formatCode="0.00">
                  <c:v>2.2174999999999998</c:v>
                </c:pt>
                <c:pt idx="107" formatCode="0.00">
                  <c:v>2.0225</c:v>
                </c:pt>
                <c:pt idx="108" formatCode="0.00">
                  <c:v>2.1520000000000001</c:v>
                </c:pt>
                <c:pt idx="109" formatCode="0.00">
                  <c:v>2.6625000000000005</c:v>
                </c:pt>
                <c:pt idx="110" formatCode="0.00">
                  <c:v>2.63</c:v>
                </c:pt>
                <c:pt idx="111" formatCode="0.00">
                  <c:v>2.92</c:v>
                </c:pt>
                <c:pt idx="112" formatCode="0.00">
                  <c:v>2.6224999999999996</c:v>
                </c:pt>
                <c:pt idx="113" formatCode="0.00">
                  <c:v>2.39</c:v>
                </c:pt>
                <c:pt idx="114" formatCode="0.00">
                  <c:v>1.5825</c:v>
                </c:pt>
                <c:pt idx="115" formatCode="0.00">
                  <c:v>0.80249999999999999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5A-4C13-B5E2-6C9636DA0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52584"/>
        <c:axId val="1"/>
      </c:lineChart>
      <c:catAx>
        <c:axId val="6310525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5.151087489479792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52584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5583298904677695"/>
          <c:y val="0.18599938839005969"/>
          <c:w val="0.26760935708659589"/>
          <c:h val="0.14017305901278471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3945491144132983"/>
          <c:y val="3.726420680212736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38277974836284"/>
          <c:y val="0.14000630689007784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令和8年各保健所毎集計!$C$67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令和8年各保健所毎集計!$BN$67:$DM$67</c:f>
              <c:numCache>
                <c:formatCode>0.00_);[Red]\(0.00\)</c:formatCode>
                <c:ptCount val="52"/>
                <c:pt idx="0">
                  <c:v>1.32</c:v>
                </c:pt>
                <c:pt idx="1">
                  <c:v>1.28</c:v>
                </c:pt>
                <c:pt idx="2" formatCode="#,##0.00_ ">
                  <c:v>1.56</c:v>
                </c:pt>
                <c:pt idx="3">
                  <c:v>1.4</c:v>
                </c:pt>
                <c:pt idx="4">
                  <c:v>1.92</c:v>
                </c:pt>
                <c:pt idx="5">
                  <c:v>1.56</c:v>
                </c:pt>
                <c:pt idx="6">
                  <c:v>1.92</c:v>
                </c:pt>
                <c:pt idx="7">
                  <c:v>2.12</c:v>
                </c:pt>
                <c:pt idx="8">
                  <c:v>2.2799999999999998</c:v>
                </c:pt>
                <c:pt idx="9">
                  <c:v>1.8</c:v>
                </c:pt>
                <c:pt idx="10">
                  <c:v>2</c:v>
                </c:pt>
                <c:pt idx="11">
                  <c:v>1.96</c:v>
                </c:pt>
                <c:pt idx="12">
                  <c:v>1.4</c:v>
                </c:pt>
                <c:pt idx="13">
                  <c:v>0.79</c:v>
                </c:pt>
                <c:pt idx="14">
                  <c:v>1.25</c:v>
                </c:pt>
                <c:pt idx="15">
                  <c:v>0.71</c:v>
                </c:pt>
                <c:pt idx="16">
                  <c:v>1.29</c:v>
                </c:pt>
                <c:pt idx="17">
                  <c:v>1.67</c:v>
                </c:pt>
                <c:pt idx="18">
                  <c:v>1.04</c:v>
                </c:pt>
                <c:pt idx="19">
                  <c:v>1.29</c:v>
                </c:pt>
                <c:pt idx="20">
                  <c:v>1.38</c:v>
                </c:pt>
                <c:pt idx="21">
                  <c:v>0.96</c:v>
                </c:pt>
                <c:pt idx="22">
                  <c:v>0.67</c:v>
                </c:pt>
                <c:pt idx="23">
                  <c:v>0.88</c:v>
                </c:pt>
                <c:pt idx="24">
                  <c:v>0.63</c:v>
                </c:pt>
                <c:pt idx="25">
                  <c:v>0.57999999999999996</c:v>
                </c:pt>
                <c:pt idx="26">
                  <c:v>1</c:v>
                </c:pt>
                <c:pt idx="27">
                  <c:v>1.21</c:v>
                </c:pt>
                <c:pt idx="28">
                  <c:v>0.79</c:v>
                </c:pt>
                <c:pt idx="29" formatCode="#,##0.00_ ">
                  <c:v>0.54</c:v>
                </c:pt>
                <c:pt idx="30">
                  <c:v>1.21</c:v>
                </c:pt>
                <c:pt idx="31">
                  <c:v>1.1299999999999999</c:v>
                </c:pt>
                <c:pt idx="32">
                  <c:v>0.71</c:v>
                </c:pt>
                <c:pt idx="33">
                  <c:v>1.25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98-4EDB-B1BD-3445BE9462F5}"/>
            </c:ext>
          </c:extLst>
        </c:ser>
        <c:ser>
          <c:idx val="1"/>
          <c:order val="1"/>
          <c:tx>
            <c:strRef>
              <c:f>令和8年各保健所毎集計!$C$68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令和8年各保健所毎集計!$BN$68:$DM$68</c:f>
              <c:numCache>
                <c:formatCode>0.00_);[Red]\(0.00\)</c:formatCode>
                <c:ptCount val="52"/>
                <c:pt idx="0">
                  <c:v>0.82</c:v>
                </c:pt>
                <c:pt idx="1">
                  <c:v>2.0299999999999998</c:v>
                </c:pt>
                <c:pt idx="2" formatCode="#,##0.00_ ">
                  <c:v>2.2200000000000002</c:v>
                </c:pt>
                <c:pt idx="3">
                  <c:v>2.87</c:v>
                </c:pt>
                <c:pt idx="4">
                  <c:v>2.82</c:v>
                </c:pt>
                <c:pt idx="5">
                  <c:v>2.91</c:v>
                </c:pt>
                <c:pt idx="6">
                  <c:v>2.66</c:v>
                </c:pt>
                <c:pt idx="7">
                  <c:v>2.87</c:v>
                </c:pt>
                <c:pt idx="8">
                  <c:v>2.21</c:v>
                </c:pt>
                <c:pt idx="9">
                  <c:v>2.8</c:v>
                </c:pt>
                <c:pt idx="10">
                  <c:v>2.95</c:v>
                </c:pt>
                <c:pt idx="11">
                  <c:v>2.63</c:v>
                </c:pt>
                <c:pt idx="12">
                  <c:v>2.54</c:v>
                </c:pt>
                <c:pt idx="13">
                  <c:v>2.23</c:v>
                </c:pt>
                <c:pt idx="14">
                  <c:v>2.2799999999999998</c:v>
                </c:pt>
                <c:pt idx="15">
                  <c:v>2.96</c:v>
                </c:pt>
                <c:pt idx="16">
                  <c:v>3.23</c:v>
                </c:pt>
                <c:pt idx="17">
                  <c:v>3.21</c:v>
                </c:pt>
                <c:pt idx="18">
                  <c:v>1.61</c:v>
                </c:pt>
                <c:pt idx="19">
                  <c:v>3.02</c:v>
                </c:pt>
                <c:pt idx="20">
                  <c:v>3.07</c:v>
                </c:pt>
                <c:pt idx="21">
                  <c:v>2.79</c:v>
                </c:pt>
                <c:pt idx="22">
                  <c:v>2.58</c:v>
                </c:pt>
                <c:pt idx="23">
                  <c:v>2.58</c:v>
                </c:pt>
                <c:pt idx="24">
                  <c:v>2.48</c:v>
                </c:pt>
                <c:pt idx="25">
                  <c:v>2.25</c:v>
                </c:pt>
                <c:pt idx="26">
                  <c:v>2.06</c:v>
                </c:pt>
                <c:pt idx="27">
                  <c:v>1.89</c:v>
                </c:pt>
                <c:pt idx="28">
                  <c:v>1.75</c:v>
                </c:pt>
                <c:pt idx="29" formatCode="#,##0.00_ ">
                  <c:v>1.32</c:v>
                </c:pt>
                <c:pt idx="30">
                  <c:v>1.37</c:v>
                </c:pt>
                <c:pt idx="31">
                  <c:v>1.3</c:v>
                </c:pt>
                <c:pt idx="32">
                  <c:v>0.82</c:v>
                </c:pt>
                <c:pt idx="33">
                  <c:v>1.0900000000000001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98-4EDB-B1BD-3445BE9462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54224"/>
        <c:axId val="1"/>
      </c:lineChart>
      <c:catAx>
        <c:axId val="6310542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491059811623465"/>
              <c:y val="0.90754119104421627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4.0972663211669815E-3"/>
              <c:y val="3.712416456991399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54224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50654057157898"/>
          <c:y val="0.18231434213746278"/>
          <c:w val="0.11061479464599633"/>
          <c:h val="0.1362869198312236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3956783015978897"/>
          <c:y val="3.479144724743798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45813101382055"/>
          <c:y val="0.14988314358794322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令和8年各保健所毎集計!$C$61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令和8年各保健所毎集計!$BN$61:$DM$61</c:f>
              <c:numCache>
                <c:formatCode>0.00_);[Red]\(0.00\)</c:formatCode>
                <c:ptCount val="52"/>
                <c:pt idx="0">
                  <c:v>1.33</c:v>
                </c:pt>
                <c:pt idx="1">
                  <c:v>0.67</c:v>
                </c:pt>
                <c:pt idx="2" formatCode="#,##0.00_ ">
                  <c:v>1.67</c:v>
                </c:pt>
                <c:pt idx="3">
                  <c:v>2</c:v>
                </c:pt>
                <c:pt idx="4">
                  <c:v>2.67</c:v>
                </c:pt>
                <c:pt idx="5">
                  <c:v>2</c:v>
                </c:pt>
                <c:pt idx="6">
                  <c:v>0.67</c:v>
                </c:pt>
                <c:pt idx="7">
                  <c:v>0</c:v>
                </c:pt>
                <c:pt idx="8">
                  <c:v>1.33</c:v>
                </c:pt>
                <c:pt idx="9">
                  <c:v>1.67</c:v>
                </c:pt>
                <c:pt idx="10">
                  <c:v>1</c:v>
                </c:pt>
                <c:pt idx="11">
                  <c:v>0.33</c:v>
                </c:pt>
                <c:pt idx="12">
                  <c:v>0</c:v>
                </c:pt>
                <c:pt idx="13">
                  <c:v>1</c:v>
                </c:pt>
                <c:pt idx="14">
                  <c:v>0.33</c:v>
                </c:pt>
                <c:pt idx="15">
                  <c:v>0.33</c:v>
                </c:pt>
                <c:pt idx="16">
                  <c:v>0.67</c:v>
                </c:pt>
                <c:pt idx="17">
                  <c:v>1.67</c:v>
                </c:pt>
                <c:pt idx="18">
                  <c:v>0.67</c:v>
                </c:pt>
                <c:pt idx="19">
                  <c:v>2</c:v>
                </c:pt>
                <c:pt idx="20">
                  <c:v>0.67</c:v>
                </c:pt>
                <c:pt idx="21">
                  <c:v>0.67</c:v>
                </c:pt>
                <c:pt idx="22">
                  <c:v>0.33</c:v>
                </c:pt>
                <c:pt idx="23">
                  <c:v>0.67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  <c:pt idx="27">
                  <c:v>1</c:v>
                </c:pt>
                <c:pt idx="28">
                  <c:v>0.67</c:v>
                </c:pt>
                <c:pt idx="29" formatCode="#,##0.00_ ">
                  <c:v>0.67</c:v>
                </c:pt>
                <c:pt idx="30">
                  <c:v>1.33</c:v>
                </c:pt>
                <c:pt idx="31">
                  <c:v>0</c:v>
                </c:pt>
                <c:pt idx="32">
                  <c:v>0.67</c:v>
                </c:pt>
                <c:pt idx="33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7B-401B-9D0E-B1E753854022}"/>
            </c:ext>
          </c:extLst>
        </c:ser>
        <c:ser>
          <c:idx val="1"/>
          <c:order val="1"/>
          <c:tx>
            <c:strRef>
              <c:f>令和8年各保健所毎集計!$C$62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令和8年各保健所毎集計!$BN$62:$DM$62</c:f>
              <c:numCache>
                <c:formatCode>0.00_);[Red]\(0.00\)</c:formatCode>
                <c:ptCount val="52"/>
                <c:pt idx="0">
                  <c:v>0.28999999999999998</c:v>
                </c:pt>
                <c:pt idx="1">
                  <c:v>1.57</c:v>
                </c:pt>
                <c:pt idx="2" formatCode="#,##0.00_ ">
                  <c:v>1.43</c:v>
                </c:pt>
                <c:pt idx="3">
                  <c:v>2.14</c:v>
                </c:pt>
                <c:pt idx="4">
                  <c:v>2</c:v>
                </c:pt>
                <c:pt idx="5">
                  <c:v>0.86</c:v>
                </c:pt>
                <c:pt idx="6">
                  <c:v>1.57</c:v>
                </c:pt>
                <c:pt idx="7">
                  <c:v>2.86</c:v>
                </c:pt>
                <c:pt idx="8">
                  <c:v>1.43</c:v>
                </c:pt>
                <c:pt idx="9">
                  <c:v>1.86</c:v>
                </c:pt>
                <c:pt idx="10">
                  <c:v>2.14</c:v>
                </c:pt>
                <c:pt idx="11">
                  <c:v>2.71</c:v>
                </c:pt>
                <c:pt idx="12">
                  <c:v>2.57</c:v>
                </c:pt>
                <c:pt idx="13">
                  <c:v>1.43</c:v>
                </c:pt>
                <c:pt idx="14">
                  <c:v>1.57</c:v>
                </c:pt>
                <c:pt idx="15">
                  <c:v>1.29</c:v>
                </c:pt>
                <c:pt idx="16">
                  <c:v>2.57</c:v>
                </c:pt>
                <c:pt idx="17">
                  <c:v>3.14</c:v>
                </c:pt>
                <c:pt idx="18">
                  <c:v>0.71</c:v>
                </c:pt>
                <c:pt idx="19">
                  <c:v>1.29</c:v>
                </c:pt>
                <c:pt idx="20">
                  <c:v>2</c:v>
                </c:pt>
                <c:pt idx="21">
                  <c:v>1.43</c:v>
                </c:pt>
                <c:pt idx="22">
                  <c:v>0.86</c:v>
                </c:pt>
                <c:pt idx="23">
                  <c:v>1.29</c:v>
                </c:pt>
                <c:pt idx="24">
                  <c:v>1</c:v>
                </c:pt>
                <c:pt idx="25">
                  <c:v>0.43</c:v>
                </c:pt>
                <c:pt idx="26">
                  <c:v>1.29</c:v>
                </c:pt>
                <c:pt idx="27">
                  <c:v>1.71</c:v>
                </c:pt>
                <c:pt idx="28">
                  <c:v>0.71</c:v>
                </c:pt>
                <c:pt idx="29" formatCode="#,##0.00_ ">
                  <c:v>0.71</c:v>
                </c:pt>
                <c:pt idx="30">
                  <c:v>1.57</c:v>
                </c:pt>
                <c:pt idx="31">
                  <c:v>0.71</c:v>
                </c:pt>
                <c:pt idx="32">
                  <c:v>0.43</c:v>
                </c:pt>
                <c:pt idx="33">
                  <c:v>1.29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7B-401B-9D0E-B1E753854022}"/>
            </c:ext>
          </c:extLst>
        </c:ser>
        <c:ser>
          <c:idx val="2"/>
          <c:order val="2"/>
          <c:tx>
            <c:strRef>
              <c:f>令和8年各保健所毎集計!$C$63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令和8年各保健所毎集計!$BN$63:$DM$63</c:f>
              <c:numCache>
                <c:formatCode>0.00_);[Red]\(0.00\)</c:formatCode>
                <c:ptCount val="52"/>
                <c:pt idx="0">
                  <c:v>2.17</c:v>
                </c:pt>
                <c:pt idx="1">
                  <c:v>1.5</c:v>
                </c:pt>
                <c:pt idx="2" formatCode="#,##0.00_ ">
                  <c:v>1.83</c:v>
                </c:pt>
                <c:pt idx="3">
                  <c:v>1.5</c:v>
                </c:pt>
                <c:pt idx="4">
                  <c:v>2.33</c:v>
                </c:pt>
                <c:pt idx="5">
                  <c:v>2.83</c:v>
                </c:pt>
                <c:pt idx="6">
                  <c:v>2.17</c:v>
                </c:pt>
                <c:pt idx="7">
                  <c:v>3.5</c:v>
                </c:pt>
                <c:pt idx="8">
                  <c:v>3.83</c:v>
                </c:pt>
                <c:pt idx="9">
                  <c:v>1.5</c:v>
                </c:pt>
                <c:pt idx="10">
                  <c:v>1.67</c:v>
                </c:pt>
                <c:pt idx="11">
                  <c:v>2.83</c:v>
                </c:pt>
                <c:pt idx="12">
                  <c:v>1.67</c:v>
                </c:pt>
                <c:pt idx="13">
                  <c:v>0.4</c:v>
                </c:pt>
                <c:pt idx="14">
                  <c:v>2</c:v>
                </c:pt>
                <c:pt idx="15">
                  <c:v>1</c:v>
                </c:pt>
                <c:pt idx="16">
                  <c:v>0.6</c:v>
                </c:pt>
                <c:pt idx="17">
                  <c:v>1.2</c:v>
                </c:pt>
                <c:pt idx="18">
                  <c:v>1.8</c:v>
                </c:pt>
                <c:pt idx="19">
                  <c:v>1.4</c:v>
                </c:pt>
                <c:pt idx="20">
                  <c:v>0.6</c:v>
                </c:pt>
                <c:pt idx="21">
                  <c:v>0</c:v>
                </c:pt>
                <c:pt idx="22">
                  <c:v>0.4</c:v>
                </c:pt>
                <c:pt idx="23">
                  <c:v>1.2</c:v>
                </c:pt>
                <c:pt idx="24">
                  <c:v>0.6</c:v>
                </c:pt>
                <c:pt idx="25">
                  <c:v>0.2</c:v>
                </c:pt>
                <c:pt idx="26">
                  <c:v>1</c:v>
                </c:pt>
                <c:pt idx="27">
                  <c:v>0.8</c:v>
                </c:pt>
                <c:pt idx="28">
                  <c:v>0.4</c:v>
                </c:pt>
                <c:pt idx="29" formatCode="#,##0.00_ ">
                  <c:v>0.8</c:v>
                </c:pt>
                <c:pt idx="30">
                  <c:v>1</c:v>
                </c:pt>
                <c:pt idx="31">
                  <c:v>0.6</c:v>
                </c:pt>
                <c:pt idx="32">
                  <c:v>0.4</c:v>
                </c:pt>
                <c:pt idx="33">
                  <c:v>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7B-401B-9D0E-B1E753854022}"/>
            </c:ext>
          </c:extLst>
        </c:ser>
        <c:ser>
          <c:idx val="3"/>
          <c:order val="3"/>
          <c:tx>
            <c:strRef>
              <c:f>令和8年各保健所毎集計!$C$64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令和8年各保健所毎集計!$BN$64:$DM$64</c:f>
              <c:numCache>
                <c:formatCode>0.00_);[Red]\(0.00\)</c:formatCode>
                <c:ptCount val="52"/>
                <c:pt idx="0">
                  <c:v>2</c:v>
                </c:pt>
                <c:pt idx="1">
                  <c:v>1</c:v>
                </c:pt>
                <c:pt idx="2" formatCode="#,##0.00_ ">
                  <c:v>2</c:v>
                </c:pt>
                <c:pt idx="3">
                  <c:v>0.33</c:v>
                </c:pt>
                <c:pt idx="4">
                  <c:v>1.33</c:v>
                </c:pt>
                <c:pt idx="5">
                  <c:v>1.33</c:v>
                </c:pt>
                <c:pt idx="6">
                  <c:v>2.83</c:v>
                </c:pt>
                <c:pt idx="7">
                  <c:v>1.5</c:v>
                </c:pt>
                <c:pt idx="8">
                  <c:v>2.5</c:v>
                </c:pt>
                <c:pt idx="9">
                  <c:v>2.67</c:v>
                </c:pt>
                <c:pt idx="10">
                  <c:v>3.5</c:v>
                </c:pt>
                <c:pt idx="11">
                  <c:v>1.83</c:v>
                </c:pt>
                <c:pt idx="12">
                  <c:v>0.83</c:v>
                </c:pt>
                <c:pt idx="13">
                  <c:v>0.33</c:v>
                </c:pt>
                <c:pt idx="14">
                  <c:v>0.67</c:v>
                </c:pt>
                <c:pt idx="15">
                  <c:v>0</c:v>
                </c:pt>
                <c:pt idx="16">
                  <c:v>0.83</c:v>
                </c:pt>
                <c:pt idx="17">
                  <c:v>1</c:v>
                </c:pt>
                <c:pt idx="18">
                  <c:v>1</c:v>
                </c:pt>
                <c:pt idx="19">
                  <c:v>0.5</c:v>
                </c:pt>
                <c:pt idx="20">
                  <c:v>1.17</c:v>
                </c:pt>
                <c:pt idx="21">
                  <c:v>1</c:v>
                </c:pt>
                <c:pt idx="22">
                  <c:v>0.83</c:v>
                </c:pt>
                <c:pt idx="23">
                  <c:v>0</c:v>
                </c:pt>
                <c:pt idx="24">
                  <c:v>0.17</c:v>
                </c:pt>
                <c:pt idx="25">
                  <c:v>0.67</c:v>
                </c:pt>
                <c:pt idx="26">
                  <c:v>0.33</c:v>
                </c:pt>
                <c:pt idx="27">
                  <c:v>1.17</c:v>
                </c:pt>
                <c:pt idx="28">
                  <c:v>1.5</c:v>
                </c:pt>
                <c:pt idx="29" formatCode="#,##0.00_ ">
                  <c:v>0.33</c:v>
                </c:pt>
                <c:pt idx="30">
                  <c:v>0.83</c:v>
                </c:pt>
                <c:pt idx="31">
                  <c:v>2.17</c:v>
                </c:pt>
                <c:pt idx="32">
                  <c:v>0.83</c:v>
                </c:pt>
                <c:pt idx="33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07B-401B-9D0E-B1E753854022}"/>
            </c:ext>
          </c:extLst>
        </c:ser>
        <c:ser>
          <c:idx val="4"/>
          <c:order val="4"/>
          <c:tx>
            <c:strRef>
              <c:f>令和8年各保健所毎集計!$C$65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令和8年各保健所毎集計!$BN$65:$DM$65</c:f>
              <c:numCache>
                <c:formatCode>0.00_);[Red]\(0.00\)</c:formatCode>
                <c:ptCount val="52"/>
                <c:pt idx="0">
                  <c:v>2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07B-401B-9D0E-B1E753854022}"/>
            </c:ext>
          </c:extLst>
        </c:ser>
        <c:ser>
          <c:idx val="5"/>
          <c:order val="5"/>
          <c:tx>
            <c:strRef>
              <c:f>令和8年各保健所毎集計!$C$66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令和8年各保健所毎集計!$BN$66:$DM$66</c:f>
              <c:numCache>
                <c:formatCode>0.00_);[Red]\(0.00\)</c:formatCode>
                <c:ptCount val="52"/>
                <c:pt idx="0">
                  <c:v>0</c:v>
                </c:pt>
                <c:pt idx="1">
                  <c:v>2</c:v>
                </c:pt>
                <c:pt idx="2" formatCode="#,##0.00_ ">
                  <c:v>0.5</c:v>
                </c:pt>
                <c:pt idx="3">
                  <c:v>1.5</c:v>
                </c:pt>
                <c:pt idx="4">
                  <c:v>2</c:v>
                </c:pt>
                <c:pt idx="5">
                  <c:v>0.5</c:v>
                </c:pt>
                <c:pt idx="6">
                  <c:v>1.5</c:v>
                </c:pt>
                <c:pt idx="7">
                  <c:v>1.5</c:v>
                </c:pt>
                <c:pt idx="8">
                  <c:v>2.5</c:v>
                </c:pt>
                <c:pt idx="9">
                  <c:v>1</c:v>
                </c:pt>
                <c:pt idx="10">
                  <c:v>0.5</c:v>
                </c:pt>
                <c:pt idx="11">
                  <c:v>0.5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0.5</c:v>
                </c:pt>
                <c:pt idx="16">
                  <c:v>1</c:v>
                </c:pt>
                <c:pt idx="17">
                  <c:v>0.5</c:v>
                </c:pt>
                <c:pt idx="18">
                  <c:v>1.5</c:v>
                </c:pt>
                <c:pt idx="19">
                  <c:v>3</c:v>
                </c:pt>
                <c:pt idx="20">
                  <c:v>3.5</c:v>
                </c:pt>
                <c:pt idx="21">
                  <c:v>2</c:v>
                </c:pt>
                <c:pt idx="22">
                  <c:v>1</c:v>
                </c:pt>
                <c:pt idx="23">
                  <c:v>2</c:v>
                </c:pt>
                <c:pt idx="24">
                  <c:v>1.5</c:v>
                </c:pt>
                <c:pt idx="25">
                  <c:v>3</c:v>
                </c:pt>
                <c:pt idx="26">
                  <c:v>2.5</c:v>
                </c:pt>
                <c:pt idx="27">
                  <c:v>1.5</c:v>
                </c:pt>
                <c:pt idx="28">
                  <c:v>0.5</c:v>
                </c:pt>
                <c:pt idx="29" formatCode="#,##0.00_ ">
                  <c:v>0</c:v>
                </c:pt>
                <c:pt idx="30">
                  <c:v>1.5</c:v>
                </c:pt>
                <c:pt idx="31">
                  <c:v>3</c:v>
                </c:pt>
                <c:pt idx="32">
                  <c:v>2.5</c:v>
                </c:pt>
                <c:pt idx="33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7B-401B-9D0E-B1E7538540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48976"/>
        <c:axId val="1"/>
      </c:lineChart>
      <c:catAx>
        <c:axId val="631048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698594938169242"/>
              <c:y val="0.91290569570523428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4.021866693414915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48976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66675167434573002"/>
          <c:y val="0.17508107351024058"/>
          <c:w val="0.28308899354618211"/>
          <c:h val="0.25357255405798507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38633347305145188"/>
          <c:y val="2.3850414987241515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105639336416953"/>
          <c:y val="9.3506932420830427E-2"/>
          <c:w val="0.83472175826823292"/>
          <c:h val="0.7367213563002518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RS!$B$61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numFmt formatCode="#,##0.0_);[Red]\(#,##0.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RS!$D$5:$Q$5</c:f>
              <c:strCache>
                <c:ptCount val="14"/>
                <c:pt idx="0">
                  <c:v>6ヶ月未満</c:v>
                </c:pt>
                <c:pt idx="1">
                  <c:v>12ヶ月未満</c:v>
                </c:pt>
                <c:pt idx="2">
                  <c:v>1歳</c:v>
                </c:pt>
                <c:pt idx="3">
                  <c:v>2歳</c:v>
                </c:pt>
                <c:pt idx="4">
                  <c:v>3歳</c:v>
                </c:pt>
                <c:pt idx="5">
                  <c:v>4歳</c:v>
                </c:pt>
                <c:pt idx="6">
                  <c:v>5歳</c:v>
                </c:pt>
                <c:pt idx="7">
                  <c:v>6歳</c:v>
                </c:pt>
                <c:pt idx="8">
                  <c:v>7歳</c:v>
                </c:pt>
                <c:pt idx="9">
                  <c:v>8歳</c:v>
                </c:pt>
                <c:pt idx="10">
                  <c:v>9歳</c:v>
                </c:pt>
                <c:pt idx="11">
                  <c:v>10～14歳</c:v>
                </c:pt>
                <c:pt idx="12">
                  <c:v>15～19歳</c:v>
                </c:pt>
                <c:pt idx="13">
                  <c:v>20歳以上</c:v>
                </c:pt>
              </c:strCache>
            </c:strRef>
          </c:cat>
          <c:val>
            <c:numRef>
              <c:f>RS!$D$61:$Q$61</c:f>
              <c:numCache>
                <c:formatCode>General</c:formatCode>
                <c:ptCount val="14"/>
                <c:pt idx="0">
                  <c:v>16.414141414141415</c:v>
                </c:pt>
                <c:pt idx="1">
                  <c:v>28.787878787878789</c:v>
                </c:pt>
                <c:pt idx="2">
                  <c:v>34.427609427609426</c:v>
                </c:pt>
                <c:pt idx="3">
                  <c:v>13.468013468013467</c:v>
                </c:pt>
                <c:pt idx="4">
                  <c:v>4.7138047138047137</c:v>
                </c:pt>
                <c:pt idx="5">
                  <c:v>1.2626262626262625</c:v>
                </c:pt>
                <c:pt idx="6">
                  <c:v>0.42087542087542085</c:v>
                </c:pt>
                <c:pt idx="7">
                  <c:v>8.4175084175084167E-2</c:v>
                </c:pt>
                <c:pt idx="8">
                  <c:v>0.16835016835016833</c:v>
                </c:pt>
                <c:pt idx="9">
                  <c:v>8.4175084175084167E-2</c:v>
                </c:pt>
                <c:pt idx="10">
                  <c:v>0</c:v>
                </c:pt>
                <c:pt idx="11">
                  <c:v>8.4175084175084167E-2</c:v>
                </c:pt>
                <c:pt idx="12">
                  <c:v>0</c:v>
                </c:pt>
                <c:pt idx="13">
                  <c:v>8.4175084175084167E-2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F7-4E18-B82B-4CBF7F5109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631047992"/>
        <c:axId val="1"/>
      </c:barChart>
      <c:catAx>
        <c:axId val="6310479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503438260494697"/>
              <c:y val="0.91664961877589823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47992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39672640611883525"/>
          <c:y val="1.928324347015888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910514063929797"/>
          <c:y val="0.12307878587084119"/>
          <c:w val="0.85330167541186974"/>
          <c:h val="0.7198231543288169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咽頭!$B$61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numFmt formatCode="#,##0.0_);[Red]\(#,##0.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咽頭!$D$5:$Q$5</c:f>
              <c:strCache>
                <c:ptCount val="14"/>
                <c:pt idx="0">
                  <c:v>6ヶ月未満</c:v>
                </c:pt>
                <c:pt idx="1">
                  <c:v>12ヶ月未満</c:v>
                </c:pt>
                <c:pt idx="2">
                  <c:v>1歳</c:v>
                </c:pt>
                <c:pt idx="3">
                  <c:v>2歳</c:v>
                </c:pt>
                <c:pt idx="4">
                  <c:v>3歳</c:v>
                </c:pt>
                <c:pt idx="5">
                  <c:v>4歳</c:v>
                </c:pt>
                <c:pt idx="6">
                  <c:v>5歳</c:v>
                </c:pt>
                <c:pt idx="7">
                  <c:v>6歳</c:v>
                </c:pt>
                <c:pt idx="8">
                  <c:v>7歳</c:v>
                </c:pt>
                <c:pt idx="9">
                  <c:v>8歳</c:v>
                </c:pt>
                <c:pt idx="10">
                  <c:v>9歳</c:v>
                </c:pt>
                <c:pt idx="11">
                  <c:v>10～14歳</c:v>
                </c:pt>
                <c:pt idx="12">
                  <c:v>15～19歳</c:v>
                </c:pt>
                <c:pt idx="13">
                  <c:v>20歳以上</c:v>
                </c:pt>
              </c:strCache>
            </c:strRef>
          </c:cat>
          <c:val>
            <c:numRef>
              <c:f>咽頭!$D$61:$Q$61</c:f>
              <c:numCache>
                <c:formatCode>General</c:formatCode>
                <c:ptCount val="14"/>
                <c:pt idx="0">
                  <c:v>0.33898305084745761</c:v>
                </c:pt>
                <c:pt idx="1">
                  <c:v>17.966101694915253</c:v>
                </c:pt>
                <c:pt idx="2">
                  <c:v>42.372881355932201</c:v>
                </c:pt>
                <c:pt idx="3">
                  <c:v>13.220338983050848</c:v>
                </c:pt>
                <c:pt idx="4">
                  <c:v>5.4237288135593218</c:v>
                </c:pt>
                <c:pt idx="5">
                  <c:v>4.406779661016949</c:v>
                </c:pt>
                <c:pt idx="6">
                  <c:v>6.1016949152542379</c:v>
                </c:pt>
                <c:pt idx="7">
                  <c:v>3.050847457627119</c:v>
                </c:pt>
                <c:pt idx="8">
                  <c:v>2.0338983050847457</c:v>
                </c:pt>
                <c:pt idx="9">
                  <c:v>2.0338983050847457</c:v>
                </c:pt>
                <c:pt idx="10">
                  <c:v>0.67796610169491522</c:v>
                </c:pt>
                <c:pt idx="11">
                  <c:v>2.0338983050847457</c:v>
                </c:pt>
                <c:pt idx="12">
                  <c:v>0.33898305084745761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2A-42E6-B9F6-67EB19AD56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631067672"/>
        <c:axId val="1"/>
      </c:barChart>
      <c:catAx>
        <c:axId val="6310676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405875624251133"/>
              <c:y val="0.91664961877589823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67672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34268315416844181"/>
          <c:y val="2.35074691408126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966750470259763"/>
          <c:y val="0.12307882681200012"/>
          <c:w val="0.85777983054118045"/>
          <c:h val="0.7198230611302638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Ａ群!$B$61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numFmt formatCode="#,##0.0_);[Red]\(#,##0.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Ａ群!$D$5:$Q$5</c:f>
              <c:strCache>
                <c:ptCount val="14"/>
                <c:pt idx="0">
                  <c:v>6ヶ月未満</c:v>
                </c:pt>
                <c:pt idx="1">
                  <c:v>12ヶ月未満</c:v>
                </c:pt>
                <c:pt idx="2">
                  <c:v>1歳</c:v>
                </c:pt>
                <c:pt idx="3">
                  <c:v>2歳</c:v>
                </c:pt>
                <c:pt idx="4">
                  <c:v>3歳</c:v>
                </c:pt>
                <c:pt idx="5">
                  <c:v>4歳</c:v>
                </c:pt>
                <c:pt idx="6">
                  <c:v>5歳</c:v>
                </c:pt>
                <c:pt idx="7">
                  <c:v>6歳</c:v>
                </c:pt>
                <c:pt idx="8">
                  <c:v>7歳</c:v>
                </c:pt>
                <c:pt idx="9">
                  <c:v>8歳</c:v>
                </c:pt>
                <c:pt idx="10">
                  <c:v>9歳</c:v>
                </c:pt>
                <c:pt idx="11">
                  <c:v>10～14歳</c:v>
                </c:pt>
                <c:pt idx="12">
                  <c:v>15～19歳</c:v>
                </c:pt>
                <c:pt idx="13">
                  <c:v>20歳以上</c:v>
                </c:pt>
              </c:strCache>
            </c:strRef>
          </c:cat>
          <c:val>
            <c:numRef>
              <c:f>Ａ群!$D$61:$Q$61</c:f>
              <c:numCache>
                <c:formatCode>General</c:formatCode>
                <c:ptCount val="14"/>
                <c:pt idx="0">
                  <c:v>0</c:v>
                </c:pt>
                <c:pt idx="1">
                  <c:v>0.46904315196998125</c:v>
                </c:pt>
                <c:pt idx="2">
                  <c:v>5.5347091932457788</c:v>
                </c:pt>
                <c:pt idx="3">
                  <c:v>8.2551594746716699</c:v>
                </c:pt>
                <c:pt idx="4">
                  <c:v>11.257035647279549</c:v>
                </c:pt>
                <c:pt idx="5">
                  <c:v>10.975609756097562</c:v>
                </c:pt>
                <c:pt idx="6">
                  <c:v>11.819887429643527</c:v>
                </c:pt>
                <c:pt idx="7">
                  <c:v>9.9437148217636029</c:v>
                </c:pt>
                <c:pt idx="8">
                  <c:v>8.1613508442776741</c:v>
                </c:pt>
                <c:pt idx="9">
                  <c:v>6.6604127579737344</c:v>
                </c:pt>
                <c:pt idx="10">
                  <c:v>6.0975609756097562</c:v>
                </c:pt>
                <c:pt idx="11">
                  <c:v>11.444652908067541</c:v>
                </c:pt>
                <c:pt idx="12">
                  <c:v>1.0318949343339587</c:v>
                </c:pt>
                <c:pt idx="13">
                  <c:v>8.3489681050656657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0D-42F5-B878-F8617992DF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631065048"/>
        <c:axId val="1"/>
      </c:barChart>
      <c:catAx>
        <c:axId val="63106504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478151517834684"/>
              <c:y val="0.91447943541358712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6504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332288576449568"/>
          <c:y val="3.362370666103355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4963120382071701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令和8年各保健所毎集計!$C$83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令和8年各保健所毎集計!$BN$83:$DM$83</c:f>
              <c:numCache>
                <c:formatCode>0.00_);[Red]\(0.00\)</c:formatCode>
                <c:ptCount val="52"/>
                <c:pt idx="0">
                  <c:v>4</c:v>
                </c:pt>
                <c:pt idx="1">
                  <c:v>3.6</c:v>
                </c:pt>
                <c:pt idx="2" formatCode="#,##0.00_ ">
                  <c:v>3.88</c:v>
                </c:pt>
                <c:pt idx="3">
                  <c:v>5.08</c:v>
                </c:pt>
                <c:pt idx="4">
                  <c:v>3.96</c:v>
                </c:pt>
                <c:pt idx="5">
                  <c:v>4.16</c:v>
                </c:pt>
                <c:pt idx="6">
                  <c:v>4.8</c:v>
                </c:pt>
                <c:pt idx="7">
                  <c:v>3.6</c:v>
                </c:pt>
                <c:pt idx="8">
                  <c:v>3.52</c:v>
                </c:pt>
                <c:pt idx="9">
                  <c:v>3.4</c:v>
                </c:pt>
                <c:pt idx="10">
                  <c:v>3.84</c:v>
                </c:pt>
                <c:pt idx="11">
                  <c:v>4.4400000000000004</c:v>
                </c:pt>
                <c:pt idx="12">
                  <c:v>3.64</c:v>
                </c:pt>
                <c:pt idx="13">
                  <c:v>3.67</c:v>
                </c:pt>
                <c:pt idx="14">
                  <c:v>3.46</c:v>
                </c:pt>
                <c:pt idx="15">
                  <c:v>2.5</c:v>
                </c:pt>
                <c:pt idx="16">
                  <c:v>3.46</c:v>
                </c:pt>
                <c:pt idx="17">
                  <c:v>4.54</c:v>
                </c:pt>
                <c:pt idx="18">
                  <c:v>3.21</c:v>
                </c:pt>
                <c:pt idx="19">
                  <c:v>3.29</c:v>
                </c:pt>
                <c:pt idx="20">
                  <c:v>3.33</c:v>
                </c:pt>
                <c:pt idx="21">
                  <c:v>2.63</c:v>
                </c:pt>
                <c:pt idx="22">
                  <c:v>4.25</c:v>
                </c:pt>
                <c:pt idx="23">
                  <c:v>3.38</c:v>
                </c:pt>
                <c:pt idx="24">
                  <c:v>4.17</c:v>
                </c:pt>
                <c:pt idx="25">
                  <c:v>3.17</c:v>
                </c:pt>
                <c:pt idx="26">
                  <c:v>3.33</c:v>
                </c:pt>
                <c:pt idx="27">
                  <c:v>3.38</c:v>
                </c:pt>
                <c:pt idx="28">
                  <c:v>5.04</c:v>
                </c:pt>
                <c:pt idx="29" formatCode="#,##0.00_ ">
                  <c:v>4.92</c:v>
                </c:pt>
                <c:pt idx="30">
                  <c:v>5.5</c:v>
                </c:pt>
                <c:pt idx="31">
                  <c:v>4.5</c:v>
                </c:pt>
                <c:pt idx="32">
                  <c:v>4.33</c:v>
                </c:pt>
                <c:pt idx="33">
                  <c:v>4.04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78-475A-9598-CCF082E1A59E}"/>
            </c:ext>
          </c:extLst>
        </c:ser>
        <c:ser>
          <c:idx val="1"/>
          <c:order val="1"/>
          <c:tx>
            <c:strRef>
              <c:f>令和8年各保健所毎集計!$C$84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令和8年各保健所毎集計!$BN$84:$DM$84</c:f>
              <c:numCache>
                <c:formatCode>0.00_);[Red]\(0.00\)</c:formatCode>
                <c:ptCount val="52"/>
                <c:pt idx="0">
                  <c:v>1.9</c:v>
                </c:pt>
                <c:pt idx="1">
                  <c:v>5.78</c:v>
                </c:pt>
                <c:pt idx="2" formatCode="#,##0.00_ ">
                  <c:v>6.68</c:v>
                </c:pt>
                <c:pt idx="3">
                  <c:v>8.5500000000000007</c:v>
                </c:pt>
                <c:pt idx="4">
                  <c:v>9.42</c:v>
                </c:pt>
                <c:pt idx="5">
                  <c:v>9.48</c:v>
                </c:pt>
                <c:pt idx="6">
                  <c:v>7.98</c:v>
                </c:pt>
                <c:pt idx="7">
                  <c:v>8.02</c:v>
                </c:pt>
                <c:pt idx="8">
                  <c:v>6.31</c:v>
                </c:pt>
                <c:pt idx="9">
                  <c:v>6.52</c:v>
                </c:pt>
                <c:pt idx="10">
                  <c:v>6.32</c:v>
                </c:pt>
                <c:pt idx="11">
                  <c:v>5.54</c:v>
                </c:pt>
                <c:pt idx="12">
                  <c:v>5.54</c:v>
                </c:pt>
                <c:pt idx="13">
                  <c:v>4.62</c:v>
                </c:pt>
                <c:pt idx="14">
                  <c:v>4.6100000000000003</c:v>
                </c:pt>
                <c:pt idx="15">
                  <c:v>5.0599999999999996</c:v>
                </c:pt>
                <c:pt idx="16">
                  <c:v>5.35</c:v>
                </c:pt>
                <c:pt idx="17">
                  <c:v>4.9400000000000004</c:v>
                </c:pt>
                <c:pt idx="18">
                  <c:v>3.09</c:v>
                </c:pt>
                <c:pt idx="19">
                  <c:v>5.01</c:v>
                </c:pt>
                <c:pt idx="20">
                  <c:v>5.27</c:v>
                </c:pt>
                <c:pt idx="21">
                  <c:v>5.14</c:v>
                </c:pt>
                <c:pt idx="22">
                  <c:v>4.88</c:v>
                </c:pt>
                <c:pt idx="23">
                  <c:v>4.9400000000000004</c:v>
                </c:pt>
                <c:pt idx="24">
                  <c:v>4.82</c:v>
                </c:pt>
                <c:pt idx="25">
                  <c:v>4.5999999999999996</c:v>
                </c:pt>
                <c:pt idx="26">
                  <c:v>4.45</c:v>
                </c:pt>
                <c:pt idx="27">
                  <c:v>4.29</c:v>
                </c:pt>
                <c:pt idx="28">
                  <c:v>4</c:v>
                </c:pt>
                <c:pt idx="29" formatCode="#,##0.00_ ">
                  <c:v>3.2</c:v>
                </c:pt>
                <c:pt idx="30">
                  <c:v>3.43</c:v>
                </c:pt>
                <c:pt idx="31">
                  <c:v>3.46</c:v>
                </c:pt>
                <c:pt idx="32">
                  <c:v>2.11</c:v>
                </c:pt>
                <c:pt idx="33">
                  <c:v>3.29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78-475A-9598-CCF082E1A5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64064"/>
        <c:axId val="1"/>
      </c:lineChart>
      <c:catAx>
        <c:axId val="6310640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906130064715008"/>
              <c:y val="0.91290076338441484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2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3.071068197487892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64064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7083598777722705"/>
          <c:y val="0.18293872534770439"/>
          <c:w val="0.23742251915619131"/>
          <c:h val="7.6190077024269998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4994458648707744"/>
          <c:y val="3.04280834904512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3657909758249187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令和8年各保健所毎集計!$C$77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令和8年各保健所毎集計!$BN$77:$DM$77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0.33</c:v>
                </c:pt>
                <c:pt idx="3">
                  <c:v>0.33</c:v>
                </c:pt>
                <c:pt idx="4">
                  <c:v>0.67</c:v>
                </c:pt>
                <c:pt idx="5">
                  <c:v>0.33</c:v>
                </c:pt>
                <c:pt idx="6">
                  <c:v>0</c:v>
                </c:pt>
                <c:pt idx="7">
                  <c:v>1.33</c:v>
                </c:pt>
                <c:pt idx="8">
                  <c:v>1</c:v>
                </c:pt>
                <c:pt idx="9">
                  <c:v>1.67</c:v>
                </c:pt>
                <c:pt idx="10">
                  <c:v>2</c:v>
                </c:pt>
                <c:pt idx="11">
                  <c:v>4.33</c:v>
                </c:pt>
                <c:pt idx="12">
                  <c:v>0.67</c:v>
                </c:pt>
                <c:pt idx="13">
                  <c:v>0.33</c:v>
                </c:pt>
                <c:pt idx="14">
                  <c:v>3.33</c:v>
                </c:pt>
                <c:pt idx="15">
                  <c:v>0.67</c:v>
                </c:pt>
                <c:pt idx="16">
                  <c:v>3</c:v>
                </c:pt>
                <c:pt idx="17">
                  <c:v>3</c:v>
                </c:pt>
                <c:pt idx="18">
                  <c:v>3.67</c:v>
                </c:pt>
                <c:pt idx="19">
                  <c:v>0.67</c:v>
                </c:pt>
                <c:pt idx="20">
                  <c:v>2.33</c:v>
                </c:pt>
                <c:pt idx="21">
                  <c:v>0</c:v>
                </c:pt>
                <c:pt idx="22">
                  <c:v>1.33</c:v>
                </c:pt>
                <c:pt idx="23">
                  <c:v>2.67</c:v>
                </c:pt>
                <c:pt idx="24">
                  <c:v>2</c:v>
                </c:pt>
                <c:pt idx="25">
                  <c:v>2</c:v>
                </c:pt>
                <c:pt idx="26">
                  <c:v>3.33</c:v>
                </c:pt>
                <c:pt idx="27">
                  <c:v>3.33</c:v>
                </c:pt>
                <c:pt idx="28">
                  <c:v>7</c:v>
                </c:pt>
                <c:pt idx="29" formatCode="#,##0.00_ ">
                  <c:v>4.67</c:v>
                </c:pt>
                <c:pt idx="30">
                  <c:v>2</c:v>
                </c:pt>
                <c:pt idx="31">
                  <c:v>3</c:v>
                </c:pt>
                <c:pt idx="32">
                  <c:v>1.33</c:v>
                </c:pt>
                <c:pt idx="33">
                  <c:v>2.33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C4-477B-AD49-B76768CC8530}"/>
            </c:ext>
          </c:extLst>
        </c:ser>
        <c:ser>
          <c:idx val="1"/>
          <c:order val="1"/>
          <c:tx>
            <c:strRef>
              <c:f>令和8年各保健所毎集計!$C$78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令和8年各保健所毎集計!$BN$78:$DM$78</c:f>
              <c:numCache>
                <c:formatCode>0.00_);[Red]\(0.00\)</c:formatCode>
                <c:ptCount val="52"/>
                <c:pt idx="0">
                  <c:v>0.86</c:v>
                </c:pt>
                <c:pt idx="1">
                  <c:v>1.71</c:v>
                </c:pt>
                <c:pt idx="2" formatCode="#,##0.00_ ">
                  <c:v>0.56999999999999995</c:v>
                </c:pt>
                <c:pt idx="3">
                  <c:v>0.56999999999999995</c:v>
                </c:pt>
                <c:pt idx="4">
                  <c:v>1.29</c:v>
                </c:pt>
                <c:pt idx="5">
                  <c:v>2</c:v>
                </c:pt>
                <c:pt idx="6">
                  <c:v>0.86</c:v>
                </c:pt>
                <c:pt idx="7">
                  <c:v>0.56999999999999995</c:v>
                </c:pt>
                <c:pt idx="8">
                  <c:v>1.43</c:v>
                </c:pt>
                <c:pt idx="9">
                  <c:v>0.56999999999999995</c:v>
                </c:pt>
                <c:pt idx="10">
                  <c:v>2.86</c:v>
                </c:pt>
                <c:pt idx="11">
                  <c:v>2.14</c:v>
                </c:pt>
                <c:pt idx="12">
                  <c:v>1.43</c:v>
                </c:pt>
                <c:pt idx="13">
                  <c:v>1.57</c:v>
                </c:pt>
                <c:pt idx="14">
                  <c:v>2.14</c:v>
                </c:pt>
                <c:pt idx="15">
                  <c:v>0.28999999999999998</c:v>
                </c:pt>
                <c:pt idx="16">
                  <c:v>0.71</c:v>
                </c:pt>
                <c:pt idx="17">
                  <c:v>1.43</c:v>
                </c:pt>
                <c:pt idx="18">
                  <c:v>0.71</c:v>
                </c:pt>
                <c:pt idx="19">
                  <c:v>1.86</c:v>
                </c:pt>
                <c:pt idx="20">
                  <c:v>2.29</c:v>
                </c:pt>
                <c:pt idx="21">
                  <c:v>0.86</c:v>
                </c:pt>
                <c:pt idx="22">
                  <c:v>2.14</c:v>
                </c:pt>
                <c:pt idx="23">
                  <c:v>0.86</c:v>
                </c:pt>
                <c:pt idx="24">
                  <c:v>1.29</c:v>
                </c:pt>
                <c:pt idx="25">
                  <c:v>0</c:v>
                </c:pt>
                <c:pt idx="26">
                  <c:v>1.43</c:v>
                </c:pt>
                <c:pt idx="27">
                  <c:v>2.14</c:v>
                </c:pt>
                <c:pt idx="28">
                  <c:v>2.29</c:v>
                </c:pt>
                <c:pt idx="29" formatCode="#,##0.00_ ">
                  <c:v>2.57</c:v>
                </c:pt>
                <c:pt idx="30">
                  <c:v>3.43</c:v>
                </c:pt>
                <c:pt idx="31">
                  <c:v>2</c:v>
                </c:pt>
                <c:pt idx="32">
                  <c:v>0.43</c:v>
                </c:pt>
                <c:pt idx="33">
                  <c:v>2.29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C4-477B-AD49-B76768CC8530}"/>
            </c:ext>
          </c:extLst>
        </c:ser>
        <c:ser>
          <c:idx val="2"/>
          <c:order val="2"/>
          <c:tx>
            <c:strRef>
              <c:f>令和8年各保健所毎集計!$C$79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令和8年各保健所毎集計!$BN$79:$DM$79</c:f>
              <c:numCache>
                <c:formatCode>0.00_);[Red]\(0.00\)</c:formatCode>
                <c:ptCount val="52"/>
                <c:pt idx="0">
                  <c:v>10.17</c:v>
                </c:pt>
                <c:pt idx="1">
                  <c:v>3.5</c:v>
                </c:pt>
                <c:pt idx="2" formatCode="#,##0.00_ ">
                  <c:v>6.83</c:v>
                </c:pt>
                <c:pt idx="3">
                  <c:v>8.5</c:v>
                </c:pt>
                <c:pt idx="4">
                  <c:v>4.67</c:v>
                </c:pt>
                <c:pt idx="5">
                  <c:v>6.67</c:v>
                </c:pt>
                <c:pt idx="6">
                  <c:v>8</c:v>
                </c:pt>
                <c:pt idx="7">
                  <c:v>5</c:v>
                </c:pt>
                <c:pt idx="8">
                  <c:v>5.5</c:v>
                </c:pt>
                <c:pt idx="9">
                  <c:v>5.33</c:v>
                </c:pt>
                <c:pt idx="10">
                  <c:v>4.17</c:v>
                </c:pt>
                <c:pt idx="11">
                  <c:v>7</c:v>
                </c:pt>
                <c:pt idx="12">
                  <c:v>6.33</c:v>
                </c:pt>
                <c:pt idx="13">
                  <c:v>8.1999999999999993</c:v>
                </c:pt>
                <c:pt idx="14">
                  <c:v>5.6</c:v>
                </c:pt>
                <c:pt idx="15">
                  <c:v>4.8</c:v>
                </c:pt>
                <c:pt idx="16">
                  <c:v>6.2</c:v>
                </c:pt>
                <c:pt idx="17">
                  <c:v>5.6</c:v>
                </c:pt>
                <c:pt idx="18">
                  <c:v>5</c:v>
                </c:pt>
                <c:pt idx="19">
                  <c:v>4</c:v>
                </c:pt>
                <c:pt idx="20">
                  <c:v>2.6</c:v>
                </c:pt>
                <c:pt idx="21">
                  <c:v>3.8</c:v>
                </c:pt>
                <c:pt idx="22">
                  <c:v>7.4</c:v>
                </c:pt>
                <c:pt idx="23">
                  <c:v>2.6</c:v>
                </c:pt>
                <c:pt idx="24">
                  <c:v>4.4000000000000004</c:v>
                </c:pt>
                <c:pt idx="25">
                  <c:v>6.8</c:v>
                </c:pt>
                <c:pt idx="26">
                  <c:v>3.2</c:v>
                </c:pt>
                <c:pt idx="27">
                  <c:v>3.4</c:v>
                </c:pt>
                <c:pt idx="28">
                  <c:v>5.4</c:v>
                </c:pt>
                <c:pt idx="29" formatCode="#,##0.00_ ">
                  <c:v>6</c:v>
                </c:pt>
                <c:pt idx="30">
                  <c:v>4.5999999999999996</c:v>
                </c:pt>
                <c:pt idx="31">
                  <c:v>4.2</c:v>
                </c:pt>
                <c:pt idx="32">
                  <c:v>7.8</c:v>
                </c:pt>
                <c:pt idx="33">
                  <c:v>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C4-477B-AD49-B76768CC8530}"/>
            </c:ext>
          </c:extLst>
        </c:ser>
        <c:ser>
          <c:idx val="3"/>
          <c:order val="3"/>
          <c:tx>
            <c:strRef>
              <c:f>令和8年各保健所毎集計!$C$80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令和8年各保健所毎集計!$BN$80:$DM$80</c:f>
              <c:numCache>
                <c:formatCode>0.00_);[Red]\(0.00\)</c:formatCode>
                <c:ptCount val="52"/>
                <c:pt idx="0">
                  <c:v>4</c:v>
                </c:pt>
                <c:pt idx="1">
                  <c:v>7.83</c:v>
                </c:pt>
                <c:pt idx="2" formatCode="#,##0.00_ ">
                  <c:v>7.17</c:v>
                </c:pt>
                <c:pt idx="3">
                  <c:v>9.83</c:v>
                </c:pt>
                <c:pt idx="4">
                  <c:v>8.67</c:v>
                </c:pt>
                <c:pt idx="5">
                  <c:v>7.33</c:v>
                </c:pt>
                <c:pt idx="6">
                  <c:v>9.17</c:v>
                </c:pt>
                <c:pt idx="7">
                  <c:v>7.83</c:v>
                </c:pt>
                <c:pt idx="8">
                  <c:v>6</c:v>
                </c:pt>
                <c:pt idx="9">
                  <c:v>6.33</c:v>
                </c:pt>
                <c:pt idx="10">
                  <c:v>6.5</c:v>
                </c:pt>
                <c:pt idx="11">
                  <c:v>5.83</c:v>
                </c:pt>
                <c:pt idx="12">
                  <c:v>6</c:v>
                </c:pt>
                <c:pt idx="13">
                  <c:v>5.33</c:v>
                </c:pt>
                <c:pt idx="14">
                  <c:v>4.67</c:v>
                </c:pt>
                <c:pt idx="15">
                  <c:v>4.83</c:v>
                </c:pt>
                <c:pt idx="16">
                  <c:v>5.67</c:v>
                </c:pt>
                <c:pt idx="17">
                  <c:v>8.67</c:v>
                </c:pt>
                <c:pt idx="18">
                  <c:v>5.17</c:v>
                </c:pt>
                <c:pt idx="19">
                  <c:v>6.67</c:v>
                </c:pt>
                <c:pt idx="20">
                  <c:v>6.67</c:v>
                </c:pt>
                <c:pt idx="21">
                  <c:v>5.33</c:v>
                </c:pt>
                <c:pt idx="22">
                  <c:v>6.83</c:v>
                </c:pt>
                <c:pt idx="23">
                  <c:v>8.33</c:v>
                </c:pt>
                <c:pt idx="24">
                  <c:v>9.5</c:v>
                </c:pt>
                <c:pt idx="25">
                  <c:v>5.17</c:v>
                </c:pt>
                <c:pt idx="26">
                  <c:v>5.33</c:v>
                </c:pt>
                <c:pt idx="27">
                  <c:v>6</c:v>
                </c:pt>
                <c:pt idx="28">
                  <c:v>8.67</c:v>
                </c:pt>
                <c:pt idx="29" formatCode="#,##0.00_ ">
                  <c:v>8</c:v>
                </c:pt>
                <c:pt idx="30">
                  <c:v>11.83</c:v>
                </c:pt>
                <c:pt idx="31">
                  <c:v>10.17</c:v>
                </c:pt>
                <c:pt idx="32">
                  <c:v>8.33</c:v>
                </c:pt>
                <c:pt idx="33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7C4-477B-AD49-B76768CC8530}"/>
            </c:ext>
          </c:extLst>
        </c:ser>
        <c:ser>
          <c:idx val="4"/>
          <c:order val="4"/>
          <c:tx>
            <c:strRef>
              <c:f>令和8年各保健所毎集計!$C$81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令和8年各保健所毎集計!$BN$81:$DM$81</c:f>
              <c:numCache>
                <c:formatCode>0.00_);[Red]\(0.00\)</c:formatCode>
                <c:ptCount val="52"/>
                <c:pt idx="0">
                  <c:v>2</c:v>
                </c:pt>
                <c:pt idx="1">
                  <c:v>1</c:v>
                </c:pt>
                <c:pt idx="2" formatCode="#,##0.00_ 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4</c:v>
                </c:pt>
                <c:pt idx="8">
                  <c:v>3</c:v>
                </c:pt>
                <c:pt idx="9">
                  <c:v>2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2</c:v>
                </c:pt>
                <c:pt idx="15">
                  <c:v>0</c:v>
                </c:pt>
                <c:pt idx="16">
                  <c:v>1</c:v>
                </c:pt>
                <c:pt idx="17">
                  <c:v>2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6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9</c:v>
                </c:pt>
                <c:pt idx="27">
                  <c:v>1</c:v>
                </c:pt>
                <c:pt idx="28">
                  <c:v>2</c:v>
                </c:pt>
                <c:pt idx="29" formatCode="#,##0.00_ ">
                  <c:v>3</c:v>
                </c:pt>
                <c:pt idx="30">
                  <c:v>3</c:v>
                </c:pt>
                <c:pt idx="31">
                  <c:v>0</c:v>
                </c:pt>
                <c:pt idx="32">
                  <c:v>4</c:v>
                </c:pt>
                <c:pt idx="33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7C4-477B-AD49-B76768CC8530}"/>
            </c:ext>
          </c:extLst>
        </c:ser>
        <c:ser>
          <c:idx val="5"/>
          <c:order val="5"/>
          <c:tx>
            <c:strRef>
              <c:f>令和8年各保健所毎集計!$C$82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令和8年各保健所毎集計!$BN$82:$DM$82</c:f>
              <c:numCache>
                <c:formatCode>0.00_);[Red]\(0.00\)</c:formatCode>
                <c:ptCount val="52"/>
                <c:pt idx="0">
                  <c:v>3.5</c:v>
                </c:pt>
                <c:pt idx="1">
                  <c:v>4.5</c:v>
                </c:pt>
                <c:pt idx="2" formatCode="#,##0.00_ ">
                  <c:v>3.5</c:v>
                </c:pt>
                <c:pt idx="3">
                  <c:v>5.5</c:v>
                </c:pt>
                <c:pt idx="4">
                  <c:v>4</c:v>
                </c:pt>
                <c:pt idx="5">
                  <c:v>2.5</c:v>
                </c:pt>
                <c:pt idx="6">
                  <c:v>4</c:v>
                </c:pt>
                <c:pt idx="7">
                  <c:v>0.5</c:v>
                </c:pt>
                <c:pt idx="8">
                  <c:v>1.5</c:v>
                </c:pt>
                <c:pt idx="9">
                  <c:v>2</c:v>
                </c:pt>
                <c:pt idx="10">
                  <c:v>2.5</c:v>
                </c:pt>
                <c:pt idx="11">
                  <c:v>2.5</c:v>
                </c:pt>
                <c:pt idx="12">
                  <c:v>2.5</c:v>
                </c:pt>
                <c:pt idx="13">
                  <c:v>1</c:v>
                </c:pt>
                <c:pt idx="14">
                  <c:v>0</c:v>
                </c:pt>
                <c:pt idx="15">
                  <c:v>1.5</c:v>
                </c:pt>
                <c:pt idx="16">
                  <c:v>1.5</c:v>
                </c:pt>
                <c:pt idx="17">
                  <c:v>4</c:v>
                </c:pt>
                <c:pt idx="18">
                  <c:v>2.5</c:v>
                </c:pt>
                <c:pt idx="19">
                  <c:v>1.5</c:v>
                </c:pt>
                <c:pt idx="20">
                  <c:v>2</c:v>
                </c:pt>
                <c:pt idx="21">
                  <c:v>0</c:v>
                </c:pt>
                <c:pt idx="22">
                  <c:v>2</c:v>
                </c:pt>
                <c:pt idx="23">
                  <c:v>1</c:v>
                </c:pt>
                <c:pt idx="24">
                  <c:v>1.5</c:v>
                </c:pt>
                <c:pt idx="25">
                  <c:v>0.5</c:v>
                </c:pt>
                <c:pt idx="26">
                  <c:v>1.5</c:v>
                </c:pt>
                <c:pt idx="27">
                  <c:v>1</c:v>
                </c:pt>
                <c:pt idx="28">
                  <c:v>1.5</c:v>
                </c:pt>
                <c:pt idx="29" formatCode="#,##0.00_ ">
                  <c:v>2.5</c:v>
                </c:pt>
                <c:pt idx="30">
                  <c:v>2.5</c:v>
                </c:pt>
                <c:pt idx="31">
                  <c:v>1.5</c:v>
                </c:pt>
                <c:pt idx="32">
                  <c:v>2</c:v>
                </c:pt>
                <c:pt idx="33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7C4-477B-AD49-B76768CC85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57504"/>
        <c:axId val="1"/>
      </c:lineChart>
      <c:catAx>
        <c:axId val="6310575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698594938169242"/>
              <c:y val="0.90800755496241814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3.289994531367464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57504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9156614542515171"/>
          <c:y val="0.16212882400480172"/>
          <c:w val="0.32260217781162082"/>
          <c:h val="0.13363431423289707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3988049927323119"/>
          <c:y val="2.901411635131356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18110392878565"/>
          <c:y val="0.13506061906213165"/>
          <c:w val="0.8513687074079509"/>
          <c:h val="0.7077079654617778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胃腸!$B$61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numFmt formatCode="#,##0.0_);[Red]\(#,##0.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胃腸!$D$5:$Q$5</c:f>
              <c:strCache>
                <c:ptCount val="14"/>
                <c:pt idx="0">
                  <c:v>6ヶ月未満</c:v>
                </c:pt>
                <c:pt idx="1">
                  <c:v>12ヶ月未満</c:v>
                </c:pt>
                <c:pt idx="2">
                  <c:v>1歳</c:v>
                </c:pt>
                <c:pt idx="3">
                  <c:v>2歳</c:v>
                </c:pt>
                <c:pt idx="4">
                  <c:v>3歳</c:v>
                </c:pt>
                <c:pt idx="5">
                  <c:v>4歳</c:v>
                </c:pt>
                <c:pt idx="6">
                  <c:v>5歳</c:v>
                </c:pt>
                <c:pt idx="7">
                  <c:v>6歳</c:v>
                </c:pt>
                <c:pt idx="8">
                  <c:v>7歳</c:v>
                </c:pt>
                <c:pt idx="9">
                  <c:v>8歳</c:v>
                </c:pt>
                <c:pt idx="10">
                  <c:v>9歳</c:v>
                </c:pt>
                <c:pt idx="11">
                  <c:v>10～14歳</c:v>
                </c:pt>
                <c:pt idx="12">
                  <c:v>15～19歳</c:v>
                </c:pt>
                <c:pt idx="13">
                  <c:v>20歳以上</c:v>
                </c:pt>
              </c:strCache>
            </c:strRef>
          </c:cat>
          <c:val>
            <c:numRef>
              <c:f>胃腸!$D$61:$Q$61</c:f>
              <c:numCache>
                <c:formatCode>General</c:formatCode>
                <c:ptCount val="14"/>
                <c:pt idx="0">
                  <c:v>1.9254658385093166</c:v>
                </c:pt>
                <c:pt idx="1">
                  <c:v>10.807453416149068</c:v>
                </c:pt>
                <c:pt idx="2">
                  <c:v>12.919254658385093</c:v>
                </c:pt>
                <c:pt idx="3">
                  <c:v>7.8881987577639752</c:v>
                </c:pt>
                <c:pt idx="4">
                  <c:v>6.2422360248447202</c:v>
                </c:pt>
                <c:pt idx="5">
                  <c:v>5.9627329192546581</c:v>
                </c:pt>
                <c:pt idx="6">
                  <c:v>6.4596273291925463</c:v>
                </c:pt>
                <c:pt idx="7">
                  <c:v>4.7204968944099379</c:v>
                </c:pt>
                <c:pt idx="8">
                  <c:v>3.4161490683229814</c:v>
                </c:pt>
                <c:pt idx="9">
                  <c:v>3.4782608695652173</c:v>
                </c:pt>
                <c:pt idx="10">
                  <c:v>2.9503105590062111</c:v>
                </c:pt>
                <c:pt idx="11">
                  <c:v>7.4534161490683228</c:v>
                </c:pt>
                <c:pt idx="12">
                  <c:v>2.8571428571428572</c:v>
                </c:pt>
                <c:pt idx="13">
                  <c:v>22.919254658385093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B4-458F-B01A-59CDCE11DA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631062096"/>
        <c:axId val="1"/>
      </c:barChart>
      <c:catAx>
        <c:axId val="631062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501114171525278"/>
              <c:y val="0.91389541352453951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62096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4174139293001354"/>
          <c:y val="3.22921694362086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7251999609115"/>
          <c:y val="0.16114245463751245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年次別!$Q$2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年次別!$Q$159:$Q$278</c:f>
              <c:numCache>
                <c:formatCode>General</c:formatCode>
                <c:ptCount val="120"/>
                <c:pt idx="0">
                  <c:v>0.37647058823529417</c:v>
                </c:pt>
                <c:pt idx="1">
                  <c:v>0.65441176470588236</c:v>
                </c:pt>
                <c:pt idx="2">
                  <c:v>1.0220588235294117</c:v>
                </c:pt>
                <c:pt idx="3">
                  <c:v>0.58823529411764708</c:v>
                </c:pt>
                <c:pt idx="4">
                  <c:v>0.3235294117647059</c:v>
                </c:pt>
                <c:pt idx="5">
                  <c:v>0.26470588235294118</c:v>
                </c:pt>
                <c:pt idx="6">
                  <c:v>0.32352941176470584</c:v>
                </c:pt>
                <c:pt idx="7">
                  <c:v>0.31617647058823534</c:v>
                </c:pt>
                <c:pt idx="8">
                  <c:v>0.39705882352941174</c:v>
                </c:pt>
                <c:pt idx="9">
                  <c:v>0.41764705882352943</c:v>
                </c:pt>
                <c:pt idx="10">
                  <c:v>0.25735294117647056</c:v>
                </c:pt>
                <c:pt idx="11">
                  <c:v>0.58088235294117652</c:v>
                </c:pt>
                <c:pt idx="12" formatCode="0.00">
                  <c:v>0.57682352941176462</c:v>
                </c:pt>
                <c:pt idx="13" formatCode="0.00">
                  <c:v>0.46323529411764708</c:v>
                </c:pt>
                <c:pt idx="14" formatCode="0.00">
                  <c:v>0.94852941176470584</c:v>
                </c:pt>
                <c:pt idx="15" formatCode="0.00">
                  <c:v>0.48235294117647054</c:v>
                </c:pt>
                <c:pt idx="16" formatCode="0.00">
                  <c:v>0.375</c:v>
                </c:pt>
                <c:pt idx="17" formatCode="0.00">
                  <c:v>0.36029411764705882</c:v>
                </c:pt>
                <c:pt idx="18" formatCode="0.00">
                  <c:v>0.25882352941176473</c:v>
                </c:pt>
                <c:pt idx="19" formatCode="0.00">
                  <c:v>0.33088235294117646</c:v>
                </c:pt>
                <c:pt idx="20" formatCode="0.00">
                  <c:v>0.63235294117647056</c:v>
                </c:pt>
                <c:pt idx="21" formatCode="0.00">
                  <c:v>0.47647058823529409</c:v>
                </c:pt>
                <c:pt idx="22" formatCode="0.00">
                  <c:v>0.41911764705882354</c:v>
                </c:pt>
                <c:pt idx="23" formatCode="0.00">
                  <c:v>0.60294117647058831</c:v>
                </c:pt>
                <c:pt idx="24" formatCode="0.00">
                  <c:v>0.56470588235294117</c:v>
                </c:pt>
                <c:pt idx="25" formatCode="0.00">
                  <c:v>0.55882352941176472</c:v>
                </c:pt>
                <c:pt idx="26" formatCode="0.00">
                  <c:v>0.31764705882352945</c:v>
                </c:pt>
                <c:pt idx="27" formatCode="0.00">
                  <c:v>0.35294117647058826</c:v>
                </c:pt>
                <c:pt idx="28" formatCode="0.00">
                  <c:v>0.34558823529411764</c:v>
                </c:pt>
                <c:pt idx="29" formatCode="0.00">
                  <c:v>0.20588235294117646</c:v>
                </c:pt>
                <c:pt idx="30" formatCode="0.00">
                  <c:v>0.51470588235294124</c:v>
                </c:pt>
                <c:pt idx="31" formatCode="0.00">
                  <c:v>0.25294117647058822</c:v>
                </c:pt>
                <c:pt idx="32" formatCode="0.00">
                  <c:v>0.26470588235294118</c:v>
                </c:pt>
                <c:pt idx="33" formatCode="0.00">
                  <c:v>0.34558823529411764</c:v>
                </c:pt>
                <c:pt idx="34" formatCode="0.00">
                  <c:v>0.39411764705882357</c:v>
                </c:pt>
                <c:pt idx="35" formatCode="0.00">
                  <c:v>0.68627450980392146</c:v>
                </c:pt>
                <c:pt idx="36" formatCode="0.00">
                  <c:v>0.68599999999999994</c:v>
                </c:pt>
                <c:pt idx="37" formatCode="0.00">
                  <c:v>0.87750000000000006</c:v>
                </c:pt>
                <c:pt idx="38" formatCode="0.00">
                  <c:v>0.52400000000000002</c:v>
                </c:pt>
                <c:pt idx="39" formatCode="0.00">
                  <c:v>0.15</c:v>
                </c:pt>
                <c:pt idx="40" formatCode="0.00">
                  <c:v>0.2225</c:v>
                </c:pt>
                <c:pt idx="41" formatCode="0.00">
                  <c:v>0.06</c:v>
                </c:pt>
                <c:pt idx="42" formatCode="0.00">
                  <c:v>0.15</c:v>
                </c:pt>
                <c:pt idx="43" formatCode="0.00">
                  <c:v>0.09</c:v>
                </c:pt>
                <c:pt idx="44" formatCode="0.00">
                  <c:v>0.13500000000000001</c:v>
                </c:pt>
                <c:pt idx="45" formatCode="0.00">
                  <c:v>0.16999999999999998</c:v>
                </c:pt>
                <c:pt idx="46" formatCode="0.00">
                  <c:v>0.124</c:v>
                </c:pt>
                <c:pt idx="47" formatCode="0.00">
                  <c:v>0.20750000000000002</c:v>
                </c:pt>
                <c:pt idx="48" formatCode="0.00">
                  <c:v>0.26500000000000001</c:v>
                </c:pt>
                <c:pt idx="49" formatCode="0.00">
                  <c:v>0.33749999999999997</c:v>
                </c:pt>
                <c:pt idx="50" formatCode="0.00">
                  <c:v>0.27999999999999997</c:v>
                </c:pt>
                <c:pt idx="51" formatCode="0.00">
                  <c:v>0.17</c:v>
                </c:pt>
                <c:pt idx="52" formatCode="0.00">
                  <c:v>0.14399999999999999</c:v>
                </c:pt>
                <c:pt idx="53" formatCode="0.00">
                  <c:v>0.16250000000000001</c:v>
                </c:pt>
                <c:pt idx="54" formatCode="0.00">
                  <c:v>0.105</c:v>
                </c:pt>
                <c:pt idx="55" formatCode="0.00">
                  <c:v>8.4000000000000005E-2</c:v>
                </c:pt>
                <c:pt idx="56" formatCode="0.00">
                  <c:v>0.1575</c:v>
                </c:pt>
                <c:pt idx="57" formatCode="0.00">
                  <c:v>8.249999999999999E-2</c:v>
                </c:pt>
                <c:pt idx="58" formatCode="0.00">
                  <c:v>0.13200000000000001</c:v>
                </c:pt>
                <c:pt idx="59" formatCode="0.00">
                  <c:v>0.16499999999999998</c:v>
                </c:pt>
                <c:pt idx="60" formatCode="0.00">
                  <c:v>0.12000000000000002</c:v>
                </c:pt>
                <c:pt idx="61" formatCode="0.00">
                  <c:v>6.7500000000000004E-2</c:v>
                </c:pt>
                <c:pt idx="62" formatCode="0.00">
                  <c:v>0.13500000000000001</c:v>
                </c:pt>
                <c:pt idx="63" formatCode="0.00">
                  <c:v>0.14249999999999999</c:v>
                </c:pt>
                <c:pt idx="64" formatCode="0.00">
                  <c:v>6.6000000000000003E-2</c:v>
                </c:pt>
                <c:pt idx="65" formatCode="0.00">
                  <c:v>0.105</c:v>
                </c:pt>
                <c:pt idx="66" formatCode="0.00">
                  <c:v>7.4999999999999997E-2</c:v>
                </c:pt>
                <c:pt idx="67" formatCode="0.00">
                  <c:v>9.0000000000000011E-2</c:v>
                </c:pt>
                <c:pt idx="68" formatCode="0.00">
                  <c:v>7.4999999999999997E-2</c:v>
                </c:pt>
                <c:pt idx="69" formatCode="0.00">
                  <c:v>0.10200000000000001</c:v>
                </c:pt>
                <c:pt idx="70" formatCode="0.00">
                  <c:v>0.22500000000000001</c:v>
                </c:pt>
                <c:pt idx="71" formatCode="0.00">
                  <c:v>0.13500000000000001</c:v>
                </c:pt>
                <c:pt idx="72" formatCode="0.00">
                  <c:v>0.12000000000000002</c:v>
                </c:pt>
                <c:pt idx="73" formatCode="0.00">
                  <c:v>7.0000000000000007E-2</c:v>
                </c:pt>
                <c:pt idx="74" formatCode="0.00">
                  <c:v>0.09</c:v>
                </c:pt>
                <c:pt idx="75" formatCode="0.00">
                  <c:v>9.2500000000000013E-2</c:v>
                </c:pt>
                <c:pt idx="76" formatCode="0.00">
                  <c:v>7.1999999999999995E-2</c:v>
                </c:pt>
                <c:pt idx="77" formatCode="0.00">
                  <c:v>7.0000000000000007E-2</c:v>
                </c:pt>
                <c:pt idx="78" formatCode="0.00">
                  <c:v>4.1999999999999996E-2</c:v>
                </c:pt>
                <c:pt idx="79" formatCode="0.00">
                  <c:v>5.2499999999999998E-2</c:v>
                </c:pt>
                <c:pt idx="80" formatCode="0.00">
                  <c:v>3.7499999999999999E-2</c:v>
                </c:pt>
                <c:pt idx="81" formatCode="0.00">
                  <c:v>0.11400000000000002</c:v>
                </c:pt>
                <c:pt idx="82" formatCode="0.00">
                  <c:v>0.13500000000000001</c:v>
                </c:pt>
                <c:pt idx="83" formatCode="0.00">
                  <c:v>0.155</c:v>
                </c:pt>
                <c:pt idx="84" formatCode="0.00">
                  <c:v>0.26600000000000001</c:v>
                </c:pt>
                <c:pt idx="85" formatCode="0.00">
                  <c:v>0.22500000000000003</c:v>
                </c:pt>
                <c:pt idx="86" formatCode="0.00">
                  <c:v>0.22749999999999998</c:v>
                </c:pt>
                <c:pt idx="87" formatCode="0.00">
                  <c:v>0.32</c:v>
                </c:pt>
                <c:pt idx="88" formatCode="0.00">
                  <c:v>0.30000000000000004</c:v>
                </c:pt>
                <c:pt idx="89" formatCode="0.00">
                  <c:v>0.16</c:v>
                </c:pt>
                <c:pt idx="90" formatCode="0.00">
                  <c:v>0.252</c:v>
                </c:pt>
                <c:pt idx="91" formatCode="0.00">
                  <c:v>0.12</c:v>
                </c:pt>
                <c:pt idx="92" formatCode="0.00">
                  <c:v>0.14000000000000001</c:v>
                </c:pt>
                <c:pt idx="93" formatCode="0.00">
                  <c:v>7.4999999999999997E-2</c:v>
                </c:pt>
                <c:pt idx="94" formatCode="0.00">
                  <c:v>0.20500000000000002</c:v>
                </c:pt>
                <c:pt idx="95" formatCode="0.00">
                  <c:v>0.24249999999999999</c:v>
                </c:pt>
                <c:pt idx="96" formatCode="0.00">
                  <c:v>0.5</c:v>
                </c:pt>
                <c:pt idx="97" formatCode="0.00">
                  <c:v>0.88250000000000006</c:v>
                </c:pt>
                <c:pt idx="98" formatCode="0.00">
                  <c:v>0.77400000000000002</c:v>
                </c:pt>
                <c:pt idx="99" formatCode="0.00">
                  <c:v>0.89999999999999991</c:v>
                </c:pt>
                <c:pt idx="100" formatCode="0.00">
                  <c:v>0.77</c:v>
                </c:pt>
                <c:pt idx="101" formatCode="0.00">
                  <c:v>0.76</c:v>
                </c:pt>
                <c:pt idx="102" formatCode="0.00">
                  <c:v>0.27</c:v>
                </c:pt>
                <c:pt idx="103" formatCode="0.00">
                  <c:v>0.19999999999999998</c:v>
                </c:pt>
                <c:pt idx="104" formatCode="0.00">
                  <c:v>0.312</c:v>
                </c:pt>
                <c:pt idx="105" formatCode="0.00">
                  <c:v>0.74</c:v>
                </c:pt>
                <c:pt idx="106" formatCode="0.00">
                  <c:v>0.58000000000000007</c:v>
                </c:pt>
                <c:pt idx="107" formatCode="0.00">
                  <c:v>0.33999999999999997</c:v>
                </c:pt>
                <c:pt idx="108" formatCode="0.00">
                  <c:v>0.82400000000000007</c:v>
                </c:pt>
                <c:pt idx="109" formatCode="0.00">
                  <c:v>0.82000000000000006</c:v>
                </c:pt>
                <c:pt idx="110" formatCode="0.00">
                  <c:v>0.91200000000000014</c:v>
                </c:pt>
                <c:pt idx="111" formatCode="0.00">
                  <c:v>0.82499999999999996</c:v>
                </c:pt>
                <c:pt idx="112" formatCode="0.00">
                  <c:v>0.49249999999999994</c:v>
                </c:pt>
                <c:pt idx="113" formatCode="0.00">
                  <c:v>0.33600000000000002</c:v>
                </c:pt>
                <c:pt idx="114" formatCode="0.00">
                  <c:v>0.18</c:v>
                </c:pt>
                <c:pt idx="115" formatCode="0.00">
                  <c:v>0.11749999999999999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F4-44EC-A7E2-39574073AD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1060784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年次別!$R$2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年次別!$R$159:$R$278</c:f>
              <c:numCache>
                <c:formatCode>General</c:formatCode>
                <c:ptCount val="120"/>
                <c:pt idx="0">
                  <c:v>0.39400000000000002</c:v>
                </c:pt>
                <c:pt idx="1">
                  <c:v>0.31750000000000006</c:v>
                </c:pt>
                <c:pt idx="2">
                  <c:v>0.35750000000000004</c:v>
                </c:pt>
                <c:pt idx="3">
                  <c:v>0.32999999999999996</c:v>
                </c:pt>
                <c:pt idx="4">
                  <c:v>0.43600000000000005</c:v>
                </c:pt>
                <c:pt idx="5">
                  <c:v>0.42249999999999999</c:v>
                </c:pt>
                <c:pt idx="6">
                  <c:v>0.32</c:v>
                </c:pt>
                <c:pt idx="7">
                  <c:v>0.21999999999999997</c:v>
                </c:pt>
                <c:pt idx="8">
                  <c:v>0.21000000000000002</c:v>
                </c:pt>
                <c:pt idx="9">
                  <c:v>0.312</c:v>
                </c:pt>
                <c:pt idx="10">
                  <c:v>0.52</c:v>
                </c:pt>
                <c:pt idx="11">
                  <c:v>0.55249999999999999</c:v>
                </c:pt>
                <c:pt idx="12" formatCode="0.00">
                  <c:v>0.33</c:v>
                </c:pt>
                <c:pt idx="13" formatCode="0.00">
                  <c:v>0.2175</c:v>
                </c:pt>
                <c:pt idx="14" formatCode="0.00">
                  <c:v>0.26750000000000002</c:v>
                </c:pt>
                <c:pt idx="15" formatCode="0.00">
                  <c:v>0.25</c:v>
                </c:pt>
                <c:pt idx="16" formatCode="0.00">
                  <c:v>0.53749999999999998</c:v>
                </c:pt>
                <c:pt idx="17" formatCode="0.00">
                  <c:v>0.40749999999999997</c:v>
                </c:pt>
                <c:pt idx="18" formatCode="0.00">
                  <c:v>0.28399999999999997</c:v>
                </c:pt>
                <c:pt idx="19" formatCode="0.00">
                  <c:v>0.20250000000000001</c:v>
                </c:pt>
                <c:pt idx="20" formatCode="0.00">
                  <c:v>0.2225</c:v>
                </c:pt>
                <c:pt idx="21" formatCode="0.00">
                  <c:v>0.27400000000000002</c:v>
                </c:pt>
                <c:pt idx="22" formatCode="0.00">
                  <c:v>0.47</c:v>
                </c:pt>
                <c:pt idx="23" formatCode="0.00">
                  <c:v>0.62749999999999995</c:v>
                </c:pt>
                <c:pt idx="24" formatCode="0.00">
                  <c:v>0.374</c:v>
                </c:pt>
                <c:pt idx="25" formatCode="0.00">
                  <c:v>0.28250000000000003</c:v>
                </c:pt>
                <c:pt idx="26" formatCode="0.00">
                  <c:v>0.33400000000000002</c:v>
                </c:pt>
                <c:pt idx="27" formatCode="0.00">
                  <c:v>0.29499999999999998</c:v>
                </c:pt>
                <c:pt idx="28" formatCode="0.00">
                  <c:v>0.39749999999999996</c:v>
                </c:pt>
                <c:pt idx="29" formatCode="0.00">
                  <c:v>0.40199999999999997</c:v>
                </c:pt>
                <c:pt idx="30" formatCode="0.00">
                  <c:v>0.3125</c:v>
                </c:pt>
                <c:pt idx="31" formatCode="0.00">
                  <c:v>0.21200000000000002</c:v>
                </c:pt>
                <c:pt idx="32" formatCode="0.00">
                  <c:v>0.2225</c:v>
                </c:pt>
                <c:pt idx="33" formatCode="0.00">
                  <c:v>0.26250000000000001</c:v>
                </c:pt>
                <c:pt idx="34" formatCode="0.00">
                  <c:v>0.46600000000000003</c:v>
                </c:pt>
                <c:pt idx="35" formatCode="0.00">
                  <c:v>0.64333333333333342</c:v>
                </c:pt>
                <c:pt idx="36" formatCode="0.00">
                  <c:v>0.4</c:v>
                </c:pt>
                <c:pt idx="37" formatCode="0.00">
                  <c:v>0.38500000000000001</c:v>
                </c:pt>
                <c:pt idx="38" formatCode="0.00">
                  <c:v>0.28399999999999997</c:v>
                </c:pt>
                <c:pt idx="39" formatCode="0.00">
                  <c:v>0.13500000000000001</c:v>
                </c:pt>
                <c:pt idx="40" formatCode="0.00">
                  <c:v>8.2500000000000004E-2</c:v>
                </c:pt>
                <c:pt idx="41" formatCode="0.00">
                  <c:v>9.6000000000000016E-2</c:v>
                </c:pt>
                <c:pt idx="42" formatCode="0.00">
                  <c:v>0.11</c:v>
                </c:pt>
                <c:pt idx="43" formatCode="0.00">
                  <c:v>0.10599999999999998</c:v>
                </c:pt>
                <c:pt idx="44" formatCode="0.00">
                  <c:v>0.11499999999999999</c:v>
                </c:pt>
                <c:pt idx="45" formatCode="0.00">
                  <c:v>0.14750000000000002</c:v>
                </c:pt>
                <c:pt idx="46" formatCode="0.00">
                  <c:v>0.20800000000000002</c:v>
                </c:pt>
                <c:pt idx="47" formatCode="0.00">
                  <c:v>0.17250000000000001</c:v>
                </c:pt>
                <c:pt idx="48" formatCode="0.00">
                  <c:v>0.13500000000000001</c:v>
                </c:pt>
                <c:pt idx="49" formatCode="0.00">
                  <c:v>0.11249999999999999</c:v>
                </c:pt>
                <c:pt idx="50" formatCode="0.00">
                  <c:v>0.11599999999999999</c:v>
                </c:pt>
                <c:pt idx="51" formatCode="0.00">
                  <c:v>0.10999999999999999</c:v>
                </c:pt>
                <c:pt idx="52" formatCode="0.00">
                  <c:v>0.11799999999999999</c:v>
                </c:pt>
                <c:pt idx="53" formatCode="0.00">
                  <c:v>0.10749999999999998</c:v>
                </c:pt>
                <c:pt idx="54" formatCode="0.00">
                  <c:v>0.09</c:v>
                </c:pt>
                <c:pt idx="55" formatCode="0.00">
                  <c:v>0.08</c:v>
                </c:pt>
                <c:pt idx="56" formatCode="0.00">
                  <c:v>8.0000000000000016E-2</c:v>
                </c:pt>
                <c:pt idx="57" formatCode="0.00">
                  <c:v>0.08</c:v>
                </c:pt>
                <c:pt idx="58" formatCode="0.00">
                  <c:v>0.13</c:v>
                </c:pt>
                <c:pt idx="59" formatCode="0.00">
                  <c:v>0.14499999999999999</c:v>
                </c:pt>
                <c:pt idx="60" formatCode="0.00">
                  <c:v>9.4E-2</c:v>
                </c:pt>
                <c:pt idx="61" formatCode="0.00">
                  <c:v>6.25E-2</c:v>
                </c:pt>
                <c:pt idx="62" formatCode="0.00">
                  <c:v>0.06</c:v>
                </c:pt>
                <c:pt idx="63" formatCode="0.00">
                  <c:v>7.0000000000000007E-2</c:v>
                </c:pt>
                <c:pt idx="64" formatCode="0.00">
                  <c:v>8.2000000000000003E-2</c:v>
                </c:pt>
                <c:pt idx="65" formatCode="0.00">
                  <c:v>8.249999999999999E-2</c:v>
                </c:pt>
                <c:pt idx="66" formatCode="0.00">
                  <c:v>7.2500000000000009E-2</c:v>
                </c:pt>
                <c:pt idx="67" formatCode="0.00">
                  <c:v>5.3999999999999992E-2</c:v>
                </c:pt>
                <c:pt idx="68" formatCode="0.00">
                  <c:v>5.5E-2</c:v>
                </c:pt>
                <c:pt idx="69" formatCode="0.00">
                  <c:v>7.5999999999999998E-2</c:v>
                </c:pt>
                <c:pt idx="70" formatCode="0.00">
                  <c:v>0.11749999999999999</c:v>
                </c:pt>
                <c:pt idx="71" formatCode="0.00">
                  <c:v>9.7500000000000003E-2</c:v>
                </c:pt>
                <c:pt idx="72" formatCode="0.00">
                  <c:v>7.5999999999999998E-2</c:v>
                </c:pt>
                <c:pt idx="73" formatCode="0.00">
                  <c:v>6.7500000000000004E-2</c:v>
                </c:pt>
                <c:pt idx="74" formatCode="0.00">
                  <c:v>7.2500000000000009E-2</c:v>
                </c:pt>
                <c:pt idx="75" formatCode="0.00">
                  <c:v>9.2499999999999999E-2</c:v>
                </c:pt>
                <c:pt idx="76" formatCode="0.00">
                  <c:v>0.10400000000000001</c:v>
                </c:pt>
                <c:pt idx="77" formatCode="0.00">
                  <c:v>0.1225</c:v>
                </c:pt>
                <c:pt idx="78" formatCode="0.00">
                  <c:v>0.10600000000000001</c:v>
                </c:pt>
                <c:pt idx="79" formatCode="0.00">
                  <c:v>8.2500000000000004E-2</c:v>
                </c:pt>
                <c:pt idx="80" formatCode="0.00">
                  <c:v>9.5000000000000001E-2</c:v>
                </c:pt>
                <c:pt idx="81" formatCode="0.00">
                  <c:v>9.6000000000000002E-2</c:v>
                </c:pt>
                <c:pt idx="82" formatCode="0.00">
                  <c:v>0.13750000000000001</c:v>
                </c:pt>
                <c:pt idx="83" formatCode="0.00">
                  <c:v>0.16</c:v>
                </c:pt>
                <c:pt idx="84" formatCode="0.00">
                  <c:v>0.14200000000000002</c:v>
                </c:pt>
                <c:pt idx="85" formatCode="0.00">
                  <c:v>0.13</c:v>
                </c:pt>
                <c:pt idx="86" formatCode="0.00">
                  <c:v>0.13500000000000001</c:v>
                </c:pt>
                <c:pt idx="87" formatCode="0.00">
                  <c:v>0.14000000000000001</c:v>
                </c:pt>
                <c:pt idx="88" formatCode="0.00">
                  <c:v>0.20749999999999999</c:v>
                </c:pt>
                <c:pt idx="89" formatCode="0.00">
                  <c:v>0.22499999999999998</c:v>
                </c:pt>
                <c:pt idx="90" formatCode="0.00">
                  <c:v>0.188</c:v>
                </c:pt>
                <c:pt idx="91" formatCode="0.00">
                  <c:v>0.13</c:v>
                </c:pt>
                <c:pt idx="92" formatCode="0.00">
                  <c:v>0.13600000000000001</c:v>
                </c:pt>
                <c:pt idx="93" formatCode="0.00">
                  <c:v>0.16250000000000001</c:v>
                </c:pt>
                <c:pt idx="94" formatCode="0.00">
                  <c:v>0.22750000000000001</c:v>
                </c:pt>
                <c:pt idx="95" formatCode="0.00">
                  <c:v>0.30499999999999999</c:v>
                </c:pt>
                <c:pt idx="96" formatCode="0.00">
                  <c:v>0.22399999999999998</c:v>
                </c:pt>
                <c:pt idx="97" formatCode="0.00">
                  <c:v>0.26250000000000001</c:v>
                </c:pt>
                <c:pt idx="98" formatCode="0.00">
                  <c:v>0.28600000000000003</c:v>
                </c:pt>
                <c:pt idx="99" formatCode="0.00">
                  <c:v>0.39500000000000002</c:v>
                </c:pt>
                <c:pt idx="100" formatCode="0.00">
                  <c:v>0.55499999999999994</c:v>
                </c:pt>
                <c:pt idx="101" formatCode="0.00">
                  <c:v>0.49400000000000005</c:v>
                </c:pt>
                <c:pt idx="102" formatCode="0.00">
                  <c:v>0.37000000000000005</c:v>
                </c:pt>
                <c:pt idx="103" formatCode="0.00">
                  <c:v>0.22749999999999998</c:v>
                </c:pt>
                <c:pt idx="104" formatCode="0.00">
                  <c:v>0.20200000000000001</c:v>
                </c:pt>
                <c:pt idx="105" formatCode="0.00">
                  <c:v>0.20250000000000001</c:v>
                </c:pt>
                <c:pt idx="106" formatCode="0.00">
                  <c:v>0.29000000000000004</c:v>
                </c:pt>
                <c:pt idx="107" formatCode="0.00">
                  <c:v>0.27749999999999997</c:v>
                </c:pt>
                <c:pt idx="108" formatCode="0.00">
                  <c:v>0.372</c:v>
                </c:pt>
                <c:pt idx="109" formatCode="0.00">
                  <c:v>0.3125</c:v>
                </c:pt>
                <c:pt idx="110" formatCode="0.00">
                  <c:v>0.32200000000000001</c:v>
                </c:pt>
                <c:pt idx="111" formatCode="0.00">
                  <c:v>0.35250000000000004</c:v>
                </c:pt>
                <c:pt idx="112" formatCode="0.00">
                  <c:v>0.42499999999999999</c:v>
                </c:pt>
                <c:pt idx="113" formatCode="0.00">
                  <c:v>0.378</c:v>
                </c:pt>
                <c:pt idx="114" formatCode="0.00">
                  <c:v>0.3075</c:v>
                </c:pt>
                <c:pt idx="115" formatCode="0.00">
                  <c:v>0.17499999999999999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F4-44EC-A7E2-39574073AD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60784"/>
        <c:axId val="1"/>
      </c:lineChart>
      <c:catAx>
        <c:axId val="6310607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.6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4.35075636818886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60784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2422820627880367"/>
          <c:y val="0.21648394585028385"/>
          <c:w val="0.12624998977931501"/>
          <c:h val="0.14017300892050871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1870139878675297"/>
          <c:y val="3.5655333544225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38277974836284"/>
          <c:y val="0.13964596675732369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令和8年各保健所毎集計!$C$19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令和8年各保健所毎集計!$BN$19:$DM$19</c:f>
              <c:numCache>
                <c:formatCode>0.00_);[Red]\(0.00\)</c:formatCode>
                <c:ptCount val="52"/>
                <c:pt idx="0">
                  <c:v>23.18</c:v>
                </c:pt>
                <c:pt idx="1">
                  <c:v>18.11</c:v>
                </c:pt>
                <c:pt idx="2" formatCode="#,##0.00_ ">
                  <c:v>19.78</c:v>
                </c:pt>
                <c:pt idx="3">
                  <c:v>16.02</c:v>
                </c:pt>
                <c:pt idx="4">
                  <c:v>19.38</c:v>
                </c:pt>
                <c:pt idx="5">
                  <c:v>18.489999999999998</c:v>
                </c:pt>
                <c:pt idx="6">
                  <c:v>23.24</c:v>
                </c:pt>
                <c:pt idx="7">
                  <c:v>21.49</c:v>
                </c:pt>
                <c:pt idx="8">
                  <c:v>19.73</c:v>
                </c:pt>
                <c:pt idx="9">
                  <c:v>13.82</c:v>
                </c:pt>
                <c:pt idx="10">
                  <c:v>10.98</c:v>
                </c:pt>
                <c:pt idx="11">
                  <c:v>12.4</c:v>
                </c:pt>
                <c:pt idx="12">
                  <c:v>11.31</c:v>
                </c:pt>
                <c:pt idx="13">
                  <c:v>6.64</c:v>
                </c:pt>
                <c:pt idx="14">
                  <c:v>4.3600000000000003</c:v>
                </c:pt>
                <c:pt idx="15">
                  <c:v>3.48</c:v>
                </c:pt>
                <c:pt idx="16">
                  <c:v>3.91</c:v>
                </c:pt>
                <c:pt idx="17">
                  <c:v>2.77</c:v>
                </c:pt>
                <c:pt idx="18">
                  <c:v>2.3199999999999998</c:v>
                </c:pt>
                <c:pt idx="19">
                  <c:v>2.52</c:v>
                </c:pt>
                <c:pt idx="20">
                  <c:v>1.57</c:v>
                </c:pt>
                <c:pt idx="21">
                  <c:v>1.1100000000000001</c:v>
                </c:pt>
                <c:pt idx="22">
                  <c:v>0.8</c:v>
                </c:pt>
                <c:pt idx="23">
                  <c:v>0.77</c:v>
                </c:pt>
                <c:pt idx="24">
                  <c:v>0.43</c:v>
                </c:pt>
                <c:pt idx="25">
                  <c:v>0.75</c:v>
                </c:pt>
                <c:pt idx="26">
                  <c:v>0.55000000000000004</c:v>
                </c:pt>
                <c:pt idx="27">
                  <c:v>0.61</c:v>
                </c:pt>
                <c:pt idx="28">
                  <c:v>0.86</c:v>
                </c:pt>
                <c:pt idx="29" formatCode="#,##0.00_ ">
                  <c:v>1.82</c:v>
                </c:pt>
                <c:pt idx="30">
                  <c:v>2.2000000000000002</c:v>
                </c:pt>
                <c:pt idx="31">
                  <c:v>2.2999999999999998</c:v>
                </c:pt>
                <c:pt idx="32">
                  <c:v>2.89</c:v>
                </c:pt>
                <c:pt idx="33">
                  <c:v>4.43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3C-46ED-A78F-9208D168DF20}"/>
            </c:ext>
          </c:extLst>
        </c:ser>
        <c:ser>
          <c:idx val="1"/>
          <c:order val="1"/>
          <c:tx>
            <c:strRef>
              <c:f>令和8年各保健所毎集計!$C$20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令和8年各保健所毎集計!$BN$20:$DM$20</c:f>
              <c:numCache>
                <c:formatCode>0.00_);[Red]\(0.00\)</c:formatCode>
                <c:ptCount val="52"/>
                <c:pt idx="0">
                  <c:v>10.35</c:v>
                </c:pt>
                <c:pt idx="1">
                  <c:v>10.54</c:v>
                </c:pt>
                <c:pt idx="2" formatCode="#,##0.00_ ">
                  <c:v>11.33</c:v>
                </c:pt>
                <c:pt idx="3">
                  <c:v>16.64</c:v>
                </c:pt>
                <c:pt idx="4">
                  <c:v>30.03</c:v>
                </c:pt>
                <c:pt idx="5">
                  <c:v>43.34</c:v>
                </c:pt>
                <c:pt idx="6">
                  <c:v>41.44</c:v>
                </c:pt>
                <c:pt idx="7">
                  <c:v>34.54</c:v>
                </c:pt>
                <c:pt idx="8">
                  <c:v>22.66</c:v>
                </c:pt>
                <c:pt idx="9">
                  <c:v>14.33</c:v>
                </c:pt>
                <c:pt idx="10">
                  <c:v>11.66</c:v>
                </c:pt>
                <c:pt idx="11">
                  <c:v>9.75</c:v>
                </c:pt>
                <c:pt idx="12">
                  <c:v>6.46</c:v>
                </c:pt>
                <c:pt idx="13">
                  <c:v>3.21</c:v>
                </c:pt>
                <c:pt idx="14">
                  <c:v>1.46</c:v>
                </c:pt>
                <c:pt idx="15">
                  <c:v>0.92</c:v>
                </c:pt>
                <c:pt idx="16">
                  <c:v>0.61</c:v>
                </c:pt>
                <c:pt idx="17">
                  <c:v>0.41</c:v>
                </c:pt>
                <c:pt idx="18">
                  <c:v>0.18</c:v>
                </c:pt>
                <c:pt idx="19">
                  <c:v>0.14000000000000001</c:v>
                </c:pt>
                <c:pt idx="20">
                  <c:v>0.09</c:v>
                </c:pt>
                <c:pt idx="21">
                  <c:v>7.0000000000000007E-2</c:v>
                </c:pt>
                <c:pt idx="22">
                  <c:v>0.06</c:v>
                </c:pt>
                <c:pt idx="23">
                  <c:v>7.0000000000000007E-2</c:v>
                </c:pt>
                <c:pt idx="24">
                  <c:v>7.0000000000000007E-2</c:v>
                </c:pt>
                <c:pt idx="25">
                  <c:v>0.08</c:v>
                </c:pt>
                <c:pt idx="26">
                  <c:v>0.12</c:v>
                </c:pt>
                <c:pt idx="27">
                  <c:v>0.13</c:v>
                </c:pt>
                <c:pt idx="28">
                  <c:v>0.2</c:v>
                </c:pt>
                <c:pt idx="29" formatCode="#,##0.00_ ">
                  <c:v>0.24</c:v>
                </c:pt>
                <c:pt idx="30">
                  <c:v>0.37</c:v>
                </c:pt>
                <c:pt idx="31">
                  <c:v>0.52</c:v>
                </c:pt>
                <c:pt idx="32">
                  <c:v>0.69</c:v>
                </c:pt>
                <c:pt idx="33">
                  <c:v>1.1100000000000001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3C-46ED-A78F-9208D168DF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98504"/>
        <c:axId val="1"/>
      </c:lineChart>
      <c:catAx>
        <c:axId val="6310985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075989558531933"/>
              <c:y val="0.90718034115424229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  <a:endParaRPr lang="en-US" altLang="ja-JP" sz="900"/>
              </a:p>
            </c:rich>
          </c:tx>
          <c:layout>
            <c:manualLayout>
              <c:xMode val="edge"/>
              <c:yMode val="edge"/>
              <c:x val="0"/>
              <c:y val="2.520358038863808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98504"/>
        <c:crosses val="autoZero"/>
        <c:crossBetween val="between"/>
        <c:majorUnit val="10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504756392435608"/>
          <c:y val="0.17895695457057353"/>
          <c:w val="0.11061479464599633"/>
          <c:h val="0.13628687581244775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2285210131766834"/>
          <c:y val="3.144413632247382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438572221074548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令和8年各保健所毎集計!$C$99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令和8年各保健所毎集計!$BN$99:$DM$99</c:f>
              <c:numCache>
                <c:formatCode>0.00_);[Red]\(0.00\)</c:formatCode>
                <c:ptCount val="52"/>
                <c:pt idx="0">
                  <c:v>1</c:v>
                </c:pt>
                <c:pt idx="1">
                  <c:v>0.88</c:v>
                </c:pt>
                <c:pt idx="2" formatCode="#,##0.00_ ">
                  <c:v>0.28000000000000003</c:v>
                </c:pt>
                <c:pt idx="3">
                  <c:v>1</c:v>
                </c:pt>
                <c:pt idx="4">
                  <c:v>0.96</c:v>
                </c:pt>
                <c:pt idx="5">
                  <c:v>0.88</c:v>
                </c:pt>
                <c:pt idx="6">
                  <c:v>0.64</c:v>
                </c:pt>
                <c:pt idx="7">
                  <c:v>0.76</c:v>
                </c:pt>
                <c:pt idx="8">
                  <c:v>1</c:v>
                </c:pt>
                <c:pt idx="9">
                  <c:v>1.08</c:v>
                </c:pt>
                <c:pt idx="10">
                  <c:v>1.28</c:v>
                </c:pt>
                <c:pt idx="11">
                  <c:v>0.92</c:v>
                </c:pt>
                <c:pt idx="12">
                  <c:v>0.4</c:v>
                </c:pt>
                <c:pt idx="13">
                  <c:v>0.88</c:v>
                </c:pt>
                <c:pt idx="14">
                  <c:v>0.92</c:v>
                </c:pt>
                <c:pt idx="15">
                  <c:v>0.96</c:v>
                </c:pt>
                <c:pt idx="16">
                  <c:v>0.96</c:v>
                </c:pt>
                <c:pt idx="17">
                  <c:v>0.46</c:v>
                </c:pt>
                <c:pt idx="18">
                  <c:v>0.63</c:v>
                </c:pt>
                <c:pt idx="19">
                  <c:v>0.5</c:v>
                </c:pt>
                <c:pt idx="20">
                  <c:v>0.38</c:v>
                </c:pt>
                <c:pt idx="21">
                  <c:v>0.46</c:v>
                </c:pt>
                <c:pt idx="22">
                  <c:v>0.38</c:v>
                </c:pt>
                <c:pt idx="23">
                  <c:v>0.13</c:v>
                </c:pt>
                <c:pt idx="24">
                  <c:v>0.67</c:v>
                </c:pt>
                <c:pt idx="25">
                  <c:v>0.28999999999999998</c:v>
                </c:pt>
                <c:pt idx="26">
                  <c:v>0.21</c:v>
                </c:pt>
                <c:pt idx="27">
                  <c:v>0.13</c:v>
                </c:pt>
                <c:pt idx="28">
                  <c:v>0.21</c:v>
                </c:pt>
                <c:pt idx="29" formatCode="#,##0.00_ ">
                  <c:v>0.21</c:v>
                </c:pt>
                <c:pt idx="30">
                  <c:v>0.17</c:v>
                </c:pt>
                <c:pt idx="31">
                  <c:v>0.13</c:v>
                </c:pt>
                <c:pt idx="32">
                  <c:v>0.13</c:v>
                </c:pt>
                <c:pt idx="33">
                  <c:v>0.21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CE-45AD-A2B5-F242F1A05C31}"/>
            </c:ext>
          </c:extLst>
        </c:ser>
        <c:ser>
          <c:idx val="1"/>
          <c:order val="1"/>
          <c:tx>
            <c:strRef>
              <c:f>令和8年各保健所毎集計!$C$100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令和8年各保健所毎集計!$BN$100:$DM$100</c:f>
              <c:numCache>
                <c:formatCode>0.00_);[Red]\(0.00\)</c:formatCode>
                <c:ptCount val="52"/>
                <c:pt idx="0">
                  <c:v>0.25</c:v>
                </c:pt>
                <c:pt idx="1">
                  <c:v>0.56999999999999995</c:v>
                </c:pt>
                <c:pt idx="2" formatCode="#,##0.00_ ">
                  <c:v>0.31</c:v>
                </c:pt>
                <c:pt idx="3">
                  <c:v>0.42</c:v>
                </c:pt>
                <c:pt idx="4">
                  <c:v>0.31</c:v>
                </c:pt>
                <c:pt idx="5">
                  <c:v>0.33</c:v>
                </c:pt>
                <c:pt idx="6">
                  <c:v>0.3</c:v>
                </c:pt>
                <c:pt idx="7">
                  <c:v>0.33</c:v>
                </c:pt>
                <c:pt idx="8">
                  <c:v>0.28999999999999998</c:v>
                </c:pt>
                <c:pt idx="9">
                  <c:v>0.33</c:v>
                </c:pt>
                <c:pt idx="10">
                  <c:v>0.3</c:v>
                </c:pt>
                <c:pt idx="11">
                  <c:v>0.34</c:v>
                </c:pt>
                <c:pt idx="12">
                  <c:v>0.32</c:v>
                </c:pt>
                <c:pt idx="13">
                  <c:v>0.32</c:v>
                </c:pt>
                <c:pt idx="14">
                  <c:v>0.33</c:v>
                </c:pt>
                <c:pt idx="15">
                  <c:v>0.32</c:v>
                </c:pt>
                <c:pt idx="16">
                  <c:v>0.38</c:v>
                </c:pt>
                <c:pt idx="17">
                  <c:v>0.38</c:v>
                </c:pt>
                <c:pt idx="18">
                  <c:v>0.39</c:v>
                </c:pt>
                <c:pt idx="19">
                  <c:v>0.48</c:v>
                </c:pt>
                <c:pt idx="20">
                  <c:v>0.39</c:v>
                </c:pt>
                <c:pt idx="21">
                  <c:v>0.44</c:v>
                </c:pt>
                <c:pt idx="22">
                  <c:v>0.36</c:v>
                </c:pt>
                <c:pt idx="23">
                  <c:v>0.44</c:v>
                </c:pt>
                <c:pt idx="24">
                  <c:v>0.35</c:v>
                </c:pt>
                <c:pt idx="25">
                  <c:v>0.42</c:v>
                </c:pt>
                <c:pt idx="26">
                  <c:v>0.32</c:v>
                </c:pt>
                <c:pt idx="27">
                  <c:v>0.38</c:v>
                </c:pt>
                <c:pt idx="28">
                  <c:v>0.3</c:v>
                </c:pt>
                <c:pt idx="29" formatCode="#,##0.00_ ">
                  <c:v>0.28999999999999998</c:v>
                </c:pt>
                <c:pt idx="30">
                  <c:v>0.26</c:v>
                </c:pt>
                <c:pt idx="31">
                  <c:v>0.25</c:v>
                </c:pt>
                <c:pt idx="32">
                  <c:v>0.18</c:v>
                </c:pt>
                <c:pt idx="33">
                  <c:v>0.27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CE-45AD-A2B5-F242F1A05C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69640"/>
        <c:axId val="1"/>
      </c:lineChart>
      <c:catAx>
        <c:axId val="6310696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3880475454804246"/>
              <c:y val="0.90718097355858107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.6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2.0219150557092913E-3"/>
              <c:y val="2.940849755666977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6964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73945222753947615"/>
          <c:y val="0.15999337927131271"/>
          <c:w val="0.23118607646238853"/>
          <c:h val="0.13628687581244775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5409528901799281"/>
          <c:y val="1.41950342903373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2483791808402636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令和8年各保健所毎集計!$C$93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令和8年各保健所毎集計!$BN$93:$DM$93</c:f>
              <c:numCache>
                <c:formatCode>0.00_);[Red]\(0.00\)</c:formatCode>
                <c:ptCount val="52"/>
                <c:pt idx="0">
                  <c:v>2</c:v>
                </c:pt>
                <c:pt idx="1">
                  <c:v>1</c:v>
                </c:pt>
                <c:pt idx="2" formatCode="#,##0.00_ ">
                  <c:v>0</c:v>
                </c:pt>
                <c:pt idx="3">
                  <c:v>0.33</c:v>
                </c:pt>
                <c:pt idx="4">
                  <c:v>0.33</c:v>
                </c:pt>
                <c:pt idx="5">
                  <c:v>0.33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0.33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0.33</c:v>
                </c:pt>
                <c:pt idx="15">
                  <c:v>0</c:v>
                </c:pt>
                <c:pt idx="16">
                  <c:v>0.33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0.33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0.33</c:v>
                </c:pt>
                <c:pt idx="25">
                  <c:v>0</c:v>
                </c:pt>
                <c:pt idx="26">
                  <c:v>0.67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0.33</c:v>
                </c:pt>
                <c:pt idx="30">
                  <c:v>0.33</c:v>
                </c:pt>
                <c:pt idx="31">
                  <c:v>0.33</c:v>
                </c:pt>
                <c:pt idx="32">
                  <c:v>0.33</c:v>
                </c:pt>
                <c:pt idx="3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4B-4C42-98EE-8A121CA41E2E}"/>
            </c:ext>
          </c:extLst>
        </c:ser>
        <c:ser>
          <c:idx val="1"/>
          <c:order val="1"/>
          <c:tx>
            <c:strRef>
              <c:f>令和8年各保健所毎集計!$C$94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令和8年各保健所毎集計!$BN$94:$DM$94</c:f>
              <c:numCache>
                <c:formatCode>0.00_);[Red]\(0.00\)</c:formatCode>
                <c:ptCount val="52"/>
                <c:pt idx="0">
                  <c:v>0.56999999999999995</c:v>
                </c:pt>
                <c:pt idx="1">
                  <c:v>1.71</c:v>
                </c:pt>
                <c:pt idx="2" formatCode="#,##0.00_ ">
                  <c:v>0.28999999999999998</c:v>
                </c:pt>
                <c:pt idx="3">
                  <c:v>1.29</c:v>
                </c:pt>
                <c:pt idx="4">
                  <c:v>0.71</c:v>
                </c:pt>
                <c:pt idx="5">
                  <c:v>1.29</c:v>
                </c:pt>
                <c:pt idx="6">
                  <c:v>0.56999999999999995</c:v>
                </c:pt>
                <c:pt idx="7">
                  <c:v>1</c:v>
                </c:pt>
                <c:pt idx="8">
                  <c:v>0.71</c:v>
                </c:pt>
                <c:pt idx="9">
                  <c:v>0.71</c:v>
                </c:pt>
                <c:pt idx="10">
                  <c:v>0.71</c:v>
                </c:pt>
                <c:pt idx="11">
                  <c:v>1.1399999999999999</c:v>
                </c:pt>
                <c:pt idx="12">
                  <c:v>0.43</c:v>
                </c:pt>
                <c:pt idx="13">
                  <c:v>1.29</c:v>
                </c:pt>
                <c:pt idx="14">
                  <c:v>1</c:v>
                </c:pt>
                <c:pt idx="15">
                  <c:v>1.1399999999999999</c:v>
                </c:pt>
                <c:pt idx="16">
                  <c:v>1.43</c:v>
                </c:pt>
                <c:pt idx="17">
                  <c:v>0.28999999999999998</c:v>
                </c:pt>
                <c:pt idx="18">
                  <c:v>0.28999999999999998</c:v>
                </c:pt>
                <c:pt idx="19">
                  <c:v>0.28999999999999998</c:v>
                </c:pt>
                <c:pt idx="20">
                  <c:v>0.28999999999999998</c:v>
                </c:pt>
                <c:pt idx="21">
                  <c:v>0.43</c:v>
                </c:pt>
                <c:pt idx="22">
                  <c:v>0.28999999999999998</c:v>
                </c:pt>
                <c:pt idx="23">
                  <c:v>0.14000000000000001</c:v>
                </c:pt>
                <c:pt idx="24">
                  <c:v>0.28999999999999998</c:v>
                </c:pt>
                <c:pt idx="25">
                  <c:v>0.14000000000000001</c:v>
                </c:pt>
                <c:pt idx="26">
                  <c:v>0</c:v>
                </c:pt>
                <c:pt idx="27">
                  <c:v>0.14000000000000001</c:v>
                </c:pt>
                <c:pt idx="28">
                  <c:v>0.28999999999999998</c:v>
                </c:pt>
                <c:pt idx="29" formatCode="#,##0.00_ ">
                  <c:v>0.28999999999999998</c:v>
                </c:pt>
                <c:pt idx="30">
                  <c:v>0</c:v>
                </c:pt>
                <c:pt idx="31">
                  <c:v>0.28999999999999998</c:v>
                </c:pt>
                <c:pt idx="32">
                  <c:v>0</c:v>
                </c:pt>
                <c:pt idx="33">
                  <c:v>0.56999999999999995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4B-4C42-98EE-8A121CA41E2E}"/>
            </c:ext>
          </c:extLst>
        </c:ser>
        <c:ser>
          <c:idx val="2"/>
          <c:order val="2"/>
          <c:tx>
            <c:strRef>
              <c:f>令和8年各保健所毎集計!$C$95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令和8年各保健所毎集計!$BN$95:$DM$95</c:f>
              <c:numCache>
                <c:formatCode>0.00_);[Red]\(0.00\)</c:formatCode>
                <c:ptCount val="52"/>
                <c:pt idx="0">
                  <c:v>2</c:v>
                </c:pt>
                <c:pt idx="1">
                  <c:v>0.5</c:v>
                </c:pt>
                <c:pt idx="2" formatCode="#,##0.00_ ">
                  <c:v>0.67</c:v>
                </c:pt>
                <c:pt idx="3">
                  <c:v>0.33</c:v>
                </c:pt>
                <c:pt idx="4">
                  <c:v>0.83</c:v>
                </c:pt>
                <c:pt idx="5">
                  <c:v>0.33</c:v>
                </c:pt>
                <c:pt idx="6">
                  <c:v>0</c:v>
                </c:pt>
                <c:pt idx="7">
                  <c:v>1.17</c:v>
                </c:pt>
                <c:pt idx="8">
                  <c:v>0.83</c:v>
                </c:pt>
                <c:pt idx="9">
                  <c:v>1.17</c:v>
                </c:pt>
                <c:pt idx="10">
                  <c:v>0.67</c:v>
                </c:pt>
                <c:pt idx="11">
                  <c:v>1.17</c:v>
                </c:pt>
                <c:pt idx="12">
                  <c:v>0.67</c:v>
                </c:pt>
                <c:pt idx="13">
                  <c:v>0.4</c:v>
                </c:pt>
                <c:pt idx="14">
                  <c:v>0.4</c:v>
                </c:pt>
                <c:pt idx="15">
                  <c:v>0</c:v>
                </c:pt>
                <c:pt idx="16">
                  <c:v>1</c:v>
                </c:pt>
                <c:pt idx="17">
                  <c:v>0.6</c:v>
                </c:pt>
                <c:pt idx="18">
                  <c:v>1.6</c:v>
                </c:pt>
                <c:pt idx="19">
                  <c:v>1.4</c:v>
                </c:pt>
                <c:pt idx="20">
                  <c:v>0.2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0.2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4B-4C42-98EE-8A121CA41E2E}"/>
            </c:ext>
          </c:extLst>
        </c:ser>
        <c:ser>
          <c:idx val="3"/>
          <c:order val="3"/>
          <c:tx>
            <c:strRef>
              <c:f>令和8年各保健所毎集計!$C$96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令和8年各保健所毎集計!$BN$96:$DM$96</c:f>
              <c:numCache>
                <c:formatCode>0.00_);[Red]\(0.00\)</c:formatCode>
                <c:ptCount val="52"/>
                <c:pt idx="0">
                  <c:v>0.5</c:v>
                </c:pt>
                <c:pt idx="1">
                  <c:v>0.5</c:v>
                </c:pt>
                <c:pt idx="2" formatCode="#,##0.00_ ">
                  <c:v>0.17</c:v>
                </c:pt>
                <c:pt idx="3">
                  <c:v>1.83</c:v>
                </c:pt>
                <c:pt idx="4">
                  <c:v>2.17</c:v>
                </c:pt>
                <c:pt idx="5">
                  <c:v>1.67</c:v>
                </c:pt>
                <c:pt idx="6">
                  <c:v>2</c:v>
                </c:pt>
                <c:pt idx="7">
                  <c:v>0.67</c:v>
                </c:pt>
                <c:pt idx="8">
                  <c:v>2.5</c:v>
                </c:pt>
                <c:pt idx="9">
                  <c:v>2.5</c:v>
                </c:pt>
                <c:pt idx="10">
                  <c:v>3.67</c:v>
                </c:pt>
                <c:pt idx="11">
                  <c:v>1.33</c:v>
                </c:pt>
                <c:pt idx="12">
                  <c:v>0.5</c:v>
                </c:pt>
                <c:pt idx="13">
                  <c:v>1.67</c:v>
                </c:pt>
                <c:pt idx="14">
                  <c:v>2</c:v>
                </c:pt>
                <c:pt idx="15">
                  <c:v>2.5</c:v>
                </c:pt>
                <c:pt idx="16">
                  <c:v>1.17</c:v>
                </c:pt>
                <c:pt idx="17">
                  <c:v>1</c:v>
                </c:pt>
                <c:pt idx="18">
                  <c:v>0.83</c:v>
                </c:pt>
                <c:pt idx="19">
                  <c:v>0.5</c:v>
                </c:pt>
                <c:pt idx="20">
                  <c:v>0.83</c:v>
                </c:pt>
                <c:pt idx="21">
                  <c:v>1.33</c:v>
                </c:pt>
                <c:pt idx="22">
                  <c:v>1.17</c:v>
                </c:pt>
                <c:pt idx="23">
                  <c:v>0.17</c:v>
                </c:pt>
                <c:pt idx="24">
                  <c:v>2.17</c:v>
                </c:pt>
                <c:pt idx="25">
                  <c:v>0.67</c:v>
                </c:pt>
                <c:pt idx="26">
                  <c:v>0.17</c:v>
                </c:pt>
                <c:pt idx="27">
                  <c:v>0.33</c:v>
                </c:pt>
                <c:pt idx="28">
                  <c:v>0.33</c:v>
                </c:pt>
                <c:pt idx="29" formatCode="#,##0.00_ ">
                  <c:v>0.33</c:v>
                </c:pt>
                <c:pt idx="30">
                  <c:v>0.17</c:v>
                </c:pt>
                <c:pt idx="31">
                  <c:v>0</c:v>
                </c:pt>
                <c:pt idx="32">
                  <c:v>0.17</c:v>
                </c:pt>
                <c:pt idx="3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44B-4C42-98EE-8A121CA41E2E}"/>
            </c:ext>
          </c:extLst>
        </c:ser>
        <c:ser>
          <c:idx val="4"/>
          <c:order val="4"/>
          <c:tx>
            <c:strRef>
              <c:f>令和8年各保健所毎集計!$C$97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令和8年各保健所毎集計!$BN$97:$DM$97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44B-4C42-98EE-8A121CA41E2E}"/>
            </c:ext>
          </c:extLst>
        </c:ser>
        <c:ser>
          <c:idx val="5"/>
          <c:order val="5"/>
          <c:tx>
            <c:strRef>
              <c:f>令和8年各保健所毎集計!$C$98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令和8年各保健所毎集計!$BN$98:$DM$98</c:f>
              <c:numCache>
                <c:formatCode>0.00_);[Red]\(0.00\)</c:formatCode>
                <c:ptCount val="52"/>
                <c:pt idx="0">
                  <c:v>0</c:v>
                </c:pt>
                <c:pt idx="1">
                  <c:v>0.5</c:v>
                </c:pt>
                <c:pt idx="2" formatCode="#,##0.00_ 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0.5</c:v>
                </c:pt>
                <c:pt idx="24">
                  <c:v>0</c:v>
                </c:pt>
                <c:pt idx="25">
                  <c:v>0.5</c:v>
                </c:pt>
                <c:pt idx="26">
                  <c:v>1</c:v>
                </c:pt>
                <c:pt idx="27">
                  <c:v>0</c:v>
                </c:pt>
                <c:pt idx="28">
                  <c:v>0.5</c:v>
                </c:pt>
                <c:pt idx="29" formatCode="#,##0.00_ ">
                  <c:v>0</c:v>
                </c:pt>
                <c:pt idx="30">
                  <c:v>0.5</c:v>
                </c:pt>
                <c:pt idx="31">
                  <c:v>0</c:v>
                </c:pt>
                <c:pt idx="32">
                  <c:v>0.5</c:v>
                </c:pt>
                <c:pt idx="33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44B-4C42-98EE-8A121CA41E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73272"/>
        <c:axId val="1"/>
      </c:lineChart>
      <c:catAx>
        <c:axId val="7624732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4295545707895778"/>
              <c:y val="0.89642843829435248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1.791573990457611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73272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71067161740913631"/>
          <c:y val="0.1714213091764302"/>
          <c:w val="0.2559969698418072"/>
          <c:h val="0.22270797117639163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40711933918621862"/>
          <c:y val="2.2058445612898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18110392878565"/>
          <c:y val="0.12277166526127237"/>
          <c:w val="0.8513687074079509"/>
          <c:h val="0.7284857785481012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水痘!$B$61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numFmt formatCode="#,##0.0_);[Red]\(#,##0.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水痘!$D$5:$Q$5</c:f>
              <c:strCache>
                <c:ptCount val="14"/>
                <c:pt idx="0">
                  <c:v>6ヶ月未満</c:v>
                </c:pt>
                <c:pt idx="1">
                  <c:v>12ヶ月未満</c:v>
                </c:pt>
                <c:pt idx="2">
                  <c:v>1歳</c:v>
                </c:pt>
                <c:pt idx="3">
                  <c:v>2歳</c:v>
                </c:pt>
                <c:pt idx="4">
                  <c:v>3歳</c:v>
                </c:pt>
                <c:pt idx="5">
                  <c:v>4歳</c:v>
                </c:pt>
                <c:pt idx="6">
                  <c:v>5歳</c:v>
                </c:pt>
                <c:pt idx="7">
                  <c:v>6歳</c:v>
                </c:pt>
                <c:pt idx="8">
                  <c:v>7歳</c:v>
                </c:pt>
                <c:pt idx="9">
                  <c:v>8歳</c:v>
                </c:pt>
                <c:pt idx="10">
                  <c:v>9歳</c:v>
                </c:pt>
                <c:pt idx="11">
                  <c:v>10～14歳</c:v>
                </c:pt>
                <c:pt idx="12">
                  <c:v>15～19歳</c:v>
                </c:pt>
                <c:pt idx="13">
                  <c:v>20歳以上</c:v>
                </c:pt>
              </c:strCache>
            </c:strRef>
          </c:cat>
          <c:val>
            <c:numRef>
              <c:f>水痘!$D$61:$Q$61</c:f>
              <c:numCache>
                <c:formatCode>General</c:formatCode>
                <c:ptCount val="14"/>
                <c:pt idx="0">
                  <c:v>1.2195121951219512</c:v>
                </c:pt>
                <c:pt idx="1">
                  <c:v>5.6910569105691051</c:v>
                </c:pt>
                <c:pt idx="2">
                  <c:v>6.3008130081300813</c:v>
                </c:pt>
                <c:pt idx="3">
                  <c:v>11.585365853658537</c:v>
                </c:pt>
                <c:pt idx="4">
                  <c:v>9.9593495934959346</c:v>
                </c:pt>
                <c:pt idx="5">
                  <c:v>8.1300813008130071</c:v>
                </c:pt>
                <c:pt idx="6">
                  <c:v>8.7398373983739841</c:v>
                </c:pt>
                <c:pt idx="7">
                  <c:v>6.7073170731707323</c:v>
                </c:pt>
                <c:pt idx="8">
                  <c:v>7.7235772357723578</c:v>
                </c:pt>
                <c:pt idx="9">
                  <c:v>7.7235772357723578</c:v>
                </c:pt>
                <c:pt idx="10">
                  <c:v>6.9105691056910574</c:v>
                </c:pt>
                <c:pt idx="11">
                  <c:v>15.650406504065039</c:v>
                </c:pt>
                <c:pt idx="12">
                  <c:v>1.8292682926829267</c:v>
                </c:pt>
                <c:pt idx="13">
                  <c:v>1.8292682926829267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C0-4380-B8FC-90E3003F6E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650269648"/>
        <c:axId val="1"/>
      </c:barChart>
      <c:catAx>
        <c:axId val="65026964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501114171525278"/>
              <c:y val="0.9141865021797152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6964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2098788027543668"/>
          <c:y val="3.18285214348206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7251999609115"/>
          <c:y val="0.14780772595733227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年次別!$S$2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年次別!$S$159:$S$278</c:f>
              <c:numCache>
                <c:formatCode>General</c:formatCode>
                <c:ptCount val="120"/>
                <c:pt idx="0">
                  <c:v>2.9411764705882353E-2</c:v>
                </c:pt>
                <c:pt idx="1">
                  <c:v>8.8235294117647065E-2</c:v>
                </c:pt>
                <c:pt idx="2">
                  <c:v>8.0882352941176461E-2</c:v>
                </c:pt>
                <c:pt idx="3">
                  <c:v>6.6176470588235295E-2</c:v>
                </c:pt>
                <c:pt idx="4">
                  <c:v>0.26470588235294118</c:v>
                </c:pt>
                <c:pt idx="5">
                  <c:v>1.1985294117647058</c:v>
                </c:pt>
                <c:pt idx="6">
                  <c:v>1.6764705882352942</c:v>
                </c:pt>
                <c:pt idx="7">
                  <c:v>3.7132352941176472</c:v>
                </c:pt>
                <c:pt idx="8">
                  <c:v>3.2941176470588234</c:v>
                </c:pt>
                <c:pt idx="9">
                  <c:v>1.7647058823529413</c:v>
                </c:pt>
                <c:pt idx="10">
                  <c:v>1.6102941176470589</c:v>
                </c:pt>
                <c:pt idx="11">
                  <c:v>1.3235294117647058</c:v>
                </c:pt>
                <c:pt idx="12" formatCode="0.00">
                  <c:v>0.6765882352941176</c:v>
                </c:pt>
                <c:pt idx="13" formatCode="0.00">
                  <c:v>0.56617647058823528</c:v>
                </c:pt>
                <c:pt idx="14" formatCode="0.00">
                  <c:v>0.4264705882352941</c:v>
                </c:pt>
                <c:pt idx="15" formatCode="0.00">
                  <c:v>0.41176470588235298</c:v>
                </c:pt>
                <c:pt idx="16" formatCode="0.00">
                  <c:v>1.2132352941176472</c:v>
                </c:pt>
                <c:pt idx="17" formatCode="0.00">
                  <c:v>1.7426470588235294</c:v>
                </c:pt>
                <c:pt idx="18" formatCode="0.00">
                  <c:v>2.6235294117647059</c:v>
                </c:pt>
                <c:pt idx="19" formatCode="0.00">
                  <c:v>3.2941176470588234</c:v>
                </c:pt>
                <c:pt idx="20" formatCode="0.00">
                  <c:v>3.2867647058823528</c:v>
                </c:pt>
                <c:pt idx="21" formatCode="0.00">
                  <c:v>2.611764705882353</c:v>
                </c:pt>
                <c:pt idx="22" formatCode="0.00">
                  <c:v>1.4558823529411764</c:v>
                </c:pt>
                <c:pt idx="23" formatCode="0.00">
                  <c:v>0.67647058823529416</c:v>
                </c:pt>
                <c:pt idx="24" formatCode="0.00">
                  <c:v>0.39411764705882352</c:v>
                </c:pt>
                <c:pt idx="25" formatCode="0.00">
                  <c:v>0.33823529411764702</c:v>
                </c:pt>
                <c:pt idx="26" formatCode="0.00">
                  <c:v>0.35882352941176465</c:v>
                </c:pt>
                <c:pt idx="27" formatCode="0.00">
                  <c:v>1.4264705882352944</c:v>
                </c:pt>
                <c:pt idx="28" formatCode="0.00">
                  <c:v>1.9264705882352942</c:v>
                </c:pt>
                <c:pt idx="29" formatCode="0.00">
                  <c:v>1.5823529411764707</c:v>
                </c:pt>
                <c:pt idx="30" formatCode="0.00">
                  <c:v>3.2720588235294121</c:v>
                </c:pt>
                <c:pt idx="31" formatCode="0.00">
                  <c:v>4.1764705882352935</c:v>
                </c:pt>
                <c:pt idx="32" formatCode="0.00">
                  <c:v>1.463235294117647</c:v>
                </c:pt>
                <c:pt idx="33" formatCode="0.00">
                  <c:v>0.55147058823529416</c:v>
                </c:pt>
                <c:pt idx="34" formatCode="0.00">
                  <c:v>0.30000000000000004</c:v>
                </c:pt>
                <c:pt idx="35" formatCode="0.00">
                  <c:v>0.25490196078431371</c:v>
                </c:pt>
                <c:pt idx="36" formatCode="0.00">
                  <c:v>0.17200000000000001</c:v>
                </c:pt>
                <c:pt idx="37" formatCode="0.00">
                  <c:v>9.7500000000000003E-2</c:v>
                </c:pt>
                <c:pt idx="38" formatCode="0.00">
                  <c:v>0.10200000000000001</c:v>
                </c:pt>
                <c:pt idx="39" formatCode="0.00">
                  <c:v>7.4999999999999997E-3</c:v>
                </c:pt>
                <c:pt idx="40" formatCode="0.00">
                  <c:v>0.10500000000000001</c:v>
                </c:pt>
                <c:pt idx="41" formatCode="0.00">
                  <c:v>0.10800000000000001</c:v>
                </c:pt>
                <c:pt idx="42" formatCode="0.00">
                  <c:v>0.20250000000000001</c:v>
                </c:pt>
                <c:pt idx="43" formatCode="0.00">
                  <c:v>0.32800000000000001</c:v>
                </c:pt>
                <c:pt idx="44" formatCode="0.00">
                  <c:v>0.97</c:v>
                </c:pt>
                <c:pt idx="45" formatCode="0.00">
                  <c:v>1.7849999999999999</c:v>
                </c:pt>
                <c:pt idx="46" formatCode="0.00">
                  <c:v>1.046</c:v>
                </c:pt>
                <c:pt idx="47" formatCode="0.00">
                  <c:v>0.59750000000000003</c:v>
                </c:pt>
                <c:pt idx="48" formatCode="0.00">
                  <c:v>0.30249999999999999</c:v>
                </c:pt>
                <c:pt idx="49" formatCode="0.00">
                  <c:v>0.10499999999999998</c:v>
                </c:pt>
                <c:pt idx="50" formatCode="0.00">
                  <c:v>0.09</c:v>
                </c:pt>
                <c:pt idx="51" formatCode="0.00">
                  <c:v>2.2499999999999999E-2</c:v>
                </c:pt>
                <c:pt idx="52" formatCode="0.00">
                  <c:v>4.8000000000000001E-2</c:v>
                </c:pt>
                <c:pt idx="53" formatCode="0.00">
                  <c:v>0.03</c:v>
                </c:pt>
                <c:pt idx="54" formatCode="0.00">
                  <c:v>6.7500000000000004E-2</c:v>
                </c:pt>
                <c:pt idx="55" formatCode="0.00">
                  <c:v>0.06</c:v>
                </c:pt>
                <c:pt idx="56" formatCode="0.00">
                  <c:v>0.03</c:v>
                </c:pt>
                <c:pt idx="57" formatCode="0.00">
                  <c:v>0.33250000000000002</c:v>
                </c:pt>
                <c:pt idx="58" formatCode="0.00">
                  <c:v>1.504</c:v>
                </c:pt>
                <c:pt idx="59" formatCode="0.00">
                  <c:v>2.3525</c:v>
                </c:pt>
                <c:pt idx="60" formatCode="0.00">
                  <c:v>1.1120000000000001</c:v>
                </c:pt>
                <c:pt idx="61" formatCode="0.00">
                  <c:v>0.45250000000000001</c:v>
                </c:pt>
                <c:pt idx="62" formatCode="0.00">
                  <c:v>1.2575000000000001</c:v>
                </c:pt>
                <c:pt idx="63" formatCode="0.00">
                  <c:v>2.0674999999999999</c:v>
                </c:pt>
                <c:pt idx="64" formatCode="0.00">
                  <c:v>3.5120000000000005</c:v>
                </c:pt>
                <c:pt idx="65" formatCode="0.00">
                  <c:v>3.1849999999999996</c:v>
                </c:pt>
                <c:pt idx="66" formatCode="0.00">
                  <c:v>3.1625000000000001</c:v>
                </c:pt>
                <c:pt idx="67" formatCode="0.00">
                  <c:v>1.4179999999999999</c:v>
                </c:pt>
                <c:pt idx="68" formatCode="0.00">
                  <c:v>0.78499999999999992</c:v>
                </c:pt>
                <c:pt idx="69" formatCode="0.00">
                  <c:v>0.79600000000000004</c:v>
                </c:pt>
                <c:pt idx="70" formatCode="0.00">
                  <c:v>1.2025000000000001</c:v>
                </c:pt>
                <c:pt idx="71" formatCode="0.00">
                  <c:v>0.83499999999999996</c:v>
                </c:pt>
                <c:pt idx="72" formatCode="0.00">
                  <c:v>0.78800000000000003</c:v>
                </c:pt>
                <c:pt idx="73" formatCode="0.00">
                  <c:v>2.1574999999999998</c:v>
                </c:pt>
                <c:pt idx="74" formatCode="0.00">
                  <c:v>3.3049999999999997</c:v>
                </c:pt>
                <c:pt idx="75" formatCode="0.00">
                  <c:v>5.0474999999999994</c:v>
                </c:pt>
                <c:pt idx="76" formatCode="0.00">
                  <c:v>1.986</c:v>
                </c:pt>
                <c:pt idx="77" formatCode="0.00">
                  <c:v>0.54</c:v>
                </c:pt>
                <c:pt idx="78" formatCode="0.00">
                  <c:v>0.192</c:v>
                </c:pt>
                <c:pt idx="79" formatCode="0.00">
                  <c:v>0.16750000000000001</c:v>
                </c:pt>
                <c:pt idx="80" formatCode="0.00">
                  <c:v>0.96750000000000003</c:v>
                </c:pt>
                <c:pt idx="81" formatCode="0.00">
                  <c:v>1.6</c:v>
                </c:pt>
                <c:pt idx="82" formatCode="0.00">
                  <c:v>1.1525000000000001</c:v>
                </c:pt>
                <c:pt idx="83" formatCode="0.00">
                  <c:v>0.88749999999999996</c:v>
                </c:pt>
                <c:pt idx="84" formatCode="0.00">
                  <c:v>0.14799999999999999</c:v>
                </c:pt>
                <c:pt idx="85" formatCode="0.00">
                  <c:v>5.5E-2</c:v>
                </c:pt>
                <c:pt idx="86" formatCode="0.00">
                  <c:v>0.15000000000000002</c:v>
                </c:pt>
                <c:pt idx="87" formatCode="0.00">
                  <c:v>0.7</c:v>
                </c:pt>
                <c:pt idx="88" formatCode="0.00">
                  <c:v>2.2399999999999998</c:v>
                </c:pt>
                <c:pt idx="89" formatCode="0.00">
                  <c:v>2.9175000000000004</c:v>
                </c:pt>
                <c:pt idx="90" formatCode="0.00">
                  <c:v>2.1719999999999997</c:v>
                </c:pt>
                <c:pt idx="91" formatCode="0.00">
                  <c:v>1.45</c:v>
                </c:pt>
                <c:pt idx="92" formatCode="0.00">
                  <c:v>2.8939999999999997</c:v>
                </c:pt>
                <c:pt idx="93" formatCode="0.00">
                  <c:v>9.3975000000000009</c:v>
                </c:pt>
                <c:pt idx="94" formatCode="0.00">
                  <c:v>7.0549999999999997</c:v>
                </c:pt>
                <c:pt idx="95" formatCode="0.00">
                  <c:v>1.9300000000000002</c:v>
                </c:pt>
                <c:pt idx="96" formatCode="0.00">
                  <c:v>0.126</c:v>
                </c:pt>
                <c:pt idx="97" formatCode="0.00">
                  <c:v>0.10250000000000001</c:v>
                </c:pt>
                <c:pt idx="98" formatCode="0.00">
                  <c:v>0.15</c:v>
                </c:pt>
                <c:pt idx="99" formatCode="0.00">
                  <c:v>0.2</c:v>
                </c:pt>
                <c:pt idx="100" formatCode="0.00">
                  <c:v>0.47</c:v>
                </c:pt>
                <c:pt idx="101" formatCode="0.00">
                  <c:v>0.45999999999999996</c:v>
                </c:pt>
                <c:pt idx="102" formatCode="0.00">
                  <c:v>0.65</c:v>
                </c:pt>
                <c:pt idx="103" formatCode="0.00">
                  <c:v>0.78</c:v>
                </c:pt>
                <c:pt idx="104" formatCode="0.00">
                  <c:v>1.6079999999999999</c:v>
                </c:pt>
                <c:pt idx="105" formatCode="0.00">
                  <c:v>1.6</c:v>
                </c:pt>
                <c:pt idx="106" formatCode="0.00">
                  <c:v>1.1000000000000001</c:v>
                </c:pt>
                <c:pt idx="107" formatCode="0.00">
                  <c:v>0.48</c:v>
                </c:pt>
                <c:pt idx="108" formatCode="0.00">
                  <c:v>0.11199999999999999</c:v>
                </c:pt>
                <c:pt idx="109" formatCode="0.00">
                  <c:v>0.04</c:v>
                </c:pt>
                <c:pt idx="110" formatCode="0.00">
                  <c:v>3.2000000000000001E-2</c:v>
                </c:pt>
                <c:pt idx="111" formatCode="0.00">
                  <c:v>9.5000000000000001E-2</c:v>
                </c:pt>
                <c:pt idx="112" formatCode="0.00">
                  <c:v>0.67</c:v>
                </c:pt>
                <c:pt idx="113" formatCode="0.00">
                  <c:v>3.0840000000000001</c:v>
                </c:pt>
                <c:pt idx="114" formatCode="0.00">
                  <c:v>4.8625000000000007</c:v>
                </c:pt>
                <c:pt idx="115" formatCode="0.00">
                  <c:v>1.9075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25-46E1-94A1-C2E229C054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50264400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年次別!$T$2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年次別!$T$159:$T$278</c:f>
              <c:numCache>
                <c:formatCode>General</c:formatCode>
                <c:ptCount val="120"/>
                <c:pt idx="0">
                  <c:v>0.17</c:v>
                </c:pt>
                <c:pt idx="1">
                  <c:v>0.13250000000000001</c:v>
                </c:pt>
                <c:pt idx="2">
                  <c:v>0.11749999999999999</c:v>
                </c:pt>
                <c:pt idx="3">
                  <c:v>0.30249999999999999</c:v>
                </c:pt>
                <c:pt idx="4">
                  <c:v>0.82599999999999996</c:v>
                </c:pt>
                <c:pt idx="5">
                  <c:v>2.4050000000000002</c:v>
                </c:pt>
                <c:pt idx="6">
                  <c:v>8.4740000000000002</c:v>
                </c:pt>
                <c:pt idx="7">
                  <c:v>6.1224999999999996</c:v>
                </c:pt>
                <c:pt idx="8">
                  <c:v>3.2749999999999999</c:v>
                </c:pt>
                <c:pt idx="9">
                  <c:v>1.8960000000000001</c:v>
                </c:pt>
                <c:pt idx="10">
                  <c:v>1.2149999999999999</c:v>
                </c:pt>
                <c:pt idx="11">
                  <c:v>0.69750000000000001</c:v>
                </c:pt>
                <c:pt idx="12" formatCode="0.00">
                  <c:v>0.19600000000000001</c:v>
                </c:pt>
                <c:pt idx="13" formatCode="0.00">
                  <c:v>0.1225</c:v>
                </c:pt>
                <c:pt idx="14" formatCode="0.00">
                  <c:v>0.14000000000000001</c:v>
                </c:pt>
                <c:pt idx="15" formatCode="0.00">
                  <c:v>0.21400000000000002</c:v>
                </c:pt>
                <c:pt idx="16" formatCode="0.00">
                  <c:v>0.73499999999999999</c:v>
                </c:pt>
                <c:pt idx="17" formatCode="0.00">
                  <c:v>1.2949999999999999</c:v>
                </c:pt>
                <c:pt idx="18" formatCode="0.00">
                  <c:v>1.8320000000000001</c:v>
                </c:pt>
                <c:pt idx="19" formatCode="0.00">
                  <c:v>1.1325000000000001</c:v>
                </c:pt>
                <c:pt idx="20" formatCode="0.00">
                  <c:v>1.0349999999999999</c:v>
                </c:pt>
                <c:pt idx="21" formatCode="0.00">
                  <c:v>0.94200000000000017</c:v>
                </c:pt>
                <c:pt idx="22" formatCode="0.00">
                  <c:v>0.70750000000000002</c:v>
                </c:pt>
                <c:pt idx="23" formatCode="0.00">
                  <c:v>0.51249999999999996</c:v>
                </c:pt>
                <c:pt idx="24" formatCode="0.00">
                  <c:v>0.13600000000000001</c:v>
                </c:pt>
                <c:pt idx="25" formatCode="0.00">
                  <c:v>0.12</c:v>
                </c:pt>
                <c:pt idx="26" formatCode="0.00">
                  <c:v>0.16200000000000003</c:v>
                </c:pt>
                <c:pt idx="27" formatCode="0.00">
                  <c:v>0.39250000000000002</c:v>
                </c:pt>
                <c:pt idx="28" formatCode="0.00">
                  <c:v>1.2150000000000001</c:v>
                </c:pt>
                <c:pt idx="29" formatCode="0.00">
                  <c:v>5.6959999999999997</c:v>
                </c:pt>
                <c:pt idx="30" formatCode="0.00">
                  <c:v>12.1525</c:v>
                </c:pt>
                <c:pt idx="31" formatCode="0.00">
                  <c:v>3.7659999999999996</c:v>
                </c:pt>
                <c:pt idx="32" formatCode="0.00">
                  <c:v>2.1575000000000002</c:v>
                </c:pt>
                <c:pt idx="33" formatCode="0.00">
                  <c:v>1.5125</c:v>
                </c:pt>
                <c:pt idx="34" formatCode="0.00">
                  <c:v>1.1259999999999999</c:v>
                </c:pt>
                <c:pt idx="35" formatCode="0.00">
                  <c:v>0.69999999999999984</c:v>
                </c:pt>
                <c:pt idx="36" formatCode="0.00">
                  <c:v>0.158</c:v>
                </c:pt>
                <c:pt idx="37" formatCode="0.00">
                  <c:v>0.11749999999999999</c:v>
                </c:pt>
                <c:pt idx="38" formatCode="0.00">
                  <c:v>7.5999999999999998E-2</c:v>
                </c:pt>
                <c:pt idx="39" formatCode="0.00">
                  <c:v>4.2500000000000003E-2</c:v>
                </c:pt>
                <c:pt idx="40" formatCode="0.00">
                  <c:v>5.5000000000000007E-2</c:v>
                </c:pt>
                <c:pt idx="41" formatCode="0.00">
                  <c:v>0.12</c:v>
                </c:pt>
                <c:pt idx="42" formatCode="0.00">
                  <c:v>0.13250000000000001</c:v>
                </c:pt>
                <c:pt idx="43" formatCode="0.00">
                  <c:v>0.15</c:v>
                </c:pt>
                <c:pt idx="44" formatCode="0.00">
                  <c:v>0.12</c:v>
                </c:pt>
                <c:pt idx="45" formatCode="0.00">
                  <c:v>0.125</c:v>
                </c:pt>
                <c:pt idx="46" formatCode="0.00">
                  <c:v>0.11200000000000002</c:v>
                </c:pt>
                <c:pt idx="47" formatCode="0.00">
                  <c:v>8.7499999999999994E-2</c:v>
                </c:pt>
                <c:pt idx="48" formatCode="0.00">
                  <c:v>4.5000000000000005E-2</c:v>
                </c:pt>
                <c:pt idx="49" formatCode="0.00">
                  <c:v>3.2500000000000001E-2</c:v>
                </c:pt>
                <c:pt idx="50" formatCode="0.00">
                  <c:v>1.6E-2</c:v>
                </c:pt>
                <c:pt idx="51" formatCode="0.00">
                  <c:v>2.2499999999999999E-2</c:v>
                </c:pt>
                <c:pt idx="52" formatCode="0.00">
                  <c:v>6.0000000000000012E-2</c:v>
                </c:pt>
                <c:pt idx="53" formatCode="0.00">
                  <c:v>0.11749999999999999</c:v>
                </c:pt>
                <c:pt idx="54" formatCode="0.00">
                  <c:v>0.16499999999999998</c:v>
                </c:pt>
                <c:pt idx="55" formatCode="0.00">
                  <c:v>0.35599999999999998</c:v>
                </c:pt>
                <c:pt idx="56" formatCode="0.00">
                  <c:v>0.89749999999999996</c:v>
                </c:pt>
                <c:pt idx="57" formatCode="0.00">
                  <c:v>1.5950000000000002</c:v>
                </c:pt>
                <c:pt idx="58" formatCode="0.00">
                  <c:v>1.448</c:v>
                </c:pt>
                <c:pt idx="59" formatCode="0.00">
                  <c:v>0.86749999999999994</c:v>
                </c:pt>
                <c:pt idx="60" formatCode="0.00">
                  <c:v>0.29399999999999998</c:v>
                </c:pt>
                <c:pt idx="61" formatCode="0.00">
                  <c:v>0.09</c:v>
                </c:pt>
                <c:pt idx="62" formatCode="0.00">
                  <c:v>0.06</c:v>
                </c:pt>
                <c:pt idx="63" formatCode="0.00">
                  <c:v>0.10500000000000001</c:v>
                </c:pt>
                <c:pt idx="64" formatCode="0.00">
                  <c:v>0.17199999999999999</c:v>
                </c:pt>
                <c:pt idx="65" formatCode="0.00">
                  <c:v>0.54749999999999999</c:v>
                </c:pt>
                <c:pt idx="66" formatCode="0.00">
                  <c:v>2.11</c:v>
                </c:pt>
                <c:pt idx="67" formatCode="0.00">
                  <c:v>3.1459999999999999</c:v>
                </c:pt>
                <c:pt idx="68" formatCode="0.00">
                  <c:v>2.8574999999999999</c:v>
                </c:pt>
                <c:pt idx="69" formatCode="0.00">
                  <c:v>1.1739999999999999</c:v>
                </c:pt>
                <c:pt idx="70" formatCode="0.00">
                  <c:v>0.52500000000000002</c:v>
                </c:pt>
                <c:pt idx="71" formatCode="0.00">
                  <c:v>0.29749999999999999</c:v>
                </c:pt>
                <c:pt idx="72" formatCode="0.00">
                  <c:v>9.8000000000000004E-2</c:v>
                </c:pt>
                <c:pt idx="73" formatCode="0.00">
                  <c:v>7.5000000000000011E-2</c:v>
                </c:pt>
                <c:pt idx="74" formatCode="0.00">
                  <c:v>7.5000000000000011E-2</c:v>
                </c:pt>
                <c:pt idx="75" formatCode="0.00">
                  <c:v>0.15250000000000002</c:v>
                </c:pt>
                <c:pt idx="76" formatCode="0.00">
                  <c:v>0.28599999999999998</c:v>
                </c:pt>
                <c:pt idx="77" formatCode="0.00">
                  <c:v>0.81</c:v>
                </c:pt>
                <c:pt idx="78" formatCode="0.00">
                  <c:v>1.2020000000000002</c:v>
                </c:pt>
                <c:pt idx="79" formatCode="0.00">
                  <c:v>0.9850000000000001</c:v>
                </c:pt>
                <c:pt idx="80" formatCode="0.00">
                  <c:v>1.4900000000000002</c:v>
                </c:pt>
                <c:pt idx="81" formatCode="0.00">
                  <c:v>1.0820000000000001</c:v>
                </c:pt>
                <c:pt idx="82" formatCode="0.00">
                  <c:v>0.65</c:v>
                </c:pt>
                <c:pt idx="83" formatCode="0.00">
                  <c:v>0.39500000000000002</c:v>
                </c:pt>
                <c:pt idx="84" formatCode="0.00">
                  <c:v>0.17200000000000001</c:v>
                </c:pt>
                <c:pt idx="85" formatCode="0.00">
                  <c:v>0.1925</c:v>
                </c:pt>
                <c:pt idx="86" formatCode="0.00">
                  <c:v>0.185</c:v>
                </c:pt>
                <c:pt idx="87" formatCode="0.00">
                  <c:v>0.434</c:v>
                </c:pt>
                <c:pt idx="88" formatCode="0.00">
                  <c:v>1.8525</c:v>
                </c:pt>
                <c:pt idx="89" formatCode="0.00">
                  <c:v>5.83</c:v>
                </c:pt>
                <c:pt idx="90" formatCode="0.00">
                  <c:v>11.604000000000001</c:v>
                </c:pt>
                <c:pt idx="91" formatCode="0.00">
                  <c:v>5.4249999999999998</c:v>
                </c:pt>
                <c:pt idx="92" formatCode="0.00">
                  <c:v>7.9419999999999984</c:v>
                </c:pt>
                <c:pt idx="93" formatCode="0.00">
                  <c:v>8.9775000000000009</c:v>
                </c:pt>
                <c:pt idx="94" formatCode="0.00">
                  <c:v>4.0075000000000003</c:v>
                </c:pt>
                <c:pt idx="95" formatCode="0.00">
                  <c:v>1.175</c:v>
                </c:pt>
                <c:pt idx="96" formatCode="0.00">
                  <c:v>0.11599999999999999</c:v>
                </c:pt>
                <c:pt idx="97" formatCode="0.00">
                  <c:v>6.25E-2</c:v>
                </c:pt>
                <c:pt idx="98" formatCode="0.00">
                  <c:v>4.5999999999999999E-2</c:v>
                </c:pt>
                <c:pt idx="99" formatCode="0.00">
                  <c:v>7.7500000000000013E-2</c:v>
                </c:pt>
                <c:pt idx="100" formatCode="0.00">
                  <c:v>0.13750000000000001</c:v>
                </c:pt>
                <c:pt idx="101" formatCode="0.00">
                  <c:v>0.34199999999999997</c:v>
                </c:pt>
                <c:pt idx="102" formatCode="0.00">
                  <c:v>0.59499999999999997</c:v>
                </c:pt>
                <c:pt idx="103" formatCode="0.00">
                  <c:v>0.47499999999999998</c:v>
                </c:pt>
                <c:pt idx="104" formatCode="0.00">
                  <c:v>0.48200000000000004</c:v>
                </c:pt>
                <c:pt idx="105" formatCode="0.00">
                  <c:v>0.26500000000000001</c:v>
                </c:pt>
                <c:pt idx="106" formatCode="0.00">
                  <c:v>0.1225</c:v>
                </c:pt>
                <c:pt idx="107" formatCode="0.00">
                  <c:v>5.2500000000000005E-2</c:v>
                </c:pt>
                <c:pt idx="108" formatCode="0.00">
                  <c:v>4.5999999999999999E-2</c:v>
                </c:pt>
                <c:pt idx="109" formatCode="0.00">
                  <c:v>5.4999999999999993E-2</c:v>
                </c:pt>
                <c:pt idx="110" formatCode="0.00">
                  <c:v>6.4000000000000001E-2</c:v>
                </c:pt>
                <c:pt idx="111" formatCode="0.00">
                  <c:v>0.23250000000000001</c:v>
                </c:pt>
                <c:pt idx="112" formatCode="0.00">
                  <c:v>0.84749999999999992</c:v>
                </c:pt>
                <c:pt idx="113" formatCode="0.00">
                  <c:v>3.9540000000000006</c:v>
                </c:pt>
                <c:pt idx="114" formatCode="0.00">
                  <c:v>7.87</c:v>
                </c:pt>
                <c:pt idx="115" formatCode="0.00">
                  <c:v>2.2824999999999998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25-46E1-94A1-C2E229C054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264400"/>
        <c:axId val="1"/>
      </c:lineChart>
      <c:catAx>
        <c:axId val="6502644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1.2811617260778208E-4"/>
              <c:y val="3.579850595598626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6440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68466303239741955"/>
          <c:y val="0.14263122172022363"/>
          <c:w val="0.24474240054265237"/>
          <c:h val="0.14017295914933708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0417393992854913"/>
          <c:y val="3.888395014268968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5308277872548315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令和8年各保健所毎集計!$C$115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令和8年各保健所毎集計!$BN$115:$DM$115</c:f>
              <c:numCache>
                <c:formatCode>0.00_);[Red]\(0.00\)</c:formatCode>
                <c:ptCount val="52"/>
                <c:pt idx="0">
                  <c:v>0.32</c:v>
                </c:pt>
                <c:pt idx="1">
                  <c:v>0.12</c:v>
                </c:pt>
                <c:pt idx="2" formatCode="#,##0.00_ ">
                  <c:v>0</c:v>
                </c:pt>
                <c:pt idx="3">
                  <c:v>0.04</c:v>
                </c:pt>
                <c:pt idx="4">
                  <c:v>0.08</c:v>
                </c:pt>
                <c:pt idx="5">
                  <c:v>0</c:v>
                </c:pt>
                <c:pt idx="6">
                  <c:v>0.16</c:v>
                </c:pt>
                <c:pt idx="7">
                  <c:v>0</c:v>
                </c:pt>
                <c:pt idx="8">
                  <c:v>0</c:v>
                </c:pt>
                <c:pt idx="9">
                  <c:v>0.04</c:v>
                </c:pt>
                <c:pt idx="10">
                  <c:v>0.04</c:v>
                </c:pt>
                <c:pt idx="11">
                  <c:v>0</c:v>
                </c:pt>
                <c:pt idx="12">
                  <c:v>0.04</c:v>
                </c:pt>
                <c:pt idx="13">
                  <c:v>0.04</c:v>
                </c:pt>
                <c:pt idx="14">
                  <c:v>0.04</c:v>
                </c:pt>
                <c:pt idx="15">
                  <c:v>0</c:v>
                </c:pt>
                <c:pt idx="16">
                  <c:v>0.13</c:v>
                </c:pt>
                <c:pt idx="17">
                  <c:v>0.21</c:v>
                </c:pt>
                <c:pt idx="18">
                  <c:v>0.13</c:v>
                </c:pt>
                <c:pt idx="19">
                  <c:v>0.63</c:v>
                </c:pt>
                <c:pt idx="20">
                  <c:v>0.63</c:v>
                </c:pt>
                <c:pt idx="21">
                  <c:v>1.29</c:v>
                </c:pt>
                <c:pt idx="22">
                  <c:v>1.83</c:v>
                </c:pt>
                <c:pt idx="23">
                  <c:v>2.21</c:v>
                </c:pt>
                <c:pt idx="24">
                  <c:v>2.88</c:v>
                </c:pt>
                <c:pt idx="25">
                  <c:v>4.33</c:v>
                </c:pt>
                <c:pt idx="26">
                  <c:v>4.17</c:v>
                </c:pt>
                <c:pt idx="27">
                  <c:v>5.29</c:v>
                </c:pt>
                <c:pt idx="28">
                  <c:v>5.29</c:v>
                </c:pt>
                <c:pt idx="29" formatCode="#,##0.00_ ">
                  <c:v>4.79</c:v>
                </c:pt>
                <c:pt idx="30">
                  <c:v>4.08</c:v>
                </c:pt>
                <c:pt idx="31">
                  <c:v>3.17</c:v>
                </c:pt>
                <c:pt idx="32">
                  <c:v>2.04</c:v>
                </c:pt>
                <c:pt idx="33">
                  <c:v>2.42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86-4EBA-B42F-9ECD89EE4B76}"/>
            </c:ext>
          </c:extLst>
        </c:ser>
        <c:ser>
          <c:idx val="1"/>
          <c:order val="1"/>
          <c:tx>
            <c:strRef>
              <c:f>令和8年各保健所毎集計!$C$116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令和8年各保健所毎集計!$BN$116:$DM$116</c:f>
              <c:numCache>
                <c:formatCode>0.00_);[Red]\(0.00\)</c:formatCode>
                <c:ptCount val="52"/>
                <c:pt idx="0">
                  <c:v>0.03</c:v>
                </c:pt>
                <c:pt idx="1">
                  <c:v>0.04</c:v>
                </c:pt>
                <c:pt idx="2" formatCode="#,##0.00_ ">
                  <c:v>0.04</c:v>
                </c:pt>
                <c:pt idx="3">
                  <c:v>0.06</c:v>
                </c:pt>
                <c:pt idx="4">
                  <c:v>0.06</c:v>
                </c:pt>
                <c:pt idx="5">
                  <c:v>0.06</c:v>
                </c:pt>
                <c:pt idx="6">
                  <c:v>0.06</c:v>
                </c:pt>
                <c:pt idx="7">
                  <c:v>0.05</c:v>
                </c:pt>
                <c:pt idx="8">
                  <c:v>0.05</c:v>
                </c:pt>
                <c:pt idx="9">
                  <c:v>0.06</c:v>
                </c:pt>
                <c:pt idx="10">
                  <c:v>0.06</c:v>
                </c:pt>
                <c:pt idx="11">
                  <c:v>0.06</c:v>
                </c:pt>
                <c:pt idx="12">
                  <c:v>0.06</c:v>
                </c:pt>
                <c:pt idx="13">
                  <c:v>0.08</c:v>
                </c:pt>
                <c:pt idx="14">
                  <c:v>0.11</c:v>
                </c:pt>
                <c:pt idx="15">
                  <c:v>0.18</c:v>
                </c:pt>
                <c:pt idx="16">
                  <c:v>0.26</c:v>
                </c:pt>
                <c:pt idx="17">
                  <c:v>0.38</c:v>
                </c:pt>
                <c:pt idx="18">
                  <c:v>0.35</c:v>
                </c:pt>
                <c:pt idx="19">
                  <c:v>0.65</c:v>
                </c:pt>
                <c:pt idx="20">
                  <c:v>0.98</c:v>
                </c:pt>
                <c:pt idx="21">
                  <c:v>1.41</c:v>
                </c:pt>
                <c:pt idx="22">
                  <c:v>1.98</c:v>
                </c:pt>
                <c:pt idx="23">
                  <c:v>2.75</c:v>
                </c:pt>
                <c:pt idx="24">
                  <c:v>3.4</c:v>
                </c:pt>
                <c:pt idx="25">
                  <c:v>4.6100000000000003</c:v>
                </c:pt>
                <c:pt idx="26">
                  <c:v>7.03</c:v>
                </c:pt>
                <c:pt idx="27">
                  <c:v>9.1199999999999992</c:v>
                </c:pt>
                <c:pt idx="28">
                  <c:v>9.35</c:v>
                </c:pt>
                <c:pt idx="29" formatCode="#,##0.00_ ">
                  <c:v>6.98</c:v>
                </c:pt>
                <c:pt idx="30">
                  <c:v>6.03</c:v>
                </c:pt>
                <c:pt idx="31">
                  <c:v>4.6900000000000004</c:v>
                </c:pt>
                <c:pt idx="32">
                  <c:v>2.4</c:v>
                </c:pt>
                <c:pt idx="33">
                  <c:v>2.04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86-4EBA-B42F-9ECD89EE4B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270960"/>
        <c:axId val="1"/>
      </c:lineChart>
      <c:catAx>
        <c:axId val="6502709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4710615960987332"/>
              <c:y val="0.91637968546860693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2.0219150557092913E-3"/>
              <c:y val="3.217426299223948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7096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925478929335373"/>
          <c:y val="0.20368162525633077"/>
          <c:w val="0.11061479464599633"/>
          <c:h val="0.1362870087098985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706980991416543"/>
          <c:y val="2.53094299084724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5003412909871397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令和8年各保健所毎集計!$C$109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令和8年各保健所毎集計!$BN$109:$DM$109</c:f>
              <c:numCache>
                <c:formatCode>0.00_);[Red]\(0.00\)</c:formatCode>
                <c:ptCount val="52"/>
                <c:pt idx="0">
                  <c:v>0.33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0.67</c:v>
                </c:pt>
                <c:pt idx="18">
                  <c:v>0</c:v>
                </c:pt>
                <c:pt idx="19">
                  <c:v>0</c:v>
                </c:pt>
                <c:pt idx="20">
                  <c:v>0.33</c:v>
                </c:pt>
                <c:pt idx="21">
                  <c:v>0.33</c:v>
                </c:pt>
                <c:pt idx="22">
                  <c:v>0.67</c:v>
                </c:pt>
                <c:pt idx="23">
                  <c:v>1.67</c:v>
                </c:pt>
                <c:pt idx="24">
                  <c:v>1.67</c:v>
                </c:pt>
                <c:pt idx="25">
                  <c:v>3.67</c:v>
                </c:pt>
                <c:pt idx="26">
                  <c:v>4</c:v>
                </c:pt>
                <c:pt idx="27">
                  <c:v>6.33</c:v>
                </c:pt>
                <c:pt idx="28">
                  <c:v>6.33</c:v>
                </c:pt>
                <c:pt idx="29" formatCode="#,##0.00_ ">
                  <c:v>4</c:v>
                </c:pt>
                <c:pt idx="30">
                  <c:v>3.33</c:v>
                </c:pt>
                <c:pt idx="31">
                  <c:v>4.33</c:v>
                </c:pt>
                <c:pt idx="32">
                  <c:v>2.67</c:v>
                </c:pt>
                <c:pt idx="33">
                  <c:v>1.67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D0-404D-93F6-9C547F2C74A5}"/>
            </c:ext>
          </c:extLst>
        </c:ser>
        <c:ser>
          <c:idx val="1"/>
          <c:order val="1"/>
          <c:tx>
            <c:strRef>
              <c:f>令和8年各保健所毎集計!$C$110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令和8年各保健所毎集計!$BN$110:$DM$110</c:f>
              <c:numCache>
                <c:formatCode>0.00_);[Red]\(0.00\)</c:formatCode>
                <c:ptCount val="52"/>
                <c:pt idx="0">
                  <c:v>0.14000000000000001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0.28999999999999998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0.14000000000000001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0.14000000000000001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0.14000000000000001</c:v>
                </c:pt>
                <c:pt idx="21">
                  <c:v>0.86</c:v>
                </c:pt>
                <c:pt idx="22">
                  <c:v>2.86</c:v>
                </c:pt>
                <c:pt idx="23">
                  <c:v>1.86</c:v>
                </c:pt>
                <c:pt idx="24">
                  <c:v>3.86</c:v>
                </c:pt>
                <c:pt idx="25">
                  <c:v>3.14</c:v>
                </c:pt>
                <c:pt idx="26">
                  <c:v>5</c:v>
                </c:pt>
                <c:pt idx="27">
                  <c:v>7.14</c:v>
                </c:pt>
                <c:pt idx="28">
                  <c:v>5.71</c:v>
                </c:pt>
                <c:pt idx="29" formatCode="#,##0.00_ ">
                  <c:v>5.57</c:v>
                </c:pt>
                <c:pt idx="30">
                  <c:v>4.71</c:v>
                </c:pt>
                <c:pt idx="31">
                  <c:v>3.71</c:v>
                </c:pt>
                <c:pt idx="32">
                  <c:v>2.29</c:v>
                </c:pt>
                <c:pt idx="33">
                  <c:v>4.1399999999999997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D0-404D-93F6-9C547F2C74A5}"/>
            </c:ext>
          </c:extLst>
        </c:ser>
        <c:ser>
          <c:idx val="2"/>
          <c:order val="2"/>
          <c:tx>
            <c:strRef>
              <c:f>令和8年各保健所毎集計!$C$111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令和8年各保健所毎集計!$BN$111:$DM$111</c:f>
              <c:numCache>
                <c:formatCode>0.00_);[Red]\(0.00\)</c:formatCode>
                <c:ptCount val="52"/>
                <c:pt idx="0">
                  <c:v>0.83</c:v>
                </c:pt>
                <c:pt idx="1">
                  <c:v>0.33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0.17</c:v>
                </c:pt>
                <c:pt idx="13">
                  <c:v>0.2</c:v>
                </c:pt>
                <c:pt idx="14">
                  <c:v>0.2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0.2</c:v>
                </c:pt>
                <c:pt idx="19">
                  <c:v>0.2</c:v>
                </c:pt>
                <c:pt idx="20">
                  <c:v>0.4</c:v>
                </c:pt>
                <c:pt idx="21">
                  <c:v>0.2</c:v>
                </c:pt>
                <c:pt idx="22">
                  <c:v>0.2</c:v>
                </c:pt>
                <c:pt idx="23">
                  <c:v>1.2</c:v>
                </c:pt>
                <c:pt idx="24">
                  <c:v>0.4</c:v>
                </c:pt>
                <c:pt idx="25">
                  <c:v>3.2</c:v>
                </c:pt>
                <c:pt idx="26">
                  <c:v>3.4</c:v>
                </c:pt>
                <c:pt idx="27">
                  <c:v>1.6</c:v>
                </c:pt>
                <c:pt idx="28">
                  <c:v>3</c:v>
                </c:pt>
                <c:pt idx="29" formatCode="#,##0.00_ ">
                  <c:v>2.6</c:v>
                </c:pt>
                <c:pt idx="30">
                  <c:v>3.4</c:v>
                </c:pt>
                <c:pt idx="31">
                  <c:v>2</c:v>
                </c:pt>
                <c:pt idx="32">
                  <c:v>2.2000000000000002</c:v>
                </c:pt>
                <c:pt idx="33">
                  <c:v>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D0-404D-93F6-9C547F2C74A5}"/>
            </c:ext>
          </c:extLst>
        </c:ser>
        <c:ser>
          <c:idx val="3"/>
          <c:order val="3"/>
          <c:tx>
            <c:strRef>
              <c:f>令和8年各保健所毎集計!$C$112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令和8年各保健所毎集計!$BN$112:$DM$112</c:f>
              <c:numCache>
                <c:formatCode>0.00_);[Red]\(0.00\)</c:formatCode>
                <c:ptCount val="52"/>
                <c:pt idx="0">
                  <c:v>0.17</c:v>
                </c:pt>
                <c:pt idx="1">
                  <c:v>0.17</c:v>
                </c:pt>
                <c:pt idx="2" formatCode="#,##0.00_ ">
                  <c:v>0</c:v>
                </c:pt>
                <c:pt idx="3">
                  <c:v>0.17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0.33</c:v>
                </c:pt>
                <c:pt idx="17">
                  <c:v>0.33</c:v>
                </c:pt>
                <c:pt idx="18">
                  <c:v>0</c:v>
                </c:pt>
                <c:pt idx="19">
                  <c:v>0.83</c:v>
                </c:pt>
                <c:pt idx="20">
                  <c:v>0.83</c:v>
                </c:pt>
                <c:pt idx="21">
                  <c:v>3.33</c:v>
                </c:pt>
                <c:pt idx="22">
                  <c:v>2.5</c:v>
                </c:pt>
                <c:pt idx="23">
                  <c:v>2.5</c:v>
                </c:pt>
                <c:pt idx="24">
                  <c:v>0.83</c:v>
                </c:pt>
                <c:pt idx="25">
                  <c:v>2.17</c:v>
                </c:pt>
                <c:pt idx="26">
                  <c:v>1.17</c:v>
                </c:pt>
                <c:pt idx="27">
                  <c:v>3.83</c:v>
                </c:pt>
                <c:pt idx="28">
                  <c:v>6.17</c:v>
                </c:pt>
                <c:pt idx="29" formatCode="#,##0.00_ ">
                  <c:v>5.5</c:v>
                </c:pt>
                <c:pt idx="30">
                  <c:v>5.5</c:v>
                </c:pt>
                <c:pt idx="31">
                  <c:v>3.5</c:v>
                </c:pt>
                <c:pt idx="32">
                  <c:v>2</c:v>
                </c:pt>
                <c:pt idx="33">
                  <c:v>2.83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DD0-404D-93F6-9C547F2C74A5}"/>
            </c:ext>
          </c:extLst>
        </c:ser>
        <c:ser>
          <c:idx val="4"/>
          <c:order val="4"/>
          <c:tx>
            <c:strRef>
              <c:f>令和8年各保健所毎集計!$C$113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令和8年各保健所毎集計!$BN$113:$DM$113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DD0-404D-93F6-9C547F2C74A5}"/>
            </c:ext>
          </c:extLst>
        </c:ser>
        <c:ser>
          <c:idx val="5"/>
          <c:order val="5"/>
          <c:tx>
            <c:strRef>
              <c:f>令和8年各保健所毎集計!$C$114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令和8年各保健所毎集計!$BN$114:$DM$114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0.5</c:v>
                </c:pt>
                <c:pt idx="18">
                  <c:v>1</c:v>
                </c:pt>
                <c:pt idx="19">
                  <c:v>4.5</c:v>
                </c:pt>
                <c:pt idx="20">
                  <c:v>3</c:v>
                </c:pt>
                <c:pt idx="21">
                  <c:v>1.5</c:v>
                </c:pt>
                <c:pt idx="22">
                  <c:v>2</c:v>
                </c:pt>
                <c:pt idx="23">
                  <c:v>7</c:v>
                </c:pt>
                <c:pt idx="24">
                  <c:v>15</c:v>
                </c:pt>
                <c:pt idx="25">
                  <c:v>21</c:v>
                </c:pt>
                <c:pt idx="26">
                  <c:v>14</c:v>
                </c:pt>
                <c:pt idx="27">
                  <c:v>13.5</c:v>
                </c:pt>
                <c:pt idx="28">
                  <c:v>8</c:v>
                </c:pt>
                <c:pt idx="29" formatCode="#,##0.00_ ">
                  <c:v>9</c:v>
                </c:pt>
                <c:pt idx="30">
                  <c:v>2.5</c:v>
                </c:pt>
                <c:pt idx="31">
                  <c:v>3</c:v>
                </c:pt>
                <c:pt idx="32">
                  <c:v>1</c:v>
                </c:pt>
                <c:pt idx="3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DD0-404D-93F6-9C547F2C74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265056"/>
        <c:axId val="1"/>
      </c:lineChart>
      <c:catAx>
        <c:axId val="65026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698594938169242"/>
              <c:y val="0.91306737743569455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3.144530288863738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65056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69497949475065612"/>
          <c:y val="0.19266274489284888"/>
          <c:w val="0.26435740414702158"/>
          <c:h val="0.3976415000574447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40088357934578861"/>
          <c:y val="2.35077939630175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18110392878565"/>
          <c:y val="0.13575243734941722"/>
          <c:w val="0.8513687074079509"/>
          <c:h val="0.7113740533430996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手足!$B$61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numFmt formatCode="#,##0.0_);[Red]\(#,##0.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手足!$D$5:$Q$5</c:f>
              <c:strCache>
                <c:ptCount val="14"/>
                <c:pt idx="0">
                  <c:v>6ヶ月未満</c:v>
                </c:pt>
                <c:pt idx="1">
                  <c:v>12ヶ月未満</c:v>
                </c:pt>
                <c:pt idx="2">
                  <c:v>1歳</c:v>
                </c:pt>
                <c:pt idx="3">
                  <c:v>2歳</c:v>
                </c:pt>
                <c:pt idx="4">
                  <c:v>3歳</c:v>
                </c:pt>
                <c:pt idx="5">
                  <c:v>4歳</c:v>
                </c:pt>
                <c:pt idx="6">
                  <c:v>5歳</c:v>
                </c:pt>
                <c:pt idx="7">
                  <c:v>6歳</c:v>
                </c:pt>
                <c:pt idx="8">
                  <c:v>7歳</c:v>
                </c:pt>
                <c:pt idx="9">
                  <c:v>8歳</c:v>
                </c:pt>
                <c:pt idx="10">
                  <c:v>9歳</c:v>
                </c:pt>
                <c:pt idx="11">
                  <c:v>10～14歳</c:v>
                </c:pt>
                <c:pt idx="12">
                  <c:v>15～19歳</c:v>
                </c:pt>
                <c:pt idx="13">
                  <c:v>20歳以上</c:v>
                </c:pt>
              </c:strCache>
            </c:strRef>
          </c:cat>
          <c:val>
            <c:numRef>
              <c:f>手足!$D$61:$Q$61</c:f>
              <c:numCache>
                <c:formatCode>General</c:formatCode>
                <c:ptCount val="14"/>
                <c:pt idx="0">
                  <c:v>1.3452914798206279</c:v>
                </c:pt>
                <c:pt idx="1">
                  <c:v>22.062780269058297</c:v>
                </c:pt>
                <c:pt idx="2">
                  <c:v>50.582959641255613</c:v>
                </c:pt>
                <c:pt idx="3">
                  <c:v>16.143497757847534</c:v>
                </c:pt>
                <c:pt idx="4">
                  <c:v>4.304932735426009</c:v>
                </c:pt>
                <c:pt idx="5">
                  <c:v>2.0627802690582961</c:v>
                </c:pt>
                <c:pt idx="6">
                  <c:v>1.2556053811659191</c:v>
                </c:pt>
                <c:pt idx="7">
                  <c:v>0.35874439461883406</c:v>
                </c:pt>
                <c:pt idx="8">
                  <c:v>0.53811659192825112</c:v>
                </c:pt>
                <c:pt idx="9">
                  <c:v>0.44843049327354262</c:v>
                </c:pt>
                <c:pt idx="10">
                  <c:v>0.26905829596412556</c:v>
                </c:pt>
                <c:pt idx="11">
                  <c:v>0.35874439461883406</c:v>
                </c:pt>
                <c:pt idx="12">
                  <c:v>8.9686098654708515E-2</c:v>
                </c:pt>
                <c:pt idx="13">
                  <c:v>0.17937219730941703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34-432F-9889-41E82C7CD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650271944"/>
        <c:axId val="1"/>
      </c:barChart>
      <c:catAx>
        <c:axId val="6502719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502521718365904"/>
              <c:y val="0.91447946386129908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71944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4381674419547131"/>
          <c:y val="1.08290680998617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29716873063344"/>
          <c:y val="0.16114250910308925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年次別!$U$2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年次別!$U$159:$U$278</c:f>
              <c:numCache>
                <c:formatCode>General</c:formatCode>
                <c:ptCount val="120"/>
                <c:pt idx="0">
                  <c:v>4.7058823529411764E-2</c:v>
                </c:pt>
                <c:pt idx="1">
                  <c:v>1.4705882352941176E-2</c:v>
                </c:pt>
                <c:pt idx="2">
                  <c:v>4.4117647058823525E-2</c:v>
                </c:pt>
                <c:pt idx="3">
                  <c:v>6.6176470588235295E-2</c:v>
                </c:pt>
                <c:pt idx="4">
                  <c:v>5.8823529411764705E-2</c:v>
                </c:pt>
                <c:pt idx="5">
                  <c:v>2.2058823529411763E-2</c:v>
                </c:pt>
                <c:pt idx="6">
                  <c:v>5.8823529411764705E-3</c:v>
                </c:pt>
                <c:pt idx="7">
                  <c:v>5.1470588235294122E-2</c:v>
                </c:pt>
                <c:pt idx="8">
                  <c:v>1.4705882352941176E-2</c:v>
                </c:pt>
                <c:pt idx="9">
                  <c:v>3.5294117647058823E-2</c:v>
                </c:pt>
                <c:pt idx="10">
                  <c:v>2.2058823529411763E-2</c:v>
                </c:pt>
                <c:pt idx="11">
                  <c:v>2.2058823529411763E-2</c:v>
                </c:pt>
                <c:pt idx="12" formatCode="0.00">
                  <c:v>0</c:v>
                </c:pt>
                <c:pt idx="13" formatCode="0.00">
                  <c:v>2.9411764705882353E-2</c:v>
                </c:pt>
                <c:pt idx="14" formatCode="0.00">
                  <c:v>0.10294117647058823</c:v>
                </c:pt>
                <c:pt idx="15" formatCode="0.00">
                  <c:v>6.4705882352941183E-2</c:v>
                </c:pt>
                <c:pt idx="16" formatCode="0.00">
                  <c:v>8.0882352941176475E-2</c:v>
                </c:pt>
                <c:pt idx="17" formatCode="0.00">
                  <c:v>1.4705882352941176E-2</c:v>
                </c:pt>
                <c:pt idx="18" formatCode="0.00">
                  <c:v>4.11764705882353E-2</c:v>
                </c:pt>
                <c:pt idx="19" formatCode="0.00">
                  <c:v>8.0882352941176475E-2</c:v>
                </c:pt>
                <c:pt idx="20" formatCode="0.00">
                  <c:v>0.11764705882352941</c:v>
                </c:pt>
                <c:pt idx="21" formatCode="0.00">
                  <c:v>0.27647058823529413</c:v>
                </c:pt>
                <c:pt idx="22" formatCode="0.00">
                  <c:v>0.44117647058823528</c:v>
                </c:pt>
                <c:pt idx="23" formatCode="0.00">
                  <c:v>0.61029411764705876</c:v>
                </c:pt>
                <c:pt idx="24" formatCode="0.00">
                  <c:v>1.0411764705882354</c:v>
                </c:pt>
                <c:pt idx="25" formatCode="0.00">
                  <c:v>1.4779411764705883</c:v>
                </c:pt>
                <c:pt idx="26" formatCode="0.00">
                  <c:v>1.0647058823529414</c:v>
                </c:pt>
                <c:pt idx="27" formatCode="0.00">
                  <c:v>0.77205882352941169</c:v>
                </c:pt>
                <c:pt idx="28" formatCode="0.00">
                  <c:v>0.7720588235294118</c:v>
                </c:pt>
                <c:pt idx="29" formatCode="0.00">
                  <c:v>0.5</c:v>
                </c:pt>
                <c:pt idx="30" formatCode="0.00">
                  <c:v>0.29411764705882354</c:v>
                </c:pt>
                <c:pt idx="31" formatCode="0.00">
                  <c:v>0.32941176470588235</c:v>
                </c:pt>
                <c:pt idx="32" formatCode="0.00">
                  <c:v>0.27941176470588236</c:v>
                </c:pt>
                <c:pt idx="33" formatCode="0.00">
                  <c:v>0.15441176470588236</c:v>
                </c:pt>
                <c:pt idx="34" formatCode="0.00">
                  <c:v>8.8235294117647051E-2</c:v>
                </c:pt>
                <c:pt idx="35" formatCode="0.00">
                  <c:v>0.1372549019607843</c:v>
                </c:pt>
                <c:pt idx="36" formatCode="0.00">
                  <c:v>7.8E-2</c:v>
                </c:pt>
                <c:pt idx="37" formatCode="0.00">
                  <c:v>7.4999999999999997E-2</c:v>
                </c:pt>
                <c:pt idx="38" formatCode="0.00">
                  <c:v>3.5999999999999997E-2</c:v>
                </c:pt>
                <c:pt idx="39" formatCode="0.00">
                  <c:v>7.4999999999999997E-3</c:v>
                </c:pt>
                <c:pt idx="40" formatCode="0.00">
                  <c:v>0</c:v>
                </c:pt>
                <c:pt idx="41" formatCode="0.00">
                  <c:v>2.4E-2</c:v>
                </c:pt>
                <c:pt idx="42" formatCode="0.00">
                  <c:v>1.4999999999999999E-2</c:v>
                </c:pt>
                <c:pt idx="43" formatCode="0.00">
                  <c:v>2.4E-2</c:v>
                </c:pt>
                <c:pt idx="44" formatCode="0.00">
                  <c:v>7.4999999999999997E-3</c:v>
                </c:pt>
                <c:pt idx="45" formatCode="0.00">
                  <c:v>0.03</c:v>
                </c:pt>
                <c:pt idx="46" formatCode="0.00">
                  <c:v>6.0000000000000001E-3</c:v>
                </c:pt>
                <c:pt idx="47" formatCode="0.00">
                  <c:v>2.2499999999999999E-2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6.0000000000000001E-3</c:v>
                </c:pt>
                <c:pt idx="53" formatCode="0.00">
                  <c:v>2.2499999999999999E-2</c:v>
                </c:pt>
                <c:pt idx="54" formatCode="0.00">
                  <c:v>7.4999999999999997E-3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7.4999999999999997E-3</c:v>
                </c:pt>
                <c:pt idx="60" formatCode="0.00">
                  <c:v>0</c:v>
                </c:pt>
                <c:pt idx="61" formatCode="0.00">
                  <c:v>7.4999999999999997E-3</c:v>
                </c:pt>
                <c:pt idx="62" formatCode="0.00">
                  <c:v>7.4999999999999997E-3</c:v>
                </c:pt>
                <c:pt idx="63" formatCode="0.00">
                  <c:v>2.2499999999999999E-2</c:v>
                </c:pt>
                <c:pt idx="64" formatCode="0.00">
                  <c:v>6.0000000000000001E-3</c:v>
                </c:pt>
                <c:pt idx="65" formatCode="0.00">
                  <c:v>0.03</c:v>
                </c:pt>
                <c:pt idx="66" formatCode="0.00">
                  <c:v>0</c:v>
                </c:pt>
                <c:pt idx="67" formatCode="0.00">
                  <c:v>1.2E-2</c:v>
                </c:pt>
                <c:pt idx="68" formatCode="0.00">
                  <c:v>7.4999999999999997E-3</c:v>
                </c:pt>
                <c:pt idx="69" formatCode="0.00">
                  <c:v>0</c:v>
                </c:pt>
                <c:pt idx="70" formatCode="0.00">
                  <c:v>7.4999999999999997E-3</c:v>
                </c:pt>
                <c:pt idx="71" formatCode="0.00">
                  <c:v>7.4999999999999997E-3</c:v>
                </c:pt>
                <c:pt idx="72" formatCode="0.00">
                  <c:v>0</c:v>
                </c:pt>
                <c:pt idx="73" formatCode="0.00">
                  <c:v>2.2499999999999999E-2</c:v>
                </c:pt>
                <c:pt idx="74" formatCode="0.00">
                  <c:v>1.4999999999999999E-2</c:v>
                </c:pt>
                <c:pt idx="75" formatCode="0.00">
                  <c:v>1.4999999999999999E-2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5.2000000000000005E-2</c:v>
                </c:pt>
                <c:pt idx="79" formatCode="0.00">
                  <c:v>0</c:v>
                </c:pt>
                <c:pt idx="80" formatCode="0.00">
                  <c:v>1.4999999999999999E-2</c:v>
                </c:pt>
                <c:pt idx="81" formatCode="0.00">
                  <c:v>0</c:v>
                </c:pt>
                <c:pt idx="82" formatCode="0.00">
                  <c:v>7.4999999999999997E-3</c:v>
                </c:pt>
                <c:pt idx="83" formatCode="0.00">
                  <c:v>4.7500000000000001E-2</c:v>
                </c:pt>
                <c:pt idx="84" formatCode="0.00">
                  <c:v>1.7999999999999999E-2</c:v>
                </c:pt>
                <c:pt idx="85" formatCode="0.00">
                  <c:v>7.4999999999999997E-3</c:v>
                </c:pt>
                <c:pt idx="86" formatCode="0.00">
                  <c:v>1.4999999999999999E-2</c:v>
                </c:pt>
                <c:pt idx="87" formatCode="0.00">
                  <c:v>0</c:v>
                </c:pt>
                <c:pt idx="88" formatCode="0.00">
                  <c:v>7.4999999999999997E-3</c:v>
                </c:pt>
                <c:pt idx="89" formatCode="0.00">
                  <c:v>0</c:v>
                </c:pt>
                <c:pt idx="90" formatCode="0.00">
                  <c:v>6.0000000000000001E-3</c:v>
                </c:pt>
                <c:pt idx="91" formatCode="0.00">
                  <c:v>2.2499999999999999E-2</c:v>
                </c:pt>
                <c:pt idx="92" formatCode="0.00">
                  <c:v>2.4E-2</c:v>
                </c:pt>
                <c:pt idx="93" formatCode="0.00">
                  <c:v>0.22499999999999998</c:v>
                </c:pt>
                <c:pt idx="94" formatCode="0.00">
                  <c:v>0.29749999999999999</c:v>
                </c:pt>
                <c:pt idx="95" formatCode="0.00">
                  <c:v>0.28250000000000003</c:v>
                </c:pt>
                <c:pt idx="96" formatCode="0.00">
                  <c:v>0.32599999999999996</c:v>
                </c:pt>
                <c:pt idx="97" formatCode="0.00">
                  <c:v>0.32750000000000001</c:v>
                </c:pt>
                <c:pt idx="98" formatCode="0.00">
                  <c:v>0.58000000000000007</c:v>
                </c:pt>
                <c:pt idx="99" formatCode="0.00">
                  <c:v>0.43</c:v>
                </c:pt>
                <c:pt idx="100" formatCode="0.00">
                  <c:v>0.44999999999999996</c:v>
                </c:pt>
                <c:pt idx="101" formatCode="0.00">
                  <c:v>0.77400000000000002</c:v>
                </c:pt>
                <c:pt idx="102" formatCode="0.00">
                  <c:v>1.5</c:v>
                </c:pt>
                <c:pt idx="103" formatCode="0.00">
                  <c:v>1.54</c:v>
                </c:pt>
                <c:pt idx="104" formatCode="0.00">
                  <c:v>1.464</c:v>
                </c:pt>
                <c:pt idx="105" formatCode="0.00">
                  <c:v>0.91000000000000014</c:v>
                </c:pt>
                <c:pt idx="106" formatCode="0.00">
                  <c:v>0.52</c:v>
                </c:pt>
                <c:pt idx="107" formatCode="0.00">
                  <c:v>0.24000000000000002</c:v>
                </c:pt>
                <c:pt idx="108" formatCode="0.00">
                  <c:v>0.184</c:v>
                </c:pt>
                <c:pt idx="109" formatCode="0.00">
                  <c:v>0.12</c:v>
                </c:pt>
                <c:pt idx="110" formatCode="0.00">
                  <c:v>4.8000000000000001E-2</c:v>
                </c:pt>
                <c:pt idx="111" formatCode="0.00">
                  <c:v>0.01</c:v>
                </c:pt>
                <c:pt idx="112" formatCode="0.00">
                  <c:v>0.01</c:v>
                </c:pt>
                <c:pt idx="113" formatCode="0.00">
                  <c:v>1.6E-2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8F-4A1F-87D7-A22EBF02B7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50273912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年次別!$V$2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年次別!$V$159:$V$278</c:f>
              <c:numCache>
                <c:formatCode>General</c:formatCode>
                <c:ptCount val="120"/>
                <c:pt idx="0">
                  <c:v>9.1999999999999998E-2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7.5000000000000011E-2</c:v>
                </c:pt>
                <c:pt idx="4">
                  <c:v>8.4000000000000005E-2</c:v>
                </c:pt>
                <c:pt idx="5">
                  <c:v>9.7500000000000003E-2</c:v>
                </c:pt>
                <c:pt idx="6">
                  <c:v>8.7999999999999995E-2</c:v>
                </c:pt>
                <c:pt idx="7">
                  <c:v>5.7500000000000002E-2</c:v>
                </c:pt>
                <c:pt idx="8">
                  <c:v>5.5E-2</c:v>
                </c:pt>
                <c:pt idx="9">
                  <c:v>5.4000000000000006E-2</c:v>
                </c:pt>
                <c:pt idx="10">
                  <c:v>7.5000000000000011E-2</c:v>
                </c:pt>
                <c:pt idx="11">
                  <c:v>0.08</c:v>
                </c:pt>
                <c:pt idx="12" formatCode="0.00">
                  <c:v>7.5999999999999998E-2</c:v>
                </c:pt>
                <c:pt idx="13" formatCode="0.00">
                  <c:v>0.06</c:v>
                </c:pt>
                <c:pt idx="14" formatCode="0.00">
                  <c:v>6.5000000000000002E-2</c:v>
                </c:pt>
                <c:pt idx="15" formatCode="0.00">
                  <c:v>8.5999999999999993E-2</c:v>
                </c:pt>
                <c:pt idx="16" formatCode="0.00">
                  <c:v>0.20250000000000001</c:v>
                </c:pt>
                <c:pt idx="17" formatCode="0.00">
                  <c:v>0.3125</c:v>
                </c:pt>
                <c:pt idx="18" formatCode="0.00">
                  <c:v>0.29400000000000004</c:v>
                </c:pt>
                <c:pt idx="19" formatCode="0.00">
                  <c:v>0.26250000000000001</c:v>
                </c:pt>
                <c:pt idx="20" formatCode="0.00">
                  <c:v>0.30500000000000005</c:v>
                </c:pt>
                <c:pt idx="21" formatCode="0.00">
                  <c:v>0.42400000000000004</c:v>
                </c:pt>
                <c:pt idx="22" formatCode="0.00">
                  <c:v>0.6925</c:v>
                </c:pt>
                <c:pt idx="23" formatCode="0.00">
                  <c:v>0.86499999999999999</c:v>
                </c:pt>
                <c:pt idx="24" formatCode="0.00">
                  <c:v>0.77200000000000002</c:v>
                </c:pt>
                <c:pt idx="25" formatCode="0.00">
                  <c:v>0.55749999999999988</c:v>
                </c:pt>
                <c:pt idx="26" formatCode="0.00">
                  <c:v>0.54800000000000004</c:v>
                </c:pt>
                <c:pt idx="27" formatCode="0.00">
                  <c:v>0.60750000000000004</c:v>
                </c:pt>
                <c:pt idx="28" formatCode="0.00">
                  <c:v>0.77750000000000008</c:v>
                </c:pt>
                <c:pt idx="29" formatCode="0.00">
                  <c:v>0.82799999999999996</c:v>
                </c:pt>
                <c:pt idx="30" formatCode="0.00">
                  <c:v>0.86250000000000004</c:v>
                </c:pt>
                <c:pt idx="31" formatCode="0.00">
                  <c:v>0.60199999999999998</c:v>
                </c:pt>
                <c:pt idx="32" formatCode="0.00">
                  <c:v>0.58250000000000002</c:v>
                </c:pt>
                <c:pt idx="33" formatCode="0.00">
                  <c:v>0.53500000000000003</c:v>
                </c:pt>
                <c:pt idx="34" formatCode="0.00">
                  <c:v>0.56799999999999995</c:v>
                </c:pt>
                <c:pt idx="35" formatCode="0.00">
                  <c:v>0.60666666666666658</c:v>
                </c:pt>
                <c:pt idx="36" formatCode="0.00">
                  <c:v>0.46200000000000002</c:v>
                </c:pt>
                <c:pt idx="37" formatCode="0.00">
                  <c:v>0.315</c:v>
                </c:pt>
                <c:pt idx="38" formatCode="0.00">
                  <c:v>0.22199999999999998</c:v>
                </c:pt>
                <c:pt idx="39" formatCode="0.00">
                  <c:v>0.11250000000000002</c:v>
                </c:pt>
                <c:pt idx="40" formatCode="0.00">
                  <c:v>0.05</c:v>
                </c:pt>
                <c:pt idx="41" formatCode="0.00">
                  <c:v>2.4E-2</c:v>
                </c:pt>
                <c:pt idx="42" formatCode="0.00">
                  <c:v>0.02</c:v>
                </c:pt>
                <c:pt idx="43" formatCode="0.00">
                  <c:v>1.2E-2</c:v>
                </c:pt>
                <c:pt idx="44" formatCode="0.00">
                  <c:v>1.2500000000000001E-2</c:v>
                </c:pt>
                <c:pt idx="45" formatCode="0.00">
                  <c:v>1.5000000000000001E-2</c:v>
                </c:pt>
                <c:pt idx="46" formatCode="0.00">
                  <c:v>0.01</c:v>
                </c:pt>
                <c:pt idx="47" formatCode="0.00">
                  <c:v>1.2500000000000001E-2</c:v>
                </c:pt>
                <c:pt idx="48" formatCode="0.00">
                  <c:v>1.2500000000000001E-2</c:v>
                </c:pt>
                <c:pt idx="49" formatCode="0.00">
                  <c:v>1.5000000000000001E-2</c:v>
                </c:pt>
                <c:pt idx="50" formatCode="0.00">
                  <c:v>1.6E-2</c:v>
                </c:pt>
                <c:pt idx="51" formatCode="0.00">
                  <c:v>0.02</c:v>
                </c:pt>
                <c:pt idx="52" formatCode="0.00">
                  <c:v>0.02</c:v>
                </c:pt>
                <c:pt idx="53" formatCode="0.00">
                  <c:v>1.2500000000000001E-2</c:v>
                </c:pt>
                <c:pt idx="54" formatCode="0.00">
                  <c:v>0.01</c:v>
                </c:pt>
                <c:pt idx="55" formatCode="0.00">
                  <c:v>0.01</c:v>
                </c:pt>
                <c:pt idx="56" formatCode="0.00">
                  <c:v>0.01</c:v>
                </c:pt>
                <c:pt idx="57" formatCode="0.00">
                  <c:v>1.2500000000000001E-2</c:v>
                </c:pt>
                <c:pt idx="58" formatCode="0.00">
                  <c:v>0.01</c:v>
                </c:pt>
                <c:pt idx="59" formatCode="0.00">
                  <c:v>0.01</c:v>
                </c:pt>
                <c:pt idx="60" formatCode="0.00">
                  <c:v>1.2E-2</c:v>
                </c:pt>
                <c:pt idx="61" formatCode="0.00">
                  <c:v>1.2500000000000001E-2</c:v>
                </c:pt>
                <c:pt idx="62" formatCode="0.00">
                  <c:v>1.2500000000000001E-2</c:v>
                </c:pt>
                <c:pt idx="63" formatCode="0.00">
                  <c:v>0.01</c:v>
                </c:pt>
                <c:pt idx="64" formatCode="0.00">
                  <c:v>0.01</c:v>
                </c:pt>
                <c:pt idx="65" formatCode="0.00">
                  <c:v>1.2500000000000001E-2</c:v>
                </c:pt>
                <c:pt idx="66" formatCode="0.00">
                  <c:v>1.2500000000000001E-2</c:v>
                </c:pt>
                <c:pt idx="67" formatCode="0.00">
                  <c:v>0.01</c:v>
                </c:pt>
                <c:pt idx="68" formatCode="0.00">
                  <c:v>1.5000000000000001E-2</c:v>
                </c:pt>
                <c:pt idx="69" formatCode="0.00">
                  <c:v>1.2E-2</c:v>
                </c:pt>
                <c:pt idx="70" formatCode="0.00">
                  <c:v>0.01</c:v>
                </c:pt>
                <c:pt idx="71" formatCode="0.00">
                  <c:v>0.01</c:v>
                </c:pt>
                <c:pt idx="72" formatCode="0.00">
                  <c:v>0.01</c:v>
                </c:pt>
                <c:pt idx="73" formatCode="0.00">
                  <c:v>0.01</c:v>
                </c:pt>
                <c:pt idx="74" formatCode="0.00">
                  <c:v>0.01</c:v>
                </c:pt>
                <c:pt idx="75" formatCode="0.00">
                  <c:v>0.01</c:v>
                </c:pt>
                <c:pt idx="76" formatCode="0.00">
                  <c:v>1.4000000000000002E-2</c:v>
                </c:pt>
                <c:pt idx="77" formatCode="0.00">
                  <c:v>2.5000000000000001E-2</c:v>
                </c:pt>
                <c:pt idx="78" formatCode="0.00">
                  <c:v>1.7999999999999999E-2</c:v>
                </c:pt>
                <c:pt idx="79" formatCode="0.00">
                  <c:v>1.2500000000000001E-2</c:v>
                </c:pt>
                <c:pt idx="80" formatCode="0.00">
                  <c:v>0.02</c:v>
                </c:pt>
                <c:pt idx="81" formatCode="0.00">
                  <c:v>1.3999999999999999E-2</c:v>
                </c:pt>
                <c:pt idx="82" formatCode="0.00">
                  <c:v>0.01</c:v>
                </c:pt>
                <c:pt idx="83" formatCode="0.00">
                  <c:v>0.01</c:v>
                </c:pt>
                <c:pt idx="84" formatCode="0.00">
                  <c:v>1.8000000000000002E-2</c:v>
                </c:pt>
                <c:pt idx="85" formatCode="0.00">
                  <c:v>0.02</c:v>
                </c:pt>
                <c:pt idx="86" formatCode="0.00">
                  <c:v>2.2499999999999999E-2</c:v>
                </c:pt>
                <c:pt idx="87" formatCode="0.00">
                  <c:v>0.03</c:v>
                </c:pt>
                <c:pt idx="88" formatCode="0.00">
                  <c:v>4.7500000000000001E-2</c:v>
                </c:pt>
                <c:pt idx="89" formatCode="0.00">
                  <c:v>0.09</c:v>
                </c:pt>
                <c:pt idx="90" formatCode="0.00">
                  <c:v>0.10600000000000001</c:v>
                </c:pt>
                <c:pt idx="91" formatCode="0.00">
                  <c:v>0.13</c:v>
                </c:pt>
                <c:pt idx="92" formatCode="0.00">
                  <c:v>0.20400000000000001</c:v>
                </c:pt>
                <c:pt idx="93" formatCode="0.00">
                  <c:v>0.32000000000000006</c:v>
                </c:pt>
                <c:pt idx="94" formatCode="0.00">
                  <c:v>0.58000000000000007</c:v>
                </c:pt>
                <c:pt idx="95" formatCode="0.00">
                  <c:v>0.91999999999999993</c:v>
                </c:pt>
                <c:pt idx="96" formatCode="0.00">
                  <c:v>0.78800000000000003</c:v>
                </c:pt>
                <c:pt idx="97" formatCode="0.00">
                  <c:v>0.59</c:v>
                </c:pt>
                <c:pt idx="98" formatCode="0.00">
                  <c:v>0.7</c:v>
                </c:pt>
                <c:pt idx="99" formatCode="0.00">
                  <c:v>1.21</c:v>
                </c:pt>
                <c:pt idx="100" formatCode="0.00">
                  <c:v>1.7574999999999998</c:v>
                </c:pt>
                <c:pt idx="101" formatCode="0.00">
                  <c:v>2.258</c:v>
                </c:pt>
                <c:pt idx="102" formatCode="0.00">
                  <c:v>1.9925000000000002</c:v>
                </c:pt>
                <c:pt idx="103" formatCode="0.00">
                  <c:v>1.8324999999999996</c:v>
                </c:pt>
                <c:pt idx="104" formatCode="0.00">
                  <c:v>1.44</c:v>
                </c:pt>
                <c:pt idx="105" formatCode="0.00">
                  <c:v>0.94000000000000006</c:v>
                </c:pt>
                <c:pt idx="106" formatCode="0.00">
                  <c:v>0.63249999999999995</c:v>
                </c:pt>
                <c:pt idx="107" formatCode="0.00">
                  <c:v>0.42499999999999999</c:v>
                </c:pt>
                <c:pt idx="108" formatCode="0.00">
                  <c:v>0.248</c:v>
                </c:pt>
                <c:pt idx="109" formatCode="0.00">
                  <c:v>0.14500000000000002</c:v>
                </c:pt>
                <c:pt idx="110" formatCode="0.00">
                  <c:v>9.8000000000000004E-2</c:v>
                </c:pt>
                <c:pt idx="111" formatCode="0.00">
                  <c:v>7.7499999999999999E-2</c:v>
                </c:pt>
                <c:pt idx="112" formatCode="0.00">
                  <c:v>7.5000000000000011E-2</c:v>
                </c:pt>
                <c:pt idx="113" formatCode="0.00">
                  <c:v>6.2E-2</c:v>
                </c:pt>
                <c:pt idx="114" formatCode="0.00">
                  <c:v>6.25E-2</c:v>
                </c:pt>
                <c:pt idx="115" formatCode="0.00">
                  <c:v>2.5000000000000001E-2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8F-4A1F-87D7-A22EBF02B7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273912"/>
        <c:axId val="1"/>
      </c:lineChart>
      <c:catAx>
        <c:axId val="6502739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4.350724039084556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73912"/>
        <c:crosses val="autoZero"/>
        <c:crossBetween val="between"/>
        <c:majorUnit val="0.5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4029147921873256"/>
          <c:y val="0.23946988209207221"/>
          <c:w val="0.12624998977931501"/>
          <c:h val="0.14017300892050871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2285210131766834"/>
          <c:y val="3.464630568436334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5308277872548315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令和8年各保健所毎集計!$C$131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令和8年各保健所毎集計!$BN$131:$DM$131</c:f>
              <c:numCache>
                <c:formatCode>0.00_);[Red]\(0.00\)</c:formatCode>
                <c:ptCount val="52"/>
                <c:pt idx="0">
                  <c:v>0.12</c:v>
                </c:pt>
                <c:pt idx="1">
                  <c:v>0.36</c:v>
                </c:pt>
                <c:pt idx="2" formatCode="#,##0.00_ ">
                  <c:v>0.04</c:v>
                </c:pt>
                <c:pt idx="3">
                  <c:v>0.16</c:v>
                </c:pt>
                <c:pt idx="4">
                  <c:v>0.24</c:v>
                </c:pt>
                <c:pt idx="5">
                  <c:v>0.12</c:v>
                </c:pt>
                <c:pt idx="6">
                  <c:v>0.08</c:v>
                </c:pt>
                <c:pt idx="7">
                  <c:v>0.12</c:v>
                </c:pt>
                <c:pt idx="8">
                  <c:v>0.16</c:v>
                </c:pt>
                <c:pt idx="9">
                  <c:v>0.16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0.04</c:v>
                </c:pt>
                <c:pt idx="18">
                  <c:v>0</c:v>
                </c:pt>
                <c:pt idx="19">
                  <c:v>0.04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0.08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41-4B53-9788-5C6026526218}"/>
            </c:ext>
          </c:extLst>
        </c:ser>
        <c:ser>
          <c:idx val="1"/>
          <c:order val="1"/>
          <c:tx>
            <c:strRef>
              <c:f>令和8年各保健所毎集計!$C$132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令和8年各保健所毎集計!$BN$132:$DM$132</c:f>
              <c:numCache>
                <c:formatCode>0.00_);[Red]\(0.00\)</c:formatCode>
                <c:ptCount val="52"/>
                <c:pt idx="0">
                  <c:v>0.11</c:v>
                </c:pt>
                <c:pt idx="1">
                  <c:v>0.37</c:v>
                </c:pt>
                <c:pt idx="2" formatCode="#,##0.00_ ">
                  <c:v>0.26</c:v>
                </c:pt>
                <c:pt idx="3">
                  <c:v>0.26</c:v>
                </c:pt>
                <c:pt idx="4">
                  <c:v>0.24</c:v>
                </c:pt>
                <c:pt idx="5">
                  <c:v>0.19</c:v>
                </c:pt>
                <c:pt idx="6">
                  <c:v>0.14000000000000001</c:v>
                </c:pt>
                <c:pt idx="7">
                  <c:v>0.13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</c:v>
                </c:pt>
                <c:pt idx="12">
                  <c:v>0.08</c:v>
                </c:pt>
                <c:pt idx="13">
                  <c:v>7.0000000000000007E-2</c:v>
                </c:pt>
                <c:pt idx="14">
                  <c:v>0.08</c:v>
                </c:pt>
                <c:pt idx="15">
                  <c:v>0.08</c:v>
                </c:pt>
                <c:pt idx="16">
                  <c:v>0.08</c:v>
                </c:pt>
                <c:pt idx="17">
                  <c:v>7.0000000000000007E-2</c:v>
                </c:pt>
                <c:pt idx="18">
                  <c:v>0.05</c:v>
                </c:pt>
                <c:pt idx="19">
                  <c:v>0.09</c:v>
                </c:pt>
                <c:pt idx="20">
                  <c:v>0.08</c:v>
                </c:pt>
                <c:pt idx="21">
                  <c:v>0.08</c:v>
                </c:pt>
                <c:pt idx="22">
                  <c:v>7.0000000000000007E-2</c:v>
                </c:pt>
                <c:pt idx="23">
                  <c:v>0.06</c:v>
                </c:pt>
                <c:pt idx="24">
                  <c:v>0.06</c:v>
                </c:pt>
                <c:pt idx="25">
                  <c:v>0.06</c:v>
                </c:pt>
                <c:pt idx="26">
                  <c:v>0.06</c:v>
                </c:pt>
                <c:pt idx="27">
                  <c:v>0.08</c:v>
                </c:pt>
                <c:pt idx="28">
                  <c:v>7.0000000000000007E-2</c:v>
                </c:pt>
                <c:pt idx="29" formatCode="#,##0.00_ ">
                  <c:v>0.06</c:v>
                </c:pt>
                <c:pt idx="30">
                  <c:v>0.04</c:v>
                </c:pt>
                <c:pt idx="31">
                  <c:v>0.04</c:v>
                </c:pt>
                <c:pt idx="32">
                  <c:v>0.02</c:v>
                </c:pt>
                <c:pt idx="33">
                  <c:v>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41-4B53-9788-5C6026526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242096"/>
        <c:axId val="1"/>
      </c:lineChart>
      <c:catAx>
        <c:axId val="6502420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698594938169242"/>
              <c:y val="0.91637935176953944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"/>
          <c:min val="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4.91261756218148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42096"/>
        <c:crosses val="autoZero"/>
        <c:crossBetween val="between"/>
        <c:majorUnit val="0.2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101581011881653"/>
          <c:y val="0.2043969669512137"/>
          <c:w val="0.11061479464599633"/>
          <c:h val="0.1362869641294838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5201993775253509"/>
          <c:y val="3.8877174354517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38277974836284"/>
          <c:y val="0.15347725412201366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令和8年各保健所毎集計!$C$125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令和8年各保健所毎集計!$BN$125:$DM$125</c:f>
              <c:numCache>
                <c:formatCode>0.00_);[Red]\(0.00\)</c:formatCode>
                <c:ptCount val="52"/>
                <c:pt idx="0">
                  <c:v>0</c:v>
                </c:pt>
                <c:pt idx="1">
                  <c:v>0.33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E3-48F2-B48D-68A878EBFE21}"/>
            </c:ext>
          </c:extLst>
        </c:ser>
        <c:ser>
          <c:idx val="1"/>
          <c:order val="1"/>
          <c:tx>
            <c:strRef>
              <c:f>令和8年各保健所毎集計!$C$126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令和8年各保健所毎集計!$BN$126:$DM$126</c:f>
              <c:numCache>
                <c:formatCode>0.00_);[Red]\(0.00\)</c:formatCode>
                <c:ptCount val="52"/>
                <c:pt idx="0">
                  <c:v>0</c:v>
                </c:pt>
                <c:pt idx="1">
                  <c:v>0.56999999999999995</c:v>
                </c:pt>
                <c:pt idx="2" formatCode="#,##0.00_ ">
                  <c:v>0.14000000000000001</c:v>
                </c:pt>
                <c:pt idx="3">
                  <c:v>0.43</c:v>
                </c:pt>
                <c:pt idx="4">
                  <c:v>0.43</c:v>
                </c:pt>
                <c:pt idx="5">
                  <c:v>0.14000000000000001</c:v>
                </c:pt>
                <c:pt idx="6">
                  <c:v>0</c:v>
                </c:pt>
                <c:pt idx="7">
                  <c:v>0</c:v>
                </c:pt>
                <c:pt idx="8">
                  <c:v>0.14000000000000001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0.14000000000000001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E3-48F2-B48D-68A878EBFE21}"/>
            </c:ext>
          </c:extLst>
        </c:ser>
        <c:ser>
          <c:idx val="2"/>
          <c:order val="2"/>
          <c:tx>
            <c:strRef>
              <c:f>令和8年各保健所毎集計!$C$127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令和8年各保健所毎集計!$BN$127:$DM$127</c:f>
              <c:numCache>
                <c:formatCode>0.00_);[Red]\(0.00\)</c:formatCode>
                <c:ptCount val="52"/>
                <c:pt idx="0">
                  <c:v>0.33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0.17</c:v>
                </c:pt>
                <c:pt idx="6">
                  <c:v>0</c:v>
                </c:pt>
                <c:pt idx="7">
                  <c:v>0</c:v>
                </c:pt>
                <c:pt idx="8">
                  <c:v>0.17</c:v>
                </c:pt>
                <c:pt idx="9">
                  <c:v>0</c:v>
                </c:pt>
                <c:pt idx="10">
                  <c:v>0.33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0.2</c:v>
                </c:pt>
                <c:pt idx="18">
                  <c:v>0</c:v>
                </c:pt>
                <c:pt idx="19">
                  <c:v>0.2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E3-48F2-B48D-68A878EBFE21}"/>
            </c:ext>
          </c:extLst>
        </c:ser>
        <c:ser>
          <c:idx val="3"/>
          <c:order val="3"/>
          <c:tx>
            <c:strRef>
              <c:f>令和8年各保健所毎集計!$C$128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令和8年各保健所毎集計!$BN$128:$DM$128</c:f>
              <c:numCache>
                <c:formatCode>0.00_);[Red]\(0.00\)</c:formatCode>
                <c:ptCount val="52"/>
                <c:pt idx="0">
                  <c:v>0.17</c:v>
                </c:pt>
                <c:pt idx="1">
                  <c:v>0.67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0.17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0.17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4E3-48F2-B48D-68A878EBFE21}"/>
            </c:ext>
          </c:extLst>
        </c:ser>
        <c:ser>
          <c:idx val="4"/>
          <c:order val="4"/>
          <c:tx>
            <c:strRef>
              <c:f>令和8年各保健所毎集計!$C$129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令和8年各保健所毎集計!$BN$129:$DM$129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4E3-48F2-B48D-68A878EBFE21}"/>
            </c:ext>
          </c:extLst>
        </c:ser>
        <c:ser>
          <c:idx val="5"/>
          <c:order val="5"/>
          <c:tx>
            <c:strRef>
              <c:f>令和8年各保健所毎集計!$C$130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令和8年各保健所毎集計!$BN$130:$DM$130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0.5</c:v>
                </c:pt>
                <c:pt idx="4">
                  <c:v>1.5</c:v>
                </c:pt>
                <c:pt idx="5">
                  <c:v>0.5</c:v>
                </c:pt>
                <c:pt idx="6">
                  <c:v>1</c:v>
                </c:pt>
                <c:pt idx="7">
                  <c:v>1.5</c:v>
                </c:pt>
                <c:pt idx="8">
                  <c:v>0.5</c:v>
                </c:pt>
                <c:pt idx="9">
                  <c:v>1.5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4E3-48F2-B48D-68A878EBF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246688"/>
        <c:axId val="1"/>
      </c:lineChart>
      <c:catAx>
        <c:axId val="6502466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698594938169242"/>
              <c:y val="0.91645635390689428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3.712448486263723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4668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78109595086272432"/>
          <c:y val="0.21303013402197835"/>
          <c:w val="0.16041667688735173"/>
          <c:h val="0.33345858666400879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6239669407982356"/>
          <c:y val="2.7185620784743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3222598757433801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令和8年各保健所毎集計!$C$13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令和8年各保健所毎集計!$BN$13:$DM$13</c:f>
              <c:numCache>
                <c:formatCode>0.00_);[Red]\(0.00\)</c:formatCode>
                <c:ptCount val="52"/>
                <c:pt idx="0">
                  <c:v>31.2</c:v>
                </c:pt>
                <c:pt idx="1">
                  <c:v>12.8</c:v>
                </c:pt>
                <c:pt idx="2" formatCode="#,##0.00_ ">
                  <c:v>15.2</c:v>
                </c:pt>
                <c:pt idx="3">
                  <c:v>12</c:v>
                </c:pt>
                <c:pt idx="4">
                  <c:v>13.2</c:v>
                </c:pt>
                <c:pt idx="5">
                  <c:v>15.4</c:v>
                </c:pt>
                <c:pt idx="6">
                  <c:v>18</c:v>
                </c:pt>
                <c:pt idx="7">
                  <c:v>13.2</c:v>
                </c:pt>
                <c:pt idx="8">
                  <c:v>18.600000000000001</c:v>
                </c:pt>
                <c:pt idx="9">
                  <c:v>13</c:v>
                </c:pt>
                <c:pt idx="10">
                  <c:v>12.4</c:v>
                </c:pt>
                <c:pt idx="11">
                  <c:v>11</c:v>
                </c:pt>
                <c:pt idx="12">
                  <c:v>5.8</c:v>
                </c:pt>
                <c:pt idx="13">
                  <c:v>3</c:v>
                </c:pt>
                <c:pt idx="14">
                  <c:v>3.8</c:v>
                </c:pt>
                <c:pt idx="15">
                  <c:v>1.2</c:v>
                </c:pt>
                <c:pt idx="16">
                  <c:v>0.8</c:v>
                </c:pt>
                <c:pt idx="17">
                  <c:v>1</c:v>
                </c:pt>
                <c:pt idx="18">
                  <c:v>1</c:v>
                </c:pt>
                <c:pt idx="19">
                  <c:v>0.4</c:v>
                </c:pt>
                <c:pt idx="20">
                  <c:v>0.6</c:v>
                </c:pt>
                <c:pt idx="21">
                  <c:v>0.4</c:v>
                </c:pt>
                <c:pt idx="22">
                  <c:v>0.2</c:v>
                </c:pt>
                <c:pt idx="23">
                  <c:v>0.4</c:v>
                </c:pt>
                <c:pt idx="24">
                  <c:v>0</c:v>
                </c:pt>
                <c:pt idx="25">
                  <c:v>0.4</c:v>
                </c:pt>
                <c:pt idx="26">
                  <c:v>0</c:v>
                </c:pt>
                <c:pt idx="27">
                  <c:v>0</c:v>
                </c:pt>
                <c:pt idx="28">
                  <c:v>0.6</c:v>
                </c:pt>
                <c:pt idx="29" formatCode="#,##0.00_ ">
                  <c:v>1.2</c:v>
                </c:pt>
                <c:pt idx="30">
                  <c:v>0.4</c:v>
                </c:pt>
                <c:pt idx="31">
                  <c:v>1</c:v>
                </c:pt>
                <c:pt idx="32">
                  <c:v>2.4</c:v>
                </c:pt>
                <c:pt idx="33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89-477C-AD80-CE2A7563641D}"/>
            </c:ext>
          </c:extLst>
        </c:ser>
        <c:ser>
          <c:idx val="1"/>
          <c:order val="1"/>
          <c:tx>
            <c:strRef>
              <c:f>令和8年各保健所毎集計!$C$14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令和8年各保健所毎集計!$BN$14:$DM$14</c:f>
              <c:numCache>
                <c:formatCode>0.00_);[Red]\(0.00\)</c:formatCode>
                <c:ptCount val="52"/>
                <c:pt idx="0">
                  <c:v>11.46</c:v>
                </c:pt>
                <c:pt idx="1">
                  <c:v>21.31</c:v>
                </c:pt>
                <c:pt idx="2" formatCode="#,##0.00_ ">
                  <c:v>20.38</c:v>
                </c:pt>
                <c:pt idx="3">
                  <c:v>21.69</c:v>
                </c:pt>
                <c:pt idx="4">
                  <c:v>27.23</c:v>
                </c:pt>
                <c:pt idx="5">
                  <c:v>24.08</c:v>
                </c:pt>
                <c:pt idx="6">
                  <c:v>26.92</c:v>
                </c:pt>
                <c:pt idx="7">
                  <c:v>30.31</c:v>
                </c:pt>
                <c:pt idx="8">
                  <c:v>19.23</c:v>
                </c:pt>
                <c:pt idx="9">
                  <c:v>16.38</c:v>
                </c:pt>
                <c:pt idx="10">
                  <c:v>13.23</c:v>
                </c:pt>
                <c:pt idx="11">
                  <c:v>12.85</c:v>
                </c:pt>
                <c:pt idx="12">
                  <c:v>13.31</c:v>
                </c:pt>
                <c:pt idx="13">
                  <c:v>9.85</c:v>
                </c:pt>
                <c:pt idx="14">
                  <c:v>5.23</c:v>
                </c:pt>
                <c:pt idx="15">
                  <c:v>4.92</c:v>
                </c:pt>
                <c:pt idx="16">
                  <c:v>6.08</c:v>
                </c:pt>
                <c:pt idx="17">
                  <c:v>2.46</c:v>
                </c:pt>
                <c:pt idx="18">
                  <c:v>1.46</c:v>
                </c:pt>
                <c:pt idx="19">
                  <c:v>3.77</c:v>
                </c:pt>
                <c:pt idx="20">
                  <c:v>2</c:v>
                </c:pt>
                <c:pt idx="21">
                  <c:v>1.54</c:v>
                </c:pt>
                <c:pt idx="22">
                  <c:v>0.69</c:v>
                </c:pt>
                <c:pt idx="23">
                  <c:v>1.23</c:v>
                </c:pt>
                <c:pt idx="24">
                  <c:v>0.62</c:v>
                </c:pt>
                <c:pt idx="25">
                  <c:v>0.54</c:v>
                </c:pt>
                <c:pt idx="26">
                  <c:v>0.69</c:v>
                </c:pt>
                <c:pt idx="27">
                  <c:v>0.15</c:v>
                </c:pt>
                <c:pt idx="28">
                  <c:v>0.69</c:v>
                </c:pt>
                <c:pt idx="29" formatCode="#,##0.00_ ">
                  <c:v>1.46</c:v>
                </c:pt>
                <c:pt idx="30">
                  <c:v>1.92</c:v>
                </c:pt>
                <c:pt idx="31">
                  <c:v>1.62</c:v>
                </c:pt>
                <c:pt idx="32">
                  <c:v>3.08</c:v>
                </c:pt>
                <c:pt idx="33">
                  <c:v>3.69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89-477C-AD80-CE2A7563641D}"/>
            </c:ext>
          </c:extLst>
        </c:ser>
        <c:ser>
          <c:idx val="2"/>
          <c:order val="2"/>
          <c:tx>
            <c:strRef>
              <c:f>令和8年各保健所毎集計!$C$15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令和8年各保健所毎集計!$BN$15:$DM$15</c:f>
              <c:numCache>
                <c:formatCode>0.00_);[Red]\(0.00\)</c:formatCode>
                <c:ptCount val="52"/>
                <c:pt idx="0">
                  <c:v>32.799999999999997</c:v>
                </c:pt>
                <c:pt idx="1">
                  <c:v>13.3</c:v>
                </c:pt>
                <c:pt idx="2" formatCode="#,##0.00_ ">
                  <c:v>20.8</c:v>
                </c:pt>
                <c:pt idx="3">
                  <c:v>13.8</c:v>
                </c:pt>
                <c:pt idx="4">
                  <c:v>16.2</c:v>
                </c:pt>
                <c:pt idx="5">
                  <c:v>15.4</c:v>
                </c:pt>
                <c:pt idx="6">
                  <c:v>25.3</c:v>
                </c:pt>
                <c:pt idx="7">
                  <c:v>20.3</c:v>
                </c:pt>
                <c:pt idx="8">
                  <c:v>21.7</c:v>
                </c:pt>
                <c:pt idx="9">
                  <c:v>11.9</c:v>
                </c:pt>
                <c:pt idx="10">
                  <c:v>9</c:v>
                </c:pt>
                <c:pt idx="11">
                  <c:v>11.2</c:v>
                </c:pt>
                <c:pt idx="12">
                  <c:v>8.8000000000000007</c:v>
                </c:pt>
                <c:pt idx="13">
                  <c:v>5.67</c:v>
                </c:pt>
                <c:pt idx="14">
                  <c:v>2.67</c:v>
                </c:pt>
                <c:pt idx="15">
                  <c:v>1.56</c:v>
                </c:pt>
                <c:pt idx="16">
                  <c:v>1.33</c:v>
                </c:pt>
                <c:pt idx="17">
                  <c:v>2.11</c:v>
                </c:pt>
                <c:pt idx="18">
                  <c:v>2.44</c:v>
                </c:pt>
                <c:pt idx="19">
                  <c:v>1.78</c:v>
                </c:pt>
                <c:pt idx="20">
                  <c:v>0.89</c:v>
                </c:pt>
                <c:pt idx="21">
                  <c:v>0.44</c:v>
                </c:pt>
                <c:pt idx="22">
                  <c:v>0.33</c:v>
                </c:pt>
                <c:pt idx="23">
                  <c:v>0.33</c:v>
                </c:pt>
                <c:pt idx="24">
                  <c:v>0.56000000000000005</c:v>
                </c:pt>
                <c:pt idx="25">
                  <c:v>0.67</c:v>
                </c:pt>
                <c:pt idx="26">
                  <c:v>0</c:v>
                </c:pt>
                <c:pt idx="27">
                  <c:v>1.44</c:v>
                </c:pt>
                <c:pt idx="28">
                  <c:v>0.89</c:v>
                </c:pt>
                <c:pt idx="29" formatCode="#,##0.00_ ">
                  <c:v>1.89</c:v>
                </c:pt>
                <c:pt idx="30">
                  <c:v>3.22</c:v>
                </c:pt>
                <c:pt idx="31">
                  <c:v>2.89</c:v>
                </c:pt>
                <c:pt idx="32">
                  <c:v>3.44</c:v>
                </c:pt>
                <c:pt idx="33">
                  <c:v>5.33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89-477C-AD80-CE2A7563641D}"/>
            </c:ext>
          </c:extLst>
        </c:ser>
        <c:ser>
          <c:idx val="3"/>
          <c:order val="3"/>
          <c:tx>
            <c:strRef>
              <c:f>令和8年各保健所毎集計!$C$16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令和8年各保健所毎集計!$BN$16:$DM$16</c:f>
              <c:numCache>
                <c:formatCode>0.00_);[Red]\(0.00\)</c:formatCode>
                <c:ptCount val="52"/>
                <c:pt idx="0">
                  <c:v>31.42</c:v>
                </c:pt>
                <c:pt idx="1">
                  <c:v>22.42</c:v>
                </c:pt>
                <c:pt idx="2" formatCode="#,##0.00_ ">
                  <c:v>24.17</c:v>
                </c:pt>
                <c:pt idx="3">
                  <c:v>16.75</c:v>
                </c:pt>
                <c:pt idx="4">
                  <c:v>22.08</c:v>
                </c:pt>
                <c:pt idx="5">
                  <c:v>20.92</c:v>
                </c:pt>
                <c:pt idx="6">
                  <c:v>25.58</c:v>
                </c:pt>
                <c:pt idx="7">
                  <c:v>21.25</c:v>
                </c:pt>
                <c:pt idx="8">
                  <c:v>22.75</c:v>
                </c:pt>
                <c:pt idx="9">
                  <c:v>13.08</c:v>
                </c:pt>
                <c:pt idx="10">
                  <c:v>11.33</c:v>
                </c:pt>
                <c:pt idx="11">
                  <c:v>10.75</c:v>
                </c:pt>
                <c:pt idx="12">
                  <c:v>10.33</c:v>
                </c:pt>
                <c:pt idx="13">
                  <c:v>4.25</c:v>
                </c:pt>
                <c:pt idx="14">
                  <c:v>4.42</c:v>
                </c:pt>
                <c:pt idx="15">
                  <c:v>2.33</c:v>
                </c:pt>
                <c:pt idx="16">
                  <c:v>2.17</c:v>
                </c:pt>
                <c:pt idx="17">
                  <c:v>3.58</c:v>
                </c:pt>
                <c:pt idx="18">
                  <c:v>3.92</c:v>
                </c:pt>
                <c:pt idx="19">
                  <c:v>3</c:v>
                </c:pt>
                <c:pt idx="20">
                  <c:v>2.33</c:v>
                </c:pt>
                <c:pt idx="21">
                  <c:v>1.92</c:v>
                </c:pt>
                <c:pt idx="22">
                  <c:v>1.75</c:v>
                </c:pt>
                <c:pt idx="23">
                  <c:v>1.08</c:v>
                </c:pt>
                <c:pt idx="24">
                  <c:v>0.5</c:v>
                </c:pt>
                <c:pt idx="25">
                  <c:v>1.42</c:v>
                </c:pt>
                <c:pt idx="26">
                  <c:v>0.92</c:v>
                </c:pt>
                <c:pt idx="27">
                  <c:v>0.92</c:v>
                </c:pt>
                <c:pt idx="28">
                  <c:v>1.5</c:v>
                </c:pt>
                <c:pt idx="29" formatCode="#,##0.00_ ">
                  <c:v>2.75</c:v>
                </c:pt>
                <c:pt idx="30">
                  <c:v>3.08</c:v>
                </c:pt>
                <c:pt idx="31">
                  <c:v>4</c:v>
                </c:pt>
                <c:pt idx="32">
                  <c:v>3.58</c:v>
                </c:pt>
                <c:pt idx="33">
                  <c:v>7.25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889-477C-AD80-CE2A7563641D}"/>
            </c:ext>
          </c:extLst>
        </c:ser>
        <c:ser>
          <c:idx val="4"/>
          <c:order val="4"/>
          <c:tx>
            <c:strRef>
              <c:f>令和8年各保健所毎集計!$C$17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令和8年各保健所毎集計!$BN$17:$DM$17</c:f>
              <c:numCache>
                <c:formatCode>0.00_);[Red]\(0.00\)</c:formatCode>
                <c:ptCount val="52"/>
                <c:pt idx="0">
                  <c:v>7.5</c:v>
                </c:pt>
                <c:pt idx="1">
                  <c:v>12</c:v>
                </c:pt>
                <c:pt idx="2" formatCode="#,##0.00_ ">
                  <c:v>4.5</c:v>
                </c:pt>
                <c:pt idx="3">
                  <c:v>7.5</c:v>
                </c:pt>
                <c:pt idx="4">
                  <c:v>4.5</c:v>
                </c:pt>
                <c:pt idx="5">
                  <c:v>5.5</c:v>
                </c:pt>
                <c:pt idx="6">
                  <c:v>9.5</c:v>
                </c:pt>
                <c:pt idx="7">
                  <c:v>11.5</c:v>
                </c:pt>
                <c:pt idx="8">
                  <c:v>7.5</c:v>
                </c:pt>
                <c:pt idx="9">
                  <c:v>8</c:v>
                </c:pt>
                <c:pt idx="10">
                  <c:v>2</c:v>
                </c:pt>
                <c:pt idx="11">
                  <c:v>4.5</c:v>
                </c:pt>
                <c:pt idx="12">
                  <c:v>4.5</c:v>
                </c:pt>
                <c:pt idx="13">
                  <c:v>1</c:v>
                </c:pt>
                <c:pt idx="14">
                  <c:v>1.5</c:v>
                </c:pt>
                <c:pt idx="15">
                  <c:v>1.5</c:v>
                </c:pt>
                <c:pt idx="16">
                  <c:v>0.5</c:v>
                </c:pt>
                <c:pt idx="17">
                  <c:v>0.5</c:v>
                </c:pt>
                <c:pt idx="18">
                  <c:v>0</c:v>
                </c:pt>
                <c:pt idx="19">
                  <c:v>0</c:v>
                </c:pt>
                <c:pt idx="20">
                  <c:v>0.5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0.5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2.5</c:v>
                </c:pt>
                <c:pt idx="30">
                  <c:v>0.5</c:v>
                </c:pt>
                <c:pt idx="31">
                  <c:v>0.5</c:v>
                </c:pt>
                <c:pt idx="32">
                  <c:v>0</c:v>
                </c:pt>
                <c:pt idx="33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889-477C-AD80-CE2A7563641D}"/>
            </c:ext>
          </c:extLst>
        </c:ser>
        <c:ser>
          <c:idx val="5"/>
          <c:order val="5"/>
          <c:tx>
            <c:strRef>
              <c:f>令和8年各保健所毎集計!$C$18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令和8年各保健所毎集計!$BN$18:$DM$18</c:f>
              <c:numCache>
                <c:formatCode>0.00_);[Red]\(0.00\)</c:formatCode>
                <c:ptCount val="52"/>
                <c:pt idx="0">
                  <c:v>6</c:v>
                </c:pt>
                <c:pt idx="1">
                  <c:v>16</c:v>
                </c:pt>
                <c:pt idx="2" formatCode="#,##0.00_ ">
                  <c:v>14</c:v>
                </c:pt>
                <c:pt idx="3">
                  <c:v>8.33</c:v>
                </c:pt>
                <c:pt idx="4">
                  <c:v>5.33</c:v>
                </c:pt>
                <c:pt idx="5">
                  <c:v>8.67</c:v>
                </c:pt>
                <c:pt idx="6">
                  <c:v>9</c:v>
                </c:pt>
                <c:pt idx="7">
                  <c:v>8.67</c:v>
                </c:pt>
                <c:pt idx="8">
                  <c:v>13.33</c:v>
                </c:pt>
                <c:pt idx="9">
                  <c:v>17.329999999999998</c:v>
                </c:pt>
                <c:pt idx="10">
                  <c:v>10</c:v>
                </c:pt>
                <c:pt idx="11">
                  <c:v>28.67</c:v>
                </c:pt>
                <c:pt idx="12">
                  <c:v>28.67</c:v>
                </c:pt>
                <c:pt idx="13">
                  <c:v>15</c:v>
                </c:pt>
                <c:pt idx="14">
                  <c:v>8.33</c:v>
                </c:pt>
                <c:pt idx="15">
                  <c:v>12.67</c:v>
                </c:pt>
                <c:pt idx="16">
                  <c:v>16.670000000000002</c:v>
                </c:pt>
                <c:pt idx="17">
                  <c:v>7.33</c:v>
                </c:pt>
                <c:pt idx="18">
                  <c:v>3</c:v>
                </c:pt>
                <c:pt idx="19">
                  <c:v>2.67</c:v>
                </c:pt>
                <c:pt idx="20">
                  <c:v>1</c:v>
                </c:pt>
                <c:pt idx="21">
                  <c:v>0</c:v>
                </c:pt>
                <c:pt idx="22">
                  <c:v>0.33</c:v>
                </c:pt>
                <c:pt idx="23">
                  <c:v>0</c:v>
                </c:pt>
                <c:pt idx="24">
                  <c:v>0</c:v>
                </c:pt>
                <c:pt idx="25">
                  <c:v>0.33</c:v>
                </c:pt>
                <c:pt idx="26">
                  <c:v>1</c:v>
                </c:pt>
                <c:pt idx="27">
                  <c:v>0.33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0.33</c:v>
                </c:pt>
                <c:pt idx="3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89-477C-AD80-CE2A756364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100144"/>
        <c:axId val="1"/>
      </c:lineChart>
      <c:catAx>
        <c:axId val="6311001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698594938169242"/>
              <c:y val="0.89519518920894381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2.8958104920429245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100144"/>
        <c:crosses val="autoZero"/>
        <c:crossBetween val="between"/>
        <c:majorUnit val="10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79150475377345708"/>
          <c:y val="0.1787111103230872"/>
          <c:w val="0.16041667688735173"/>
          <c:h val="0.33345858666400885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39672640611883525"/>
          <c:y val="1.64904068192071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18110392878565"/>
          <c:y val="0.10643565347620992"/>
          <c:w val="0.8513687074079509"/>
          <c:h val="0.7407712185889069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伝紅!$B$61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dLbl>
              <c:idx val="7"/>
              <c:numFmt formatCode="#,##0.0_);[Red]\(#,##0.0\)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D6C-4FFD-B1ED-3BA9695F9CAD}"/>
                </c:ext>
              </c:extLst>
            </c:dLbl>
            <c:numFmt formatCode="#,##0.0_);[Red]\(#,##0.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伝紅!$D$5:$Q$5</c:f>
              <c:strCache>
                <c:ptCount val="14"/>
                <c:pt idx="0">
                  <c:v>6ヶ月未満</c:v>
                </c:pt>
                <c:pt idx="1">
                  <c:v>12ヶ月未満</c:v>
                </c:pt>
                <c:pt idx="2">
                  <c:v>1歳</c:v>
                </c:pt>
                <c:pt idx="3">
                  <c:v>2歳</c:v>
                </c:pt>
                <c:pt idx="4">
                  <c:v>3歳</c:v>
                </c:pt>
                <c:pt idx="5">
                  <c:v>4歳</c:v>
                </c:pt>
                <c:pt idx="6">
                  <c:v>5歳</c:v>
                </c:pt>
                <c:pt idx="7">
                  <c:v>6歳</c:v>
                </c:pt>
                <c:pt idx="8">
                  <c:v>7歳</c:v>
                </c:pt>
                <c:pt idx="9">
                  <c:v>8歳</c:v>
                </c:pt>
                <c:pt idx="10">
                  <c:v>9歳</c:v>
                </c:pt>
                <c:pt idx="11">
                  <c:v>10～14歳</c:v>
                </c:pt>
                <c:pt idx="12">
                  <c:v>15～19歳</c:v>
                </c:pt>
                <c:pt idx="13">
                  <c:v>20歳以上</c:v>
                </c:pt>
              </c:strCache>
            </c:strRef>
          </c:cat>
          <c:val>
            <c:numRef>
              <c:f>伝紅!$D$61:$Q$61</c:f>
              <c:numCache>
                <c:formatCode>General</c:formatCode>
                <c:ptCount val="14"/>
                <c:pt idx="0">
                  <c:v>0</c:v>
                </c:pt>
                <c:pt idx="1">
                  <c:v>2.2222222222222223</c:v>
                </c:pt>
                <c:pt idx="2">
                  <c:v>13.333333333333334</c:v>
                </c:pt>
                <c:pt idx="3">
                  <c:v>6.666666666666667</c:v>
                </c:pt>
                <c:pt idx="4">
                  <c:v>11.111111111111111</c:v>
                </c:pt>
                <c:pt idx="5">
                  <c:v>13.333333333333334</c:v>
                </c:pt>
                <c:pt idx="6">
                  <c:v>4.4444444444444446</c:v>
                </c:pt>
                <c:pt idx="7">
                  <c:v>4.4444444444444446</c:v>
                </c:pt>
                <c:pt idx="8">
                  <c:v>6.666666666666667</c:v>
                </c:pt>
                <c:pt idx="9">
                  <c:v>11.111111111111111</c:v>
                </c:pt>
                <c:pt idx="10">
                  <c:v>6.666666666666667</c:v>
                </c:pt>
                <c:pt idx="11">
                  <c:v>6.666666666666667</c:v>
                </c:pt>
                <c:pt idx="12">
                  <c:v>4.4444444444444446</c:v>
                </c:pt>
                <c:pt idx="13">
                  <c:v>8.8888888888888893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6C-4FFD-B1ED-3BA9695F9C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650248984"/>
        <c:axId val="1"/>
      </c:barChart>
      <c:catAx>
        <c:axId val="6502489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502521718365904"/>
              <c:y val="0.91477392555574244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48984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4589209546092897"/>
          <c:y val="2.799962549993899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7251999609115"/>
          <c:y val="0.16114250910308925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年次別!$W$2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年次別!$W$159:$W$278</c:f>
              <c:numCache>
                <c:formatCode>General</c:formatCode>
                <c:ptCount val="120"/>
                <c:pt idx="0">
                  <c:v>0.25882352941176467</c:v>
                </c:pt>
                <c:pt idx="1">
                  <c:v>0.1764705882352941</c:v>
                </c:pt>
                <c:pt idx="2">
                  <c:v>0.1985294117647059</c:v>
                </c:pt>
                <c:pt idx="3">
                  <c:v>0.40441176470588236</c:v>
                </c:pt>
                <c:pt idx="4">
                  <c:v>0.34705882352941181</c:v>
                </c:pt>
                <c:pt idx="5">
                  <c:v>0.28676470588235292</c:v>
                </c:pt>
                <c:pt idx="6">
                  <c:v>0.3294117647058824</c:v>
                </c:pt>
                <c:pt idx="7">
                  <c:v>0.45588235294117652</c:v>
                </c:pt>
                <c:pt idx="8">
                  <c:v>0.40441176470588236</c:v>
                </c:pt>
                <c:pt idx="9">
                  <c:v>0.33529411764705885</c:v>
                </c:pt>
                <c:pt idx="10">
                  <c:v>0.38235294117647062</c:v>
                </c:pt>
                <c:pt idx="11">
                  <c:v>0.25735294117647056</c:v>
                </c:pt>
                <c:pt idx="12" formatCode="0.00">
                  <c:v>0.24023529411764705</c:v>
                </c:pt>
                <c:pt idx="13" formatCode="0.00">
                  <c:v>0.25</c:v>
                </c:pt>
                <c:pt idx="14" formatCode="0.00">
                  <c:v>0.44117647058823528</c:v>
                </c:pt>
                <c:pt idx="15" formatCode="0.00">
                  <c:v>0.61764705882352944</c:v>
                </c:pt>
                <c:pt idx="16" formatCode="0.00">
                  <c:v>0.69852941176470584</c:v>
                </c:pt>
                <c:pt idx="17" formatCode="0.00">
                  <c:v>0.36764705882352944</c:v>
                </c:pt>
                <c:pt idx="18" formatCode="0.00">
                  <c:v>0.44117647058823534</c:v>
                </c:pt>
                <c:pt idx="19" formatCode="0.00">
                  <c:v>0.375</c:v>
                </c:pt>
                <c:pt idx="20" formatCode="0.00">
                  <c:v>0.54411764705882359</c:v>
                </c:pt>
                <c:pt idx="21" formatCode="0.00">
                  <c:v>0.3235294117647059</c:v>
                </c:pt>
                <c:pt idx="22" formatCode="0.00">
                  <c:v>0.32352941176470584</c:v>
                </c:pt>
                <c:pt idx="23" formatCode="0.00">
                  <c:v>0.375</c:v>
                </c:pt>
                <c:pt idx="24" formatCode="0.00">
                  <c:v>0.3235294117647059</c:v>
                </c:pt>
                <c:pt idx="25" formatCode="0.00">
                  <c:v>0.33088235294117652</c:v>
                </c:pt>
                <c:pt idx="26" formatCode="0.00">
                  <c:v>0.41764705882352943</c:v>
                </c:pt>
                <c:pt idx="27" formatCode="0.00">
                  <c:v>0.55882352941176472</c:v>
                </c:pt>
                <c:pt idx="28" formatCode="0.00">
                  <c:v>0.49264705882352944</c:v>
                </c:pt>
                <c:pt idx="29" formatCode="0.00">
                  <c:v>0.37647058823529411</c:v>
                </c:pt>
                <c:pt idx="30" formatCode="0.00">
                  <c:v>0.33088235294117652</c:v>
                </c:pt>
                <c:pt idx="31" formatCode="0.00">
                  <c:v>0.47058823529411764</c:v>
                </c:pt>
                <c:pt idx="32" formatCode="0.00">
                  <c:v>0.2720588235294118</c:v>
                </c:pt>
                <c:pt idx="33" formatCode="0.00">
                  <c:v>0.30147058823529416</c:v>
                </c:pt>
                <c:pt idx="34" formatCode="0.00">
                  <c:v>0.31176470588235294</c:v>
                </c:pt>
                <c:pt idx="35" formatCode="0.00">
                  <c:v>0.31372549019607843</c:v>
                </c:pt>
                <c:pt idx="36" formatCode="0.00">
                  <c:v>0.27</c:v>
                </c:pt>
                <c:pt idx="37" formatCode="0.00">
                  <c:v>0.24249999999999999</c:v>
                </c:pt>
                <c:pt idx="38" formatCode="0.00">
                  <c:v>0.21400000000000002</c:v>
                </c:pt>
                <c:pt idx="39" formatCode="0.00">
                  <c:v>0.185</c:v>
                </c:pt>
                <c:pt idx="40" formatCode="0.00">
                  <c:v>0.25</c:v>
                </c:pt>
                <c:pt idx="41" formatCode="0.00">
                  <c:v>0.58399999999999996</c:v>
                </c:pt>
                <c:pt idx="42" formatCode="0.00">
                  <c:v>0.49249999999999999</c:v>
                </c:pt>
                <c:pt idx="43" formatCode="0.00">
                  <c:v>0.23599999999999999</c:v>
                </c:pt>
                <c:pt idx="44" formatCode="0.00">
                  <c:v>0.3</c:v>
                </c:pt>
                <c:pt idx="45" formatCode="0.00">
                  <c:v>0.32750000000000001</c:v>
                </c:pt>
                <c:pt idx="46" formatCode="0.00">
                  <c:v>0.254</c:v>
                </c:pt>
                <c:pt idx="47" formatCode="0.00">
                  <c:v>0.19500000000000001</c:v>
                </c:pt>
                <c:pt idx="48" formatCode="0.00">
                  <c:v>0.16499999999999998</c:v>
                </c:pt>
                <c:pt idx="49" formatCode="0.00">
                  <c:v>0.255</c:v>
                </c:pt>
                <c:pt idx="50" formatCode="0.00">
                  <c:v>0.16799999999999998</c:v>
                </c:pt>
                <c:pt idx="51" formatCode="0.00">
                  <c:v>0.38</c:v>
                </c:pt>
                <c:pt idx="52" formatCode="0.00">
                  <c:v>0.318</c:v>
                </c:pt>
                <c:pt idx="53" formatCode="0.00">
                  <c:v>0.29249999999999998</c:v>
                </c:pt>
                <c:pt idx="54" formatCode="0.00">
                  <c:v>0.48499999999999999</c:v>
                </c:pt>
                <c:pt idx="55" formatCode="0.00">
                  <c:v>0.26400000000000001</c:v>
                </c:pt>
                <c:pt idx="56" formatCode="0.00">
                  <c:v>0.28500000000000003</c:v>
                </c:pt>
                <c:pt idx="57" formatCode="0.00">
                  <c:v>0.26500000000000001</c:v>
                </c:pt>
                <c:pt idx="58" formatCode="0.00">
                  <c:v>0.22999999999999998</c:v>
                </c:pt>
                <c:pt idx="59" formatCode="0.00">
                  <c:v>0.23500000000000001</c:v>
                </c:pt>
                <c:pt idx="60" formatCode="0.00">
                  <c:v>0.19600000000000001</c:v>
                </c:pt>
                <c:pt idx="61" formatCode="0.00">
                  <c:v>0.18</c:v>
                </c:pt>
                <c:pt idx="62" formatCode="0.00">
                  <c:v>0.27999999999999997</c:v>
                </c:pt>
                <c:pt idx="63" formatCode="0.00">
                  <c:v>0.27250000000000002</c:v>
                </c:pt>
                <c:pt idx="64" formatCode="0.00">
                  <c:v>0.22599999999999998</c:v>
                </c:pt>
                <c:pt idx="65" formatCode="0.00">
                  <c:v>0.21500000000000002</c:v>
                </c:pt>
                <c:pt idx="66" formatCode="0.00">
                  <c:v>0.2225</c:v>
                </c:pt>
                <c:pt idx="67" formatCode="0.00">
                  <c:v>0.17399999999999999</c:v>
                </c:pt>
                <c:pt idx="68" formatCode="0.00">
                  <c:v>0.26500000000000001</c:v>
                </c:pt>
                <c:pt idx="69" formatCode="0.00">
                  <c:v>0.22199999999999998</c:v>
                </c:pt>
                <c:pt idx="70" formatCode="0.00">
                  <c:v>0.255</c:v>
                </c:pt>
                <c:pt idx="71" formatCode="0.00">
                  <c:v>0.21</c:v>
                </c:pt>
                <c:pt idx="72" formatCode="0.00">
                  <c:v>0.156</c:v>
                </c:pt>
                <c:pt idx="73" formatCode="0.00">
                  <c:v>0.19749999999999998</c:v>
                </c:pt>
                <c:pt idx="74" formatCode="0.00">
                  <c:v>0.1925</c:v>
                </c:pt>
                <c:pt idx="75" formatCode="0.00">
                  <c:v>0.25750000000000001</c:v>
                </c:pt>
                <c:pt idx="76" formatCode="0.00">
                  <c:v>0.33599999999999997</c:v>
                </c:pt>
                <c:pt idx="77" formatCode="0.00">
                  <c:v>0.21750000000000003</c:v>
                </c:pt>
                <c:pt idx="78" formatCode="0.00">
                  <c:v>0.17599999999999999</c:v>
                </c:pt>
                <c:pt idx="79" formatCode="0.00">
                  <c:v>0.2475</c:v>
                </c:pt>
                <c:pt idx="80" formatCode="0.00">
                  <c:v>0.25750000000000001</c:v>
                </c:pt>
                <c:pt idx="81" formatCode="0.00">
                  <c:v>0.21800000000000003</c:v>
                </c:pt>
                <c:pt idx="82" formatCode="0.00">
                  <c:v>0.185</c:v>
                </c:pt>
                <c:pt idx="83" formatCode="0.00">
                  <c:v>0.155</c:v>
                </c:pt>
                <c:pt idx="84" formatCode="0.00">
                  <c:v>0.11600000000000002</c:v>
                </c:pt>
                <c:pt idx="85" formatCode="0.00">
                  <c:v>9.7500000000000003E-2</c:v>
                </c:pt>
                <c:pt idx="86" formatCode="0.00">
                  <c:v>0.16249999999999998</c:v>
                </c:pt>
                <c:pt idx="87" formatCode="0.00">
                  <c:v>0.16600000000000001</c:v>
                </c:pt>
                <c:pt idx="88" formatCode="0.00">
                  <c:v>0.26750000000000002</c:v>
                </c:pt>
                <c:pt idx="89" formatCode="0.00">
                  <c:v>0.24249999999999999</c:v>
                </c:pt>
                <c:pt idx="90" formatCode="0.00">
                  <c:v>0.21800000000000003</c:v>
                </c:pt>
                <c:pt idx="91" formatCode="0.00">
                  <c:v>0.23250000000000001</c:v>
                </c:pt>
                <c:pt idx="92" formatCode="0.00">
                  <c:v>0.22000000000000003</c:v>
                </c:pt>
                <c:pt idx="93" formatCode="0.00">
                  <c:v>0.22749999999999998</c:v>
                </c:pt>
                <c:pt idx="94" formatCode="0.00">
                  <c:v>0.22750000000000001</c:v>
                </c:pt>
                <c:pt idx="95" formatCode="0.00">
                  <c:v>0.23499999999999999</c:v>
                </c:pt>
                <c:pt idx="96" formatCode="0.00">
                  <c:v>0.156</c:v>
                </c:pt>
                <c:pt idx="97" formatCode="0.00">
                  <c:v>0.22</c:v>
                </c:pt>
                <c:pt idx="98" formatCode="0.00">
                  <c:v>0.21800000000000003</c:v>
                </c:pt>
                <c:pt idx="99" formatCode="0.00">
                  <c:v>0.16</c:v>
                </c:pt>
                <c:pt idx="100" formatCode="0.00">
                  <c:v>0.27</c:v>
                </c:pt>
                <c:pt idx="101" formatCode="0.00">
                  <c:v>0.314</c:v>
                </c:pt>
                <c:pt idx="102" formatCode="0.00">
                  <c:v>0.33999999999999997</c:v>
                </c:pt>
                <c:pt idx="103" formatCode="0.00">
                  <c:v>0.4</c:v>
                </c:pt>
                <c:pt idx="104" formatCode="0.00">
                  <c:v>0.23200000000000004</c:v>
                </c:pt>
                <c:pt idx="105" formatCode="0.00">
                  <c:v>0.29000000000000004</c:v>
                </c:pt>
                <c:pt idx="106" formatCode="0.00">
                  <c:v>0.28000000000000003</c:v>
                </c:pt>
                <c:pt idx="107" formatCode="0.00">
                  <c:v>0.16999999999999998</c:v>
                </c:pt>
                <c:pt idx="108" formatCode="0.00">
                  <c:v>0.184</c:v>
                </c:pt>
                <c:pt idx="109" formatCode="0.00">
                  <c:v>0.16999999999999998</c:v>
                </c:pt>
                <c:pt idx="110" formatCode="0.00">
                  <c:v>8.7999999999999995E-2</c:v>
                </c:pt>
                <c:pt idx="111" formatCode="0.00">
                  <c:v>0.22999999999999998</c:v>
                </c:pt>
                <c:pt idx="112" formatCode="0.00">
                  <c:v>0.39500000000000002</c:v>
                </c:pt>
                <c:pt idx="113" formatCode="0.00">
                  <c:v>0.35199999999999998</c:v>
                </c:pt>
                <c:pt idx="114" formatCode="0.00">
                  <c:v>0.33250000000000002</c:v>
                </c:pt>
                <c:pt idx="115" formatCode="0.00">
                  <c:v>0.25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18-456C-835F-31BDD8571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50249968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年次別!$X$2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年次別!$X$159:$X$278</c:f>
              <c:numCache>
                <c:formatCode>General</c:formatCode>
                <c:ptCount val="120"/>
                <c:pt idx="0">
                  <c:v>0.35799999999999998</c:v>
                </c:pt>
                <c:pt idx="1">
                  <c:v>0.37249999999999994</c:v>
                </c:pt>
                <c:pt idx="2">
                  <c:v>0.4</c:v>
                </c:pt>
                <c:pt idx="3">
                  <c:v>0.50749999999999995</c:v>
                </c:pt>
                <c:pt idx="4">
                  <c:v>0.54200000000000004</c:v>
                </c:pt>
                <c:pt idx="5">
                  <c:v>0.55249999999999999</c:v>
                </c:pt>
                <c:pt idx="6">
                  <c:v>0.52600000000000002</c:v>
                </c:pt>
                <c:pt idx="7">
                  <c:v>0.42</c:v>
                </c:pt>
                <c:pt idx="8">
                  <c:v>0.43749999999999994</c:v>
                </c:pt>
                <c:pt idx="9">
                  <c:v>0.41399999999999998</c:v>
                </c:pt>
                <c:pt idx="10">
                  <c:v>0.42749999999999999</c:v>
                </c:pt>
                <c:pt idx="11">
                  <c:v>0.38750000000000001</c:v>
                </c:pt>
                <c:pt idx="12" formatCode="0.00">
                  <c:v>0.30599999999999999</c:v>
                </c:pt>
                <c:pt idx="13" formatCode="0.00">
                  <c:v>0.31</c:v>
                </c:pt>
                <c:pt idx="14" formatCode="0.00">
                  <c:v>0.36750000000000005</c:v>
                </c:pt>
                <c:pt idx="15" formatCode="0.00">
                  <c:v>0.4</c:v>
                </c:pt>
                <c:pt idx="16" formatCode="0.00">
                  <c:v>0.60250000000000004</c:v>
                </c:pt>
                <c:pt idx="17" formatCode="0.00">
                  <c:v>0.56000000000000005</c:v>
                </c:pt>
                <c:pt idx="18" formatCode="0.00">
                  <c:v>0.50600000000000001</c:v>
                </c:pt>
                <c:pt idx="19" formatCode="0.00">
                  <c:v>0.41749999999999998</c:v>
                </c:pt>
                <c:pt idx="20" formatCode="0.00">
                  <c:v>0.4325</c:v>
                </c:pt>
                <c:pt idx="21" formatCode="0.00">
                  <c:v>0.39799999999999996</c:v>
                </c:pt>
                <c:pt idx="22" formatCode="0.00">
                  <c:v>0.435</c:v>
                </c:pt>
                <c:pt idx="23" formatCode="0.00">
                  <c:v>0.375</c:v>
                </c:pt>
                <c:pt idx="24" formatCode="0.00">
                  <c:v>0.28600000000000003</c:v>
                </c:pt>
                <c:pt idx="25" formatCode="0.00">
                  <c:v>0.315</c:v>
                </c:pt>
                <c:pt idx="26" formatCode="0.00">
                  <c:v>0.37600000000000006</c:v>
                </c:pt>
                <c:pt idx="27" formatCode="0.00">
                  <c:v>0.42</c:v>
                </c:pt>
                <c:pt idx="28" formatCode="0.00">
                  <c:v>0.50249999999999995</c:v>
                </c:pt>
                <c:pt idx="29" formatCode="0.00">
                  <c:v>0.50400000000000011</c:v>
                </c:pt>
                <c:pt idx="30" formatCode="0.00">
                  <c:v>0.43999999999999995</c:v>
                </c:pt>
                <c:pt idx="31" formatCode="0.00">
                  <c:v>0.39199999999999996</c:v>
                </c:pt>
                <c:pt idx="32" formatCode="0.00">
                  <c:v>0.38500000000000001</c:v>
                </c:pt>
                <c:pt idx="33" formatCode="0.00">
                  <c:v>0.36250000000000004</c:v>
                </c:pt>
                <c:pt idx="34" formatCode="0.00">
                  <c:v>0.36199999999999999</c:v>
                </c:pt>
                <c:pt idx="35" formatCode="0.00">
                  <c:v>0.34333333333333332</c:v>
                </c:pt>
                <c:pt idx="36" formatCode="0.00">
                  <c:v>0.26600000000000001</c:v>
                </c:pt>
                <c:pt idx="37" formatCode="0.00">
                  <c:v>0.28249999999999997</c:v>
                </c:pt>
                <c:pt idx="38" formatCode="0.00">
                  <c:v>0.28600000000000003</c:v>
                </c:pt>
                <c:pt idx="39" formatCode="0.00">
                  <c:v>0.33500000000000002</c:v>
                </c:pt>
                <c:pt idx="40" formatCode="0.00">
                  <c:v>0.35249999999999998</c:v>
                </c:pt>
                <c:pt idx="41" formatCode="0.00">
                  <c:v>0.55799999999999994</c:v>
                </c:pt>
                <c:pt idx="42" formatCode="0.00">
                  <c:v>0.53249999999999997</c:v>
                </c:pt>
                <c:pt idx="43" formatCode="0.00">
                  <c:v>0.46400000000000008</c:v>
                </c:pt>
                <c:pt idx="44" formatCode="0.00">
                  <c:v>0.45</c:v>
                </c:pt>
                <c:pt idx="45" formatCode="0.00">
                  <c:v>0.4325</c:v>
                </c:pt>
                <c:pt idx="46" formatCode="0.00">
                  <c:v>0.40599999999999997</c:v>
                </c:pt>
                <c:pt idx="47" formatCode="0.00">
                  <c:v>0.32500000000000001</c:v>
                </c:pt>
                <c:pt idx="48" formatCode="0.00">
                  <c:v>0.37250000000000005</c:v>
                </c:pt>
                <c:pt idx="49" formatCode="0.00">
                  <c:v>0.35249999999999998</c:v>
                </c:pt>
                <c:pt idx="50" formatCode="0.00">
                  <c:v>0.35399999999999998</c:v>
                </c:pt>
                <c:pt idx="51" formatCode="0.00">
                  <c:v>0.4375</c:v>
                </c:pt>
                <c:pt idx="52" formatCode="0.00">
                  <c:v>0.41799999999999998</c:v>
                </c:pt>
                <c:pt idx="53" formatCode="0.00">
                  <c:v>0.43</c:v>
                </c:pt>
                <c:pt idx="54" formatCode="0.00">
                  <c:v>0.38500000000000001</c:v>
                </c:pt>
                <c:pt idx="55" formatCode="0.00">
                  <c:v>0.31200000000000006</c:v>
                </c:pt>
                <c:pt idx="56" formatCode="0.00">
                  <c:v>0.34</c:v>
                </c:pt>
                <c:pt idx="57" formatCode="0.00">
                  <c:v>0.35749999999999998</c:v>
                </c:pt>
                <c:pt idx="58" formatCode="0.00">
                  <c:v>0.34600000000000003</c:v>
                </c:pt>
                <c:pt idx="59" formatCode="0.00">
                  <c:v>0.28999999999999998</c:v>
                </c:pt>
                <c:pt idx="60" formatCode="0.00">
                  <c:v>0.27400000000000002</c:v>
                </c:pt>
                <c:pt idx="61" formatCode="0.00">
                  <c:v>0.22749999999999998</c:v>
                </c:pt>
                <c:pt idx="62" formatCode="0.00">
                  <c:v>0.26250000000000001</c:v>
                </c:pt>
                <c:pt idx="63" formatCode="0.00">
                  <c:v>0.34750000000000003</c:v>
                </c:pt>
                <c:pt idx="64" formatCode="0.00">
                  <c:v>0.378</c:v>
                </c:pt>
                <c:pt idx="65" formatCode="0.00">
                  <c:v>0.39999999999999997</c:v>
                </c:pt>
                <c:pt idx="66" formatCode="0.00">
                  <c:v>0.33500000000000002</c:v>
                </c:pt>
                <c:pt idx="67" formatCode="0.00">
                  <c:v>0.24199999999999999</c:v>
                </c:pt>
                <c:pt idx="68" formatCode="0.00">
                  <c:v>0.25750000000000001</c:v>
                </c:pt>
                <c:pt idx="69" formatCode="0.00">
                  <c:v>0.24399999999999999</c:v>
                </c:pt>
                <c:pt idx="70" formatCode="0.00">
                  <c:v>0.25750000000000001</c:v>
                </c:pt>
                <c:pt idx="71" formatCode="0.00">
                  <c:v>0.215</c:v>
                </c:pt>
                <c:pt idx="72" formatCode="0.00">
                  <c:v>0.21800000000000003</c:v>
                </c:pt>
                <c:pt idx="73" formatCode="0.00">
                  <c:v>0.20749999999999999</c:v>
                </c:pt>
                <c:pt idx="74" formatCode="0.00">
                  <c:v>0.22</c:v>
                </c:pt>
                <c:pt idx="75" formatCode="0.00">
                  <c:v>0.28750000000000003</c:v>
                </c:pt>
                <c:pt idx="76" formatCode="0.00">
                  <c:v>0.32600000000000001</c:v>
                </c:pt>
                <c:pt idx="77" formatCode="0.00">
                  <c:v>0.3075</c:v>
                </c:pt>
                <c:pt idx="78" formatCode="0.00">
                  <c:v>0.26400000000000001</c:v>
                </c:pt>
                <c:pt idx="79" formatCode="0.00">
                  <c:v>0.245</c:v>
                </c:pt>
                <c:pt idx="80" formatCode="0.00">
                  <c:v>0.2475</c:v>
                </c:pt>
                <c:pt idx="81" formatCode="0.00">
                  <c:v>0.22999999999999998</c:v>
                </c:pt>
                <c:pt idx="82" formatCode="0.00">
                  <c:v>0.22499999999999998</c:v>
                </c:pt>
                <c:pt idx="83" formatCode="0.00">
                  <c:v>0.2</c:v>
                </c:pt>
                <c:pt idx="84" formatCode="0.00">
                  <c:v>0.186</c:v>
                </c:pt>
                <c:pt idx="85" formatCode="0.00">
                  <c:v>0.1925</c:v>
                </c:pt>
                <c:pt idx="86" formatCode="0.00">
                  <c:v>0.21249999999999999</c:v>
                </c:pt>
                <c:pt idx="87" formatCode="0.00">
                  <c:v>0.26200000000000001</c:v>
                </c:pt>
                <c:pt idx="88" formatCode="0.00">
                  <c:v>0.32250000000000001</c:v>
                </c:pt>
                <c:pt idx="89" formatCode="0.00">
                  <c:v>0.33250000000000002</c:v>
                </c:pt>
                <c:pt idx="90" formatCode="0.00">
                  <c:v>0.27599999999999997</c:v>
                </c:pt>
                <c:pt idx="91" formatCode="0.00">
                  <c:v>0.25</c:v>
                </c:pt>
                <c:pt idx="92" formatCode="0.00">
                  <c:v>0.27200000000000002</c:v>
                </c:pt>
                <c:pt idx="93" formatCode="0.00">
                  <c:v>0.2525</c:v>
                </c:pt>
                <c:pt idx="94" formatCode="0.00">
                  <c:v>0.24249999999999999</c:v>
                </c:pt>
                <c:pt idx="95" formatCode="0.00">
                  <c:v>0.23749999999999999</c:v>
                </c:pt>
                <c:pt idx="96" formatCode="0.00">
                  <c:v>0.16600000000000001</c:v>
                </c:pt>
                <c:pt idx="97" formatCode="0.00">
                  <c:v>0.19</c:v>
                </c:pt>
                <c:pt idx="98" formatCode="0.00">
                  <c:v>0.20400000000000001</c:v>
                </c:pt>
                <c:pt idx="99" formatCode="0.00">
                  <c:v>0.3125</c:v>
                </c:pt>
                <c:pt idx="100" formatCode="0.00">
                  <c:v>0.36249999999999993</c:v>
                </c:pt>
                <c:pt idx="101" formatCode="0.00">
                  <c:v>0.372</c:v>
                </c:pt>
                <c:pt idx="102" formatCode="0.00">
                  <c:v>0.34750000000000003</c:v>
                </c:pt>
                <c:pt idx="103" formatCode="0.00">
                  <c:v>0.31000000000000005</c:v>
                </c:pt>
                <c:pt idx="104" formatCode="0.00">
                  <c:v>0.31</c:v>
                </c:pt>
                <c:pt idx="105" formatCode="0.00">
                  <c:v>0.25750000000000001</c:v>
                </c:pt>
                <c:pt idx="106" formatCode="0.00">
                  <c:v>0.21500000000000002</c:v>
                </c:pt>
                <c:pt idx="107" formatCode="0.00">
                  <c:v>0.16250000000000001</c:v>
                </c:pt>
                <c:pt idx="108" formatCode="0.00">
                  <c:v>0.20800000000000002</c:v>
                </c:pt>
                <c:pt idx="109" formatCode="0.00">
                  <c:v>0.1925</c:v>
                </c:pt>
                <c:pt idx="110" formatCode="0.00">
                  <c:v>0.20400000000000001</c:v>
                </c:pt>
                <c:pt idx="111" formatCode="0.00">
                  <c:v>0.29250000000000004</c:v>
                </c:pt>
                <c:pt idx="112" formatCode="0.00">
                  <c:v>0.33750000000000002</c:v>
                </c:pt>
                <c:pt idx="113" formatCode="0.00">
                  <c:v>0.35000000000000003</c:v>
                </c:pt>
                <c:pt idx="114" formatCode="0.00">
                  <c:v>0.29499999999999998</c:v>
                </c:pt>
                <c:pt idx="115" formatCode="0.00">
                  <c:v>0.1925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18-456C-835F-31BDD8571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249968"/>
        <c:axId val="1"/>
      </c:lineChart>
      <c:catAx>
        <c:axId val="6502499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4.350724039084556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4996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91921425566955"/>
          <c:y val="0.19749639273294128"/>
          <c:w val="0.12624998977931501"/>
          <c:h val="0.14017305901278471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332288576449568"/>
          <c:y val="3.3039976555408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5267991179670798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令和8年各保健所毎集計!$C$147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令和8年各保健所毎集計!$BN$147:$DM$147</c:f>
              <c:numCache>
                <c:formatCode>0.00_);[Red]\(0.00\)</c:formatCode>
                <c:ptCount val="52"/>
                <c:pt idx="0">
                  <c:v>0.24</c:v>
                </c:pt>
                <c:pt idx="1">
                  <c:v>0.24</c:v>
                </c:pt>
                <c:pt idx="2" formatCode="#,##0.00_ ">
                  <c:v>0.04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0.16</c:v>
                </c:pt>
                <c:pt idx="7">
                  <c:v>0.12</c:v>
                </c:pt>
                <c:pt idx="8">
                  <c:v>0.2</c:v>
                </c:pt>
                <c:pt idx="9">
                  <c:v>0.08</c:v>
                </c:pt>
                <c:pt idx="10">
                  <c:v>0.12</c:v>
                </c:pt>
                <c:pt idx="11">
                  <c:v>0.04</c:v>
                </c:pt>
                <c:pt idx="12">
                  <c:v>0.16</c:v>
                </c:pt>
                <c:pt idx="13">
                  <c:v>0.04</c:v>
                </c:pt>
                <c:pt idx="14">
                  <c:v>0.42</c:v>
                </c:pt>
                <c:pt idx="15">
                  <c:v>0.21</c:v>
                </c:pt>
                <c:pt idx="16">
                  <c:v>0.08</c:v>
                </c:pt>
                <c:pt idx="17">
                  <c:v>0.21</c:v>
                </c:pt>
                <c:pt idx="18">
                  <c:v>0.5</c:v>
                </c:pt>
                <c:pt idx="19">
                  <c:v>0.25</c:v>
                </c:pt>
                <c:pt idx="20">
                  <c:v>0.25</c:v>
                </c:pt>
                <c:pt idx="21">
                  <c:v>0.57999999999999996</c:v>
                </c:pt>
                <c:pt idx="22">
                  <c:v>0.38</c:v>
                </c:pt>
                <c:pt idx="23">
                  <c:v>0.21</c:v>
                </c:pt>
                <c:pt idx="24">
                  <c:v>0.42</c:v>
                </c:pt>
                <c:pt idx="25">
                  <c:v>0.33</c:v>
                </c:pt>
                <c:pt idx="26">
                  <c:v>0.42</c:v>
                </c:pt>
                <c:pt idx="27">
                  <c:v>0.28999999999999998</c:v>
                </c:pt>
                <c:pt idx="28">
                  <c:v>0.46</c:v>
                </c:pt>
                <c:pt idx="29" formatCode="#,##0.00_ ">
                  <c:v>0.08</c:v>
                </c:pt>
                <c:pt idx="30">
                  <c:v>0.5</c:v>
                </c:pt>
                <c:pt idx="31">
                  <c:v>0.28999999999999998</c:v>
                </c:pt>
                <c:pt idx="32">
                  <c:v>0.28999999999999998</c:v>
                </c:pt>
                <c:pt idx="33">
                  <c:v>0.42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63-4583-AE1B-A9C388088DEB}"/>
            </c:ext>
          </c:extLst>
        </c:ser>
        <c:ser>
          <c:idx val="1"/>
          <c:order val="1"/>
          <c:tx>
            <c:strRef>
              <c:f>令和8年各保健所毎集計!$C$148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令和8年各保健所毎集計!$BN$148:$DM$148</c:f>
              <c:numCache>
                <c:formatCode>0.00_);[Red]\(0.00\)</c:formatCode>
                <c:ptCount val="52"/>
                <c:pt idx="0">
                  <c:v>7.0000000000000007E-2</c:v>
                </c:pt>
                <c:pt idx="1">
                  <c:v>0.25</c:v>
                </c:pt>
                <c:pt idx="2" formatCode="#,##0.00_ ">
                  <c:v>0.24</c:v>
                </c:pt>
                <c:pt idx="3">
                  <c:v>0.24</c:v>
                </c:pt>
                <c:pt idx="4">
                  <c:v>0.24</c:v>
                </c:pt>
                <c:pt idx="5">
                  <c:v>0.21</c:v>
                </c:pt>
                <c:pt idx="6">
                  <c:v>0.18</c:v>
                </c:pt>
                <c:pt idx="7">
                  <c:v>0.2</c:v>
                </c:pt>
                <c:pt idx="8">
                  <c:v>0.18</c:v>
                </c:pt>
                <c:pt idx="9">
                  <c:v>0.2</c:v>
                </c:pt>
                <c:pt idx="10">
                  <c:v>0.2</c:v>
                </c:pt>
                <c:pt idx="11">
                  <c:v>0.19</c:v>
                </c:pt>
                <c:pt idx="12">
                  <c:v>0.21</c:v>
                </c:pt>
                <c:pt idx="13">
                  <c:v>0.22</c:v>
                </c:pt>
                <c:pt idx="14">
                  <c:v>0.25</c:v>
                </c:pt>
                <c:pt idx="15">
                  <c:v>0.27</c:v>
                </c:pt>
                <c:pt idx="16">
                  <c:v>0.32</c:v>
                </c:pt>
                <c:pt idx="17">
                  <c:v>0.33</c:v>
                </c:pt>
                <c:pt idx="18">
                  <c:v>0.24</c:v>
                </c:pt>
                <c:pt idx="19">
                  <c:v>0.36</c:v>
                </c:pt>
                <c:pt idx="20">
                  <c:v>0.36</c:v>
                </c:pt>
                <c:pt idx="21">
                  <c:v>0.39</c:v>
                </c:pt>
                <c:pt idx="22">
                  <c:v>0.37</c:v>
                </c:pt>
                <c:pt idx="23">
                  <c:v>0.35</c:v>
                </c:pt>
                <c:pt idx="24">
                  <c:v>0.36</c:v>
                </c:pt>
                <c:pt idx="25">
                  <c:v>0.34</c:v>
                </c:pt>
                <c:pt idx="26">
                  <c:v>0.33</c:v>
                </c:pt>
                <c:pt idx="27">
                  <c:v>0.34</c:v>
                </c:pt>
                <c:pt idx="28">
                  <c:v>0.28999999999999998</c:v>
                </c:pt>
                <c:pt idx="29" formatCode="#,##0.00_ ">
                  <c:v>0.25</c:v>
                </c:pt>
                <c:pt idx="30">
                  <c:v>0.3</c:v>
                </c:pt>
                <c:pt idx="31">
                  <c:v>0.28999999999999998</c:v>
                </c:pt>
                <c:pt idx="32">
                  <c:v>0.19</c:v>
                </c:pt>
                <c:pt idx="33">
                  <c:v>0.28999999999999998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63-4583-AE1B-A9C388088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244392"/>
        <c:axId val="1"/>
      </c:lineChart>
      <c:catAx>
        <c:axId val="6502443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698594938169242"/>
              <c:y val="0.91599032278559545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4.0972663211669815E-3"/>
              <c:y val="3.712381957909507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44392"/>
        <c:crosses val="autoZero"/>
        <c:crossBetween val="between"/>
        <c:majorUnit val="0.1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4753668877868993"/>
          <c:y val="0.20276112628511991"/>
          <c:w val="0.11061479464599633"/>
          <c:h val="0.1362869641294838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603213428143659"/>
          <c:y val="3.485023022373803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4044344348128268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令和8年各保健所毎集計!$C$141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令和8年各保健所毎集計!$BN$141:$DM$141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0.33</c:v>
                </c:pt>
                <c:pt idx="13">
                  <c:v>0</c:v>
                </c:pt>
                <c:pt idx="14">
                  <c:v>0.33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0.67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0.33</c:v>
                </c:pt>
                <c:pt idx="24">
                  <c:v>0</c:v>
                </c:pt>
                <c:pt idx="25">
                  <c:v>0.67</c:v>
                </c:pt>
                <c:pt idx="26">
                  <c:v>0.33</c:v>
                </c:pt>
                <c:pt idx="27">
                  <c:v>0.33</c:v>
                </c:pt>
                <c:pt idx="28">
                  <c:v>0.33</c:v>
                </c:pt>
                <c:pt idx="29" formatCode="#,##0.00_ ">
                  <c:v>0</c:v>
                </c:pt>
                <c:pt idx="30">
                  <c:v>0.33</c:v>
                </c:pt>
                <c:pt idx="31">
                  <c:v>0</c:v>
                </c:pt>
                <c:pt idx="32">
                  <c:v>0</c:v>
                </c:pt>
                <c:pt idx="33">
                  <c:v>0.33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0A-4766-B7E6-8A185E1F12A7}"/>
            </c:ext>
          </c:extLst>
        </c:ser>
        <c:ser>
          <c:idx val="1"/>
          <c:order val="1"/>
          <c:tx>
            <c:strRef>
              <c:f>令和8年各保健所毎集計!$C$142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令和8年各保健所毎集計!$BN$142:$DM$142</c:f>
              <c:numCache>
                <c:formatCode>0.00_);[Red]\(0.00\)</c:formatCode>
                <c:ptCount val="52"/>
                <c:pt idx="0">
                  <c:v>0.14000000000000001</c:v>
                </c:pt>
                <c:pt idx="1">
                  <c:v>0.28999999999999998</c:v>
                </c:pt>
                <c:pt idx="2" formatCode="#,##0.00_ ">
                  <c:v>0</c:v>
                </c:pt>
                <c:pt idx="3">
                  <c:v>0.43</c:v>
                </c:pt>
                <c:pt idx="4">
                  <c:v>0.14000000000000001</c:v>
                </c:pt>
                <c:pt idx="5">
                  <c:v>0</c:v>
                </c:pt>
                <c:pt idx="6">
                  <c:v>0.14000000000000001</c:v>
                </c:pt>
                <c:pt idx="7">
                  <c:v>0.14000000000000001</c:v>
                </c:pt>
                <c:pt idx="8">
                  <c:v>0.14000000000000001</c:v>
                </c:pt>
                <c:pt idx="9">
                  <c:v>0</c:v>
                </c:pt>
                <c:pt idx="10">
                  <c:v>0.28999999999999998</c:v>
                </c:pt>
                <c:pt idx="11">
                  <c:v>0</c:v>
                </c:pt>
                <c:pt idx="12">
                  <c:v>0.28999999999999998</c:v>
                </c:pt>
                <c:pt idx="13">
                  <c:v>0.14000000000000001</c:v>
                </c:pt>
                <c:pt idx="14">
                  <c:v>0.56999999999999995</c:v>
                </c:pt>
                <c:pt idx="15">
                  <c:v>0.14000000000000001</c:v>
                </c:pt>
                <c:pt idx="16">
                  <c:v>0.14000000000000001</c:v>
                </c:pt>
                <c:pt idx="17">
                  <c:v>0.28999999999999998</c:v>
                </c:pt>
                <c:pt idx="18">
                  <c:v>0.14000000000000001</c:v>
                </c:pt>
                <c:pt idx="19">
                  <c:v>0.28999999999999998</c:v>
                </c:pt>
                <c:pt idx="20">
                  <c:v>0.28999999999999998</c:v>
                </c:pt>
                <c:pt idx="21">
                  <c:v>1</c:v>
                </c:pt>
                <c:pt idx="22">
                  <c:v>0.86</c:v>
                </c:pt>
                <c:pt idx="23">
                  <c:v>0.28999999999999998</c:v>
                </c:pt>
                <c:pt idx="24">
                  <c:v>1</c:v>
                </c:pt>
                <c:pt idx="25">
                  <c:v>0.14000000000000001</c:v>
                </c:pt>
                <c:pt idx="26">
                  <c:v>0.43</c:v>
                </c:pt>
                <c:pt idx="27">
                  <c:v>0.28999999999999998</c:v>
                </c:pt>
                <c:pt idx="28">
                  <c:v>0.43</c:v>
                </c:pt>
                <c:pt idx="29" formatCode="#,##0.00_ ">
                  <c:v>0.14000000000000001</c:v>
                </c:pt>
                <c:pt idx="30">
                  <c:v>0.86</c:v>
                </c:pt>
                <c:pt idx="31">
                  <c:v>0.43</c:v>
                </c:pt>
                <c:pt idx="32">
                  <c:v>0.56999999999999995</c:v>
                </c:pt>
                <c:pt idx="33">
                  <c:v>0.86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0A-4766-B7E6-8A185E1F12A7}"/>
            </c:ext>
          </c:extLst>
        </c:ser>
        <c:ser>
          <c:idx val="2"/>
          <c:order val="2"/>
          <c:tx>
            <c:strRef>
              <c:f>令和8年各保健所毎集計!$C$143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令和8年各保健所毎集計!$BN$143:$DM$143</c:f>
              <c:numCache>
                <c:formatCode>0.00_);[Red]\(0.00\)</c:formatCode>
                <c:ptCount val="52"/>
                <c:pt idx="0">
                  <c:v>0.33</c:v>
                </c:pt>
                <c:pt idx="1">
                  <c:v>0.33</c:v>
                </c:pt>
                <c:pt idx="2" formatCode="#,##0.00_ ">
                  <c:v>0.17</c:v>
                </c:pt>
                <c:pt idx="3">
                  <c:v>0.17</c:v>
                </c:pt>
                <c:pt idx="4">
                  <c:v>0.67</c:v>
                </c:pt>
                <c:pt idx="5">
                  <c:v>0</c:v>
                </c:pt>
                <c:pt idx="6">
                  <c:v>0</c:v>
                </c:pt>
                <c:pt idx="7">
                  <c:v>0.17</c:v>
                </c:pt>
                <c:pt idx="8">
                  <c:v>0.33</c:v>
                </c:pt>
                <c:pt idx="9">
                  <c:v>0.17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0.2</c:v>
                </c:pt>
                <c:pt idx="15">
                  <c:v>0.4</c:v>
                </c:pt>
                <c:pt idx="16">
                  <c:v>0.2</c:v>
                </c:pt>
                <c:pt idx="17">
                  <c:v>0.2</c:v>
                </c:pt>
                <c:pt idx="18">
                  <c:v>0.8</c:v>
                </c:pt>
                <c:pt idx="19">
                  <c:v>0.4</c:v>
                </c:pt>
                <c:pt idx="20">
                  <c:v>0.2</c:v>
                </c:pt>
                <c:pt idx="21">
                  <c:v>0.4</c:v>
                </c:pt>
                <c:pt idx="22">
                  <c:v>0</c:v>
                </c:pt>
                <c:pt idx="23">
                  <c:v>0</c:v>
                </c:pt>
                <c:pt idx="24">
                  <c:v>0.2</c:v>
                </c:pt>
                <c:pt idx="25">
                  <c:v>0.6</c:v>
                </c:pt>
                <c:pt idx="26">
                  <c:v>0.2</c:v>
                </c:pt>
                <c:pt idx="27">
                  <c:v>0.2</c:v>
                </c:pt>
                <c:pt idx="28">
                  <c:v>0.4</c:v>
                </c:pt>
                <c:pt idx="29" formatCode="#,##0.00_ ">
                  <c:v>0.2</c:v>
                </c:pt>
                <c:pt idx="30">
                  <c:v>0.4</c:v>
                </c:pt>
                <c:pt idx="31">
                  <c:v>0.2</c:v>
                </c:pt>
                <c:pt idx="32">
                  <c:v>0</c:v>
                </c:pt>
                <c:pt idx="33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0A-4766-B7E6-8A185E1F12A7}"/>
            </c:ext>
          </c:extLst>
        </c:ser>
        <c:ser>
          <c:idx val="3"/>
          <c:order val="3"/>
          <c:tx>
            <c:strRef>
              <c:f>令和8年各保健所毎集計!$C$144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令和8年各保健所毎集計!$BN$144:$DM$144</c:f>
              <c:numCache>
                <c:formatCode>0.00_);[Red]\(0.00\)</c:formatCode>
                <c:ptCount val="52"/>
                <c:pt idx="0">
                  <c:v>0.33</c:v>
                </c:pt>
                <c:pt idx="1">
                  <c:v>0.33</c:v>
                </c:pt>
                <c:pt idx="2" formatCode="#,##0.00_ ">
                  <c:v>0</c:v>
                </c:pt>
                <c:pt idx="3">
                  <c:v>0.17</c:v>
                </c:pt>
                <c:pt idx="4">
                  <c:v>0</c:v>
                </c:pt>
                <c:pt idx="5">
                  <c:v>0.67</c:v>
                </c:pt>
                <c:pt idx="6">
                  <c:v>0.5</c:v>
                </c:pt>
                <c:pt idx="7">
                  <c:v>0.17</c:v>
                </c:pt>
                <c:pt idx="8">
                  <c:v>0.33</c:v>
                </c:pt>
                <c:pt idx="9">
                  <c:v>0</c:v>
                </c:pt>
                <c:pt idx="10">
                  <c:v>0</c:v>
                </c:pt>
                <c:pt idx="11">
                  <c:v>0.17</c:v>
                </c:pt>
                <c:pt idx="12">
                  <c:v>0.17</c:v>
                </c:pt>
                <c:pt idx="13">
                  <c:v>0</c:v>
                </c:pt>
                <c:pt idx="14">
                  <c:v>0.5</c:v>
                </c:pt>
                <c:pt idx="15">
                  <c:v>0.33</c:v>
                </c:pt>
                <c:pt idx="16">
                  <c:v>0</c:v>
                </c:pt>
                <c:pt idx="17">
                  <c:v>0.17</c:v>
                </c:pt>
                <c:pt idx="18">
                  <c:v>0.67</c:v>
                </c:pt>
                <c:pt idx="19">
                  <c:v>0.17</c:v>
                </c:pt>
                <c:pt idx="20">
                  <c:v>0.33</c:v>
                </c:pt>
                <c:pt idx="21">
                  <c:v>0.33</c:v>
                </c:pt>
                <c:pt idx="22">
                  <c:v>0.33</c:v>
                </c:pt>
                <c:pt idx="23">
                  <c:v>0.33</c:v>
                </c:pt>
                <c:pt idx="24">
                  <c:v>0.17</c:v>
                </c:pt>
                <c:pt idx="25">
                  <c:v>0</c:v>
                </c:pt>
                <c:pt idx="26">
                  <c:v>0.83</c:v>
                </c:pt>
                <c:pt idx="27">
                  <c:v>0.33</c:v>
                </c:pt>
                <c:pt idx="28">
                  <c:v>0.67</c:v>
                </c:pt>
                <c:pt idx="29" formatCode="#,##0.00_ ">
                  <c:v>0</c:v>
                </c:pt>
                <c:pt idx="30">
                  <c:v>0.5</c:v>
                </c:pt>
                <c:pt idx="31">
                  <c:v>0.5</c:v>
                </c:pt>
                <c:pt idx="32">
                  <c:v>0.5</c:v>
                </c:pt>
                <c:pt idx="33">
                  <c:v>0.17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90A-4766-B7E6-8A185E1F12A7}"/>
            </c:ext>
          </c:extLst>
        </c:ser>
        <c:ser>
          <c:idx val="4"/>
          <c:order val="4"/>
          <c:tx>
            <c:strRef>
              <c:f>令和8年各保健所毎集計!$C$145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令和8年各保健所毎集計!$BN$145:$DM$145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90A-4766-B7E6-8A185E1F12A7}"/>
            </c:ext>
          </c:extLst>
        </c:ser>
        <c:ser>
          <c:idx val="5"/>
          <c:order val="5"/>
          <c:tx>
            <c:strRef>
              <c:f>令和8年各保健所毎集計!$C$146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令和8年各保健所毎集計!$BN$146:$DM$146</c:f>
              <c:numCache>
                <c:formatCode>0.00_);[Red]\(0.00\)</c:formatCode>
                <c:ptCount val="52"/>
                <c:pt idx="0">
                  <c:v>0.5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0.5</c:v>
                </c:pt>
                <c:pt idx="10">
                  <c:v>0.5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0.5</c:v>
                </c:pt>
                <c:pt idx="18">
                  <c:v>0.5</c:v>
                </c:pt>
                <c:pt idx="19">
                  <c:v>0.5</c:v>
                </c:pt>
                <c:pt idx="20">
                  <c:v>0.5</c:v>
                </c:pt>
                <c:pt idx="21">
                  <c:v>0</c:v>
                </c:pt>
                <c:pt idx="22">
                  <c:v>0.5</c:v>
                </c:pt>
                <c:pt idx="23">
                  <c:v>0</c:v>
                </c:pt>
                <c:pt idx="24">
                  <c:v>0.5</c:v>
                </c:pt>
                <c:pt idx="25">
                  <c:v>1</c:v>
                </c:pt>
                <c:pt idx="26">
                  <c:v>0</c:v>
                </c:pt>
                <c:pt idx="27">
                  <c:v>0.5</c:v>
                </c:pt>
                <c:pt idx="28">
                  <c:v>0.5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90A-4766-B7E6-8A185E1F12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257512"/>
        <c:axId val="1"/>
      </c:lineChart>
      <c:catAx>
        <c:axId val="6502575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2113665191260774"/>
              <c:y val="0.911818306617034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2.0379295772852643E-3"/>
              <c:y val="4.625398158077460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57512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66055271578255403"/>
          <c:y val="0.17416687773576417"/>
          <c:w val="0.29756867125468062"/>
          <c:h val="0.1825175387574587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39672640611883525"/>
          <c:y val="1.78472306501640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18110392878565"/>
          <c:y val="0.11434920925457645"/>
          <c:w val="0.8513687074079509"/>
          <c:h val="0.7326970762281639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突発!$B$61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numFmt formatCode="#,##0.0_);[Red]\(#,##0.0\)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突発!$D$5:$Q$5</c:f>
              <c:strCache>
                <c:ptCount val="14"/>
                <c:pt idx="0">
                  <c:v>6ヶ月未満</c:v>
                </c:pt>
                <c:pt idx="1">
                  <c:v>12ヶ月未満</c:v>
                </c:pt>
                <c:pt idx="2">
                  <c:v>1歳</c:v>
                </c:pt>
                <c:pt idx="3">
                  <c:v>2歳</c:v>
                </c:pt>
                <c:pt idx="4">
                  <c:v>3歳</c:v>
                </c:pt>
                <c:pt idx="5">
                  <c:v>4歳</c:v>
                </c:pt>
                <c:pt idx="6">
                  <c:v>5歳</c:v>
                </c:pt>
                <c:pt idx="7">
                  <c:v>6歳</c:v>
                </c:pt>
                <c:pt idx="8">
                  <c:v>7歳</c:v>
                </c:pt>
                <c:pt idx="9">
                  <c:v>8歳</c:v>
                </c:pt>
                <c:pt idx="10">
                  <c:v>9歳</c:v>
                </c:pt>
                <c:pt idx="11">
                  <c:v>10～14歳</c:v>
                </c:pt>
                <c:pt idx="12">
                  <c:v>15～19歳</c:v>
                </c:pt>
                <c:pt idx="13">
                  <c:v>20歳以上</c:v>
                </c:pt>
              </c:strCache>
            </c:strRef>
          </c:cat>
          <c:val>
            <c:numRef>
              <c:f>突発!$D$61:$Q$61</c:f>
              <c:numCache>
                <c:formatCode>General</c:formatCode>
                <c:ptCount val="14"/>
                <c:pt idx="0">
                  <c:v>1.4354066985645932</c:v>
                </c:pt>
                <c:pt idx="1">
                  <c:v>24.880382775119617</c:v>
                </c:pt>
                <c:pt idx="2">
                  <c:v>54.54545454545454</c:v>
                </c:pt>
                <c:pt idx="3">
                  <c:v>11.004784688995215</c:v>
                </c:pt>
                <c:pt idx="4">
                  <c:v>6.2200956937799043</c:v>
                </c:pt>
                <c:pt idx="5">
                  <c:v>0.4784688995215311</c:v>
                </c:pt>
                <c:pt idx="6">
                  <c:v>1.4354066985645932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24-4297-8C48-9D95B4F69F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650255872"/>
        <c:axId val="1"/>
      </c:barChart>
      <c:catAx>
        <c:axId val="6502558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502521718365904"/>
              <c:y val="0.91418653063471189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55872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334399878681828"/>
          <c:y val="3.658506083257959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29716873063344"/>
          <c:y val="0.16114245463751245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年次別!$AC$2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年次別!$AC$159:$AC$278</c:f>
              <c:numCache>
                <c:formatCode>General</c:formatCode>
                <c:ptCount val="120"/>
                <c:pt idx="0">
                  <c:v>3.5294117647058823E-2</c:v>
                </c:pt>
                <c:pt idx="1">
                  <c:v>3.6764705882352942E-2</c:v>
                </c:pt>
                <c:pt idx="2">
                  <c:v>3.6764705882352942E-2</c:v>
                </c:pt>
                <c:pt idx="3">
                  <c:v>8.0882352941176475E-2</c:v>
                </c:pt>
                <c:pt idx="4">
                  <c:v>0.19411764705882351</c:v>
                </c:pt>
                <c:pt idx="5">
                  <c:v>0.6470588235294118</c:v>
                </c:pt>
                <c:pt idx="6">
                  <c:v>0.4882352941176471</c:v>
                </c:pt>
                <c:pt idx="7">
                  <c:v>0.3970588235294118</c:v>
                </c:pt>
                <c:pt idx="8">
                  <c:v>0.41176470588235292</c:v>
                </c:pt>
                <c:pt idx="9">
                  <c:v>0.22941176470588234</c:v>
                </c:pt>
                <c:pt idx="10">
                  <c:v>0.14705882352941177</c:v>
                </c:pt>
                <c:pt idx="11">
                  <c:v>0.11764705882352941</c:v>
                </c:pt>
                <c:pt idx="12" formatCode="0.00">
                  <c:v>4.7058823529411764E-2</c:v>
                </c:pt>
                <c:pt idx="13" formatCode="0.00">
                  <c:v>7.3529411764705881E-3</c:v>
                </c:pt>
                <c:pt idx="14" formatCode="0.00">
                  <c:v>1.4705882352941176E-2</c:v>
                </c:pt>
                <c:pt idx="15" formatCode="0.00">
                  <c:v>2.9411764705882353E-2</c:v>
                </c:pt>
                <c:pt idx="16" formatCode="0.00">
                  <c:v>3.6764705882352942E-2</c:v>
                </c:pt>
                <c:pt idx="17" formatCode="0.00">
                  <c:v>0.13970588235294118</c:v>
                </c:pt>
                <c:pt idx="18" formatCode="0.00">
                  <c:v>0.61764705882352933</c:v>
                </c:pt>
                <c:pt idx="19" formatCode="0.00">
                  <c:v>0.84558823529411764</c:v>
                </c:pt>
                <c:pt idx="20" formatCode="0.00">
                  <c:v>0.3970588235294118</c:v>
                </c:pt>
                <c:pt idx="21" formatCode="0.00">
                  <c:v>0.19999999999999998</c:v>
                </c:pt>
                <c:pt idx="22" formatCode="0.00">
                  <c:v>8.0882352941176475E-2</c:v>
                </c:pt>
                <c:pt idx="23" formatCode="0.00">
                  <c:v>4.4117647058823525E-2</c:v>
                </c:pt>
                <c:pt idx="24" formatCode="0.00">
                  <c:v>1.7647058823529412E-2</c:v>
                </c:pt>
                <c:pt idx="25" formatCode="0.00">
                  <c:v>4.4117647058823532E-2</c:v>
                </c:pt>
                <c:pt idx="26" formatCode="0.00">
                  <c:v>3.5294117647058823E-2</c:v>
                </c:pt>
                <c:pt idx="27" formatCode="0.00">
                  <c:v>0.1764705882352941</c:v>
                </c:pt>
                <c:pt idx="28" formatCode="0.00">
                  <c:v>0.3970588235294118</c:v>
                </c:pt>
                <c:pt idx="29" formatCode="0.00">
                  <c:v>0.73529411764705876</c:v>
                </c:pt>
                <c:pt idx="30" formatCode="0.00">
                  <c:v>0.75</c:v>
                </c:pt>
                <c:pt idx="31" formatCode="0.00">
                  <c:v>0.50588235294117645</c:v>
                </c:pt>
                <c:pt idx="32" formatCode="0.00">
                  <c:v>0.14705882352941177</c:v>
                </c:pt>
                <c:pt idx="33" formatCode="0.00">
                  <c:v>0.21323529411764708</c:v>
                </c:pt>
                <c:pt idx="34" formatCode="0.00">
                  <c:v>0.22352941176470584</c:v>
                </c:pt>
                <c:pt idx="35" formatCode="0.00">
                  <c:v>0.19607843137254902</c:v>
                </c:pt>
                <c:pt idx="36" formatCode="0.00">
                  <c:v>6.0000000000000012E-2</c:v>
                </c:pt>
                <c:pt idx="37" formatCode="0.00">
                  <c:v>0.14749999999999999</c:v>
                </c:pt>
                <c:pt idx="38" formatCode="0.00">
                  <c:v>0.186</c:v>
                </c:pt>
                <c:pt idx="39" formatCode="0.00">
                  <c:v>0.10500000000000001</c:v>
                </c:pt>
                <c:pt idx="40" formatCode="0.00">
                  <c:v>6.7500000000000004E-2</c:v>
                </c:pt>
                <c:pt idx="41" formatCode="0.00">
                  <c:v>0.49800000000000005</c:v>
                </c:pt>
                <c:pt idx="42" formatCode="0.00">
                  <c:v>0.59000000000000008</c:v>
                </c:pt>
                <c:pt idx="43" formatCode="0.00">
                  <c:v>0.21999999999999997</c:v>
                </c:pt>
                <c:pt idx="44" formatCode="0.00">
                  <c:v>0.33750000000000002</c:v>
                </c:pt>
                <c:pt idx="45" formatCode="0.00">
                  <c:v>0.46250000000000002</c:v>
                </c:pt>
                <c:pt idx="46" formatCode="0.00">
                  <c:v>0.33999999999999997</c:v>
                </c:pt>
                <c:pt idx="47" formatCode="0.00">
                  <c:v>0.215</c:v>
                </c:pt>
                <c:pt idx="48" formatCode="0.00">
                  <c:v>0.1125</c:v>
                </c:pt>
                <c:pt idx="49" formatCode="0.00">
                  <c:v>0.03</c:v>
                </c:pt>
                <c:pt idx="50" formatCode="0.00">
                  <c:v>6.0000000000000012E-2</c:v>
                </c:pt>
                <c:pt idx="51" formatCode="0.00">
                  <c:v>0.06</c:v>
                </c:pt>
                <c:pt idx="52" formatCode="0.00">
                  <c:v>0.19</c:v>
                </c:pt>
                <c:pt idx="53" formatCode="0.00">
                  <c:v>0.16499999999999998</c:v>
                </c:pt>
                <c:pt idx="54" formatCode="0.00">
                  <c:v>0.105</c:v>
                </c:pt>
                <c:pt idx="55" formatCode="0.00">
                  <c:v>0.09</c:v>
                </c:pt>
                <c:pt idx="56" formatCode="0.00">
                  <c:v>0.03</c:v>
                </c:pt>
                <c:pt idx="57" formatCode="0.00">
                  <c:v>8.249999999999999E-2</c:v>
                </c:pt>
                <c:pt idx="58" formatCode="0.00">
                  <c:v>0.502</c:v>
                </c:pt>
                <c:pt idx="59" formatCode="0.00">
                  <c:v>0.24250000000000002</c:v>
                </c:pt>
                <c:pt idx="60" formatCode="0.00">
                  <c:v>0.13</c:v>
                </c:pt>
                <c:pt idx="61" formatCode="0.00">
                  <c:v>7.4999999999999997E-3</c:v>
                </c:pt>
                <c:pt idx="62" formatCode="0.00">
                  <c:v>0.06</c:v>
                </c:pt>
                <c:pt idx="63" formatCode="0.00">
                  <c:v>8.2500000000000004E-2</c:v>
                </c:pt>
                <c:pt idx="64" formatCode="0.00">
                  <c:v>7.8E-2</c:v>
                </c:pt>
                <c:pt idx="65" formatCode="0.00">
                  <c:v>0.22999999999999998</c:v>
                </c:pt>
                <c:pt idx="66" formatCode="0.00">
                  <c:v>0.21250000000000002</c:v>
                </c:pt>
                <c:pt idx="67" formatCode="0.00">
                  <c:v>0.18</c:v>
                </c:pt>
                <c:pt idx="68" formatCode="0.00">
                  <c:v>0.14250000000000002</c:v>
                </c:pt>
                <c:pt idx="69" formatCode="0.00">
                  <c:v>0.27599999999999997</c:v>
                </c:pt>
                <c:pt idx="70" formatCode="0.00">
                  <c:v>0.40500000000000003</c:v>
                </c:pt>
                <c:pt idx="71" formatCode="0.00">
                  <c:v>0.46250000000000002</c:v>
                </c:pt>
                <c:pt idx="72" formatCode="0.00">
                  <c:v>5.4000000000000006E-2</c:v>
                </c:pt>
                <c:pt idx="73" formatCode="0.00">
                  <c:v>1.4999999999999999E-2</c:v>
                </c:pt>
                <c:pt idx="74" formatCode="0.00">
                  <c:v>4.4999999999999998E-2</c:v>
                </c:pt>
                <c:pt idx="75" formatCode="0.00">
                  <c:v>0.19</c:v>
                </c:pt>
                <c:pt idx="76" formatCode="0.00">
                  <c:v>0.27</c:v>
                </c:pt>
                <c:pt idx="77" formatCode="0.00">
                  <c:v>0.46750000000000003</c:v>
                </c:pt>
                <c:pt idx="78" formatCode="0.00">
                  <c:v>0.71000000000000008</c:v>
                </c:pt>
                <c:pt idx="79" formatCode="0.00">
                  <c:v>0.68500000000000005</c:v>
                </c:pt>
                <c:pt idx="80" formatCode="0.00">
                  <c:v>0.42749999999999994</c:v>
                </c:pt>
                <c:pt idx="81" formatCode="0.00">
                  <c:v>0.27799999999999997</c:v>
                </c:pt>
                <c:pt idx="82" formatCode="0.00">
                  <c:v>0.16999999999999998</c:v>
                </c:pt>
                <c:pt idx="83" formatCode="0.00">
                  <c:v>0.11250000000000002</c:v>
                </c:pt>
                <c:pt idx="84" formatCode="0.00">
                  <c:v>2.4E-2</c:v>
                </c:pt>
                <c:pt idx="85" formatCode="0.00">
                  <c:v>0.03</c:v>
                </c:pt>
                <c:pt idx="86" formatCode="0.00">
                  <c:v>7.2500000000000009E-2</c:v>
                </c:pt>
                <c:pt idx="87" formatCode="0.00">
                  <c:v>0.16</c:v>
                </c:pt>
                <c:pt idx="88" formatCode="0.00">
                  <c:v>0.995</c:v>
                </c:pt>
                <c:pt idx="89" formatCode="0.00">
                  <c:v>1.2574999999999998</c:v>
                </c:pt>
                <c:pt idx="90" formatCode="0.00">
                  <c:v>0.54399999999999993</c:v>
                </c:pt>
                <c:pt idx="91" formatCode="0.00">
                  <c:v>0.25499999999999995</c:v>
                </c:pt>
                <c:pt idx="92" formatCode="0.00">
                  <c:v>0.12800000000000003</c:v>
                </c:pt>
                <c:pt idx="93" formatCode="0.00">
                  <c:v>8.5000000000000006E-2</c:v>
                </c:pt>
                <c:pt idx="94" formatCode="0.00">
                  <c:v>7.7499999999999999E-2</c:v>
                </c:pt>
                <c:pt idx="95" formatCode="0.00">
                  <c:v>1.4999999999999999E-2</c:v>
                </c:pt>
                <c:pt idx="96" formatCode="0.00">
                  <c:v>1.2E-2</c:v>
                </c:pt>
                <c:pt idx="97" formatCode="0.00">
                  <c:v>7.4999999999999997E-3</c:v>
                </c:pt>
                <c:pt idx="98" formatCode="0.00">
                  <c:v>6.0000000000000001E-3</c:v>
                </c:pt>
                <c:pt idx="99" formatCode="0.00">
                  <c:v>0.09</c:v>
                </c:pt>
                <c:pt idx="100" formatCode="0.00">
                  <c:v>0.73</c:v>
                </c:pt>
                <c:pt idx="101" formatCode="0.00">
                  <c:v>0.47800000000000009</c:v>
                </c:pt>
                <c:pt idx="102" formatCode="0.00">
                  <c:v>0.37</c:v>
                </c:pt>
                <c:pt idx="103" formatCode="0.00">
                  <c:v>0.24000000000000002</c:v>
                </c:pt>
                <c:pt idx="104" formatCode="0.00">
                  <c:v>0.35199999999999998</c:v>
                </c:pt>
                <c:pt idx="105" formatCode="0.00">
                  <c:v>0.22000000000000003</c:v>
                </c:pt>
                <c:pt idx="106" formatCode="0.00">
                  <c:v>0.21</c:v>
                </c:pt>
                <c:pt idx="107" formatCode="0.00">
                  <c:v>7.0000000000000007E-2</c:v>
                </c:pt>
                <c:pt idx="108" formatCode="0.00">
                  <c:v>4.8000000000000001E-2</c:v>
                </c:pt>
                <c:pt idx="109" formatCode="0.00">
                  <c:v>0.02</c:v>
                </c:pt>
                <c:pt idx="110" formatCode="0.00">
                  <c:v>2.4E-2</c:v>
                </c:pt>
                <c:pt idx="111" formatCode="0.00">
                  <c:v>0.15499999999999997</c:v>
                </c:pt>
                <c:pt idx="112" formatCode="0.00">
                  <c:v>0.47</c:v>
                </c:pt>
                <c:pt idx="113" formatCode="0.00">
                  <c:v>1.0680000000000001</c:v>
                </c:pt>
                <c:pt idx="114" formatCode="0.00">
                  <c:v>1.43</c:v>
                </c:pt>
                <c:pt idx="115" formatCode="0.00">
                  <c:v>0.28000000000000003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26-4F7D-A14E-D748E3955B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50256200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年次別!$AD$2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年次別!$AD$159:$AD$278</c:f>
              <c:numCache>
                <c:formatCode>General</c:formatCode>
                <c:ptCount val="120"/>
                <c:pt idx="0">
                  <c:v>2.7999999999999997E-2</c:v>
                </c:pt>
                <c:pt idx="1">
                  <c:v>0.02</c:v>
                </c:pt>
                <c:pt idx="2">
                  <c:v>0.02</c:v>
                </c:pt>
                <c:pt idx="3">
                  <c:v>0.05</c:v>
                </c:pt>
                <c:pt idx="4">
                  <c:v>0.188</c:v>
                </c:pt>
                <c:pt idx="5">
                  <c:v>0.65</c:v>
                </c:pt>
                <c:pt idx="6">
                  <c:v>2.2160000000000002</c:v>
                </c:pt>
                <c:pt idx="7">
                  <c:v>1.4824999999999999</c:v>
                </c:pt>
                <c:pt idx="8">
                  <c:v>0.79250000000000009</c:v>
                </c:pt>
                <c:pt idx="9">
                  <c:v>0.39400000000000002</c:v>
                </c:pt>
                <c:pt idx="10">
                  <c:v>0.19749999999999998</c:v>
                </c:pt>
                <c:pt idx="11">
                  <c:v>0.08</c:v>
                </c:pt>
                <c:pt idx="12" formatCode="0.00">
                  <c:v>2.2000000000000002E-2</c:v>
                </c:pt>
                <c:pt idx="13" formatCode="0.00">
                  <c:v>1.2500000000000001E-2</c:v>
                </c:pt>
                <c:pt idx="14" formatCode="0.00">
                  <c:v>0.01</c:v>
                </c:pt>
                <c:pt idx="15" formatCode="0.00">
                  <c:v>2.8000000000000004E-2</c:v>
                </c:pt>
                <c:pt idx="16" formatCode="0.00">
                  <c:v>0.1125</c:v>
                </c:pt>
                <c:pt idx="17" formatCode="0.00">
                  <c:v>0.60250000000000004</c:v>
                </c:pt>
                <c:pt idx="18" formatCode="0.00">
                  <c:v>2.5179999999999998</c:v>
                </c:pt>
                <c:pt idx="19" formatCode="0.00">
                  <c:v>1.7750000000000001</c:v>
                </c:pt>
                <c:pt idx="20" formatCode="0.00">
                  <c:v>1.2475000000000001</c:v>
                </c:pt>
                <c:pt idx="21" formatCode="0.00">
                  <c:v>0.504</c:v>
                </c:pt>
                <c:pt idx="22" formatCode="0.00">
                  <c:v>0.16500000000000001</c:v>
                </c:pt>
                <c:pt idx="23" formatCode="0.00">
                  <c:v>7.4999999999999997E-2</c:v>
                </c:pt>
                <c:pt idx="24" formatCode="0.00">
                  <c:v>1.3999999999999999E-2</c:v>
                </c:pt>
                <c:pt idx="25" formatCode="0.00">
                  <c:v>1.7500000000000002E-2</c:v>
                </c:pt>
                <c:pt idx="26" formatCode="0.00">
                  <c:v>2.8000000000000004E-2</c:v>
                </c:pt>
                <c:pt idx="27" formatCode="0.00">
                  <c:v>0.06</c:v>
                </c:pt>
                <c:pt idx="28" formatCode="0.00">
                  <c:v>0.24000000000000002</c:v>
                </c:pt>
                <c:pt idx="29" formatCode="0.00">
                  <c:v>1.244</c:v>
                </c:pt>
                <c:pt idx="30" formatCode="0.00">
                  <c:v>2.71</c:v>
                </c:pt>
                <c:pt idx="31" formatCode="0.00">
                  <c:v>1.264</c:v>
                </c:pt>
                <c:pt idx="32" formatCode="0.00">
                  <c:v>0.79999999999999993</c:v>
                </c:pt>
                <c:pt idx="33" formatCode="0.00">
                  <c:v>0.38</c:v>
                </c:pt>
                <c:pt idx="34" formatCode="0.00">
                  <c:v>0.15</c:v>
                </c:pt>
                <c:pt idx="35" formatCode="0.00">
                  <c:v>7.3333333333333348E-2</c:v>
                </c:pt>
                <c:pt idx="36" formatCode="0.00">
                  <c:v>2.1999999999999999E-2</c:v>
                </c:pt>
                <c:pt idx="37" formatCode="0.00">
                  <c:v>0.02</c:v>
                </c:pt>
                <c:pt idx="38" formatCode="0.00">
                  <c:v>1.6E-2</c:v>
                </c:pt>
                <c:pt idx="39" formatCode="0.00">
                  <c:v>2.2500000000000003E-2</c:v>
                </c:pt>
                <c:pt idx="40" formatCode="0.00">
                  <c:v>1.7500000000000002E-2</c:v>
                </c:pt>
                <c:pt idx="41" formatCode="0.00">
                  <c:v>0.10400000000000001</c:v>
                </c:pt>
                <c:pt idx="42" formatCode="0.00">
                  <c:v>0.36</c:v>
                </c:pt>
                <c:pt idx="43" formatCode="0.00">
                  <c:v>0.49000000000000005</c:v>
                </c:pt>
                <c:pt idx="44" formatCode="0.00">
                  <c:v>0.28999999999999998</c:v>
                </c:pt>
                <c:pt idx="45" formatCode="0.00">
                  <c:v>0.24249999999999999</c:v>
                </c:pt>
                <c:pt idx="46" formatCode="0.00">
                  <c:v>0.14000000000000001</c:v>
                </c:pt>
                <c:pt idx="47" formatCode="0.00">
                  <c:v>7.7499999999999999E-2</c:v>
                </c:pt>
                <c:pt idx="48" formatCode="0.00">
                  <c:v>2.5000000000000001E-2</c:v>
                </c:pt>
                <c:pt idx="49" formatCode="0.00">
                  <c:v>2.5000000000000001E-2</c:v>
                </c:pt>
                <c:pt idx="50" formatCode="0.00">
                  <c:v>2.8000000000000004E-2</c:v>
                </c:pt>
                <c:pt idx="51" formatCode="0.00">
                  <c:v>3.2500000000000001E-2</c:v>
                </c:pt>
                <c:pt idx="52" formatCode="0.00">
                  <c:v>6.6000000000000003E-2</c:v>
                </c:pt>
                <c:pt idx="53" formatCode="0.00">
                  <c:v>0.13250000000000001</c:v>
                </c:pt>
                <c:pt idx="54" formatCode="0.00">
                  <c:v>0.27</c:v>
                </c:pt>
                <c:pt idx="55" formatCode="0.00">
                  <c:v>0.33999999999999997</c:v>
                </c:pt>
                <c:pt idx="56" formatCode="0.00">
                  <c:v>0.495</c:v>
                </c:pt>
                <c:pt idx="57" formatCode="0.00">
                  <c:v>0.65999999999999992</c:v>
                </c:pt>
                <c:pt idx="58" formatCode="0.00">
                  <c:v>0.44600000000000001</c:v>
                </c:pt>
                <c:pt idx="59" formatCode="0.00">
                  <c:v>0.2175</c:v>
                </c:pt>
                <c:pt idx="60" formatCode="0.00">
                  <c:v>5.800000000000001E-2</c:v>
                </c:pt>
                <c:pt idx="61" formatCode="0.00">
                  <c:v>0.02</c:v>
                </c:pt>
                <c:pt idx="62" formatCode="0.00">
                  <c:v>1.2500000000000001E-2</c:v>
                </c:pt>
                <c:pt idx="63" formatCode="0.00">
                  <c:v>1.4999999999999999E-2</c:v>
                </c:pt>
                <c:pt idx="64" formatCode="0.00">
                  <c:v>2.8000000000000004E-2</c:v>
                </c:pt>
                <c:pt idx="65" formatCode="0.00">
                  <c:v>0.1275</c:v>
                </c:pt>
                <c:pt idx="66" formatCode="0.00">
                  <c:v>0.53500000000000003</c:v>
                </c:pt>
                <c:pt idx="67" formatCode="0.00">
                  <c:v>0.71199999999999997</c:v>
                </c:pt>
                <c:pt idx="68" formatCode="0.00">
                  <c:v>0.64000000000000012</c:v>
                </c:pt>
                <c:pt idx="69" formatCode="0.00">
                  <c:v>0.29199999999999998</c:v>
                </c:pt>
                <c:pt idx="70" formatCode="0.00">
                  <c:v>0.1825</c:v>
                </c:pt>
                <c:pt idx="71" formatCode="0.00">
                  <c:v>0.115</c:v>
                </c:pt>
                <c:pt idx="72" formatCode="0.00">
                  <c:v>4.5999999999999999E-2</c:v>
                </c:pt>
                <c:pt idx="73" formatCode="0.00">
                  <c:v>4.5000000000000005E-2</c:v>
                </c:pt>
                <c:pt idx="74" formatCode="0.00">
                  <c:v>6.7500000000000004E-2</c:v>
                </c:pt>
                <c:pt idx="75" formatCode="0.00">
                  <c:v>0.22250000000000003</c:v>
                </c:pt>
                <c:pt idx="76" formatCode="0.00">
                  <c:v>0.90800000000000003</c:v>
                </c:pt>
                <c:pt idx="77" formatCode="0.00">
                  <c:v>4.9424999999999999</c:v>
                </c:pt>
                <c:pt idx="78" formatCode="0.00">
                  <c:v>5.258</c:v>
                </c:pt>
                <c:pt idx="79" formatCode="0.00">
                  <c:v>1.2250000000000001</c:v>
                </c:pt>
                <c:pt idx="80" formatCode="0.00">
                  <c:v>0.7350000000000001</c:v>
                </c:pt>
                <c:pt idx="81" formatCode="0.00">
                  <c:v>0.27199999999999996</c:v>
                </c:pt>
                <c:pt idx="82" formatCode="0.00">
                  <c:v>9.7499999999999989E-2</c:v>
                </c:pt>
                <c:pt idx="83" formatCode="0.00">
                  <c:v>4.9999999999999996E-2</c:v>
                </c:pt>
                <c:pt idx="84" formatCode="0.00">
                  <c:v>2.6000000000000002E-2</c:v>
                </c:pt>
                <c:pt idx="85" formatCode="0.00">
                  <c:v>2.5000000000000001E-2</c:v>
                </c:pt>
                <c:pt idx="86" formatCode="0.00">
                  <c:v>2.2500000000000003E-2</c:v>
                </c:pt>
                <c:pt idx="87" formatCode="0.00">
                  <c:v>6.2E-2</c:v>
                </c:pt>
                <c:pt idx="88" formatCode="0.00">
                  <c:v>0.26500000000000001</c:v>
                </c:pt>
                <c:pt idx="89" formatCode="0.00">
                  <c:v>1.02</c:v>
                </c:pt>
                <c:pt idx="90" formatCode="0.00">
                  <c:v>2.0659999999999998</c:v>
                </c:pt>
                <c:pt idx="91" formatCode="0.00">
                  <c:v>0.84249999999999992</c:v>
                </c:pt>
                <c:pt idx="92" formatCode="0.00">
                  <c:v>0.56200000000000006</c:v>
                </c:pt>
                <c:pt idx="93" formatCode="0.00">
                  <c:v>0.27</c:v>
                </c:pt>
                <c:pt idx="94" formatCode="0.00">
                  <c:v>0.09</c:v>
                </c:pt>
                <c:pt idx="95" formatCode="0.00">
                  <c:v>3.0000000000000002E-2</c:v>
                </c:pt>
                <c:pt idx="96" formatCode="0.00">
                  <c:v>8.0000000000000002E-3</c:v>
                </c:pt>
                <c:pt idx="97" formatCode="0.00">
                  <c:v>0.01</c:v>
                </c:pt>
                <c:pt idx="98" formatCode="0.00">
                  <c:v>0.01</c:v>
                </c:pt>
                <c:pt idx="99" formatCode="0.00">
                  <c:v>2.2500000000000003E-2</c:v>
                </c:pt>
                <c:pt idx="100" formatCode="0.00">
                  <c:v>7.0000000000000007E-2</c:v>
                </c:pt>
                <c:pt idx="101" formatCode="0.00">
                  <c:v>0.70600000000000007</c:v>
                </c:pt>
                <c:pt idx="102" formatCode="0.00">
                  <c:v>1.7925</c:v>
                </c:pt>
                <c:pt idx="103" formatCode="0.00">
                  <c:v>1.1549999999999998</c:v>
                </c:pt>
                <c:pt idx="104" formatCode="0.00">
                  <c:v>0.76999999999999991</c:v>
                </c:pt>
                <c:pt idx="105" formatCode="0.00">
                  <c:v>0.28249999999999997</c:v>
                </c:pt>
                <c:pt idx="106" formatCode="0.00">
                  <c:v>6.25E-2</c:v>
                </c:pt>
                <c:pt idx="107" formatCode="0.00">
                  <c:v>1.7500000000000002E-2</c:v>
                </c:pt>
                <c:pt idx="108" formatCode="0.00">
                  <c:v>1.6E-2</c:v>
                </c:pt>
                <c:pt idx="109" formatCode="0.00">
                  <c:v>0.01</c:v>
                </c:pt>
                <c:pt idx="110" formatCode="0.00">
                  <c:v>1.4000000000000002E-2</c:v>
                </c:pt>
                <c:pt idx="111" formatCode="0.00">
                  <c:v>5.7500000000000002E-2</c:v>
                </c:pt>
                <c:pt idx="112" formatCode="0.00">
                  <c:v>0.17749999999999999</c:v>
                </c:pt>
                <c:pt idx="113" formatCode="0.00">
                  <c:v>0.97199999999999986</c:v>
                </c:pt>
                <c:pt idx="114" formatCode="0.00">
                  <c:v>1.9375</c:v>
                </c:pt>
                <c:pt idx="115" formatCode="0.00">
                  <c:v>0.66749999999999998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26-4F7D-A14E-D748E3955B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256200"/>
        <c:axId val="1"/>
      </c:lineChart>
      <c:catAx>
        <c:axId val="6502562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4.350790167821939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56200"/>
        <c:crosses val="autoZero"/>
        <c:crossBetween val="between"/>
        <c:majorUnit val="1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4335676446150853"/>
          <c:y val="0.19300887192604721"/>
          <c:w val="0.12624998977931501"/>
          <c:h val="0.14017305901278471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3530420891041446"/>
          <c:y val="1.881050918822809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3543480401795766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令和8年各保健所毎集計!$C$163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令和8年各保健所毎集計!$BN$163:$DM$163</c:f>
              <c:numCache>
                <c:formatCode>0.00_);[Red]\(0.00\)</c:formatCode>
                <c:ptCount val="52"/>
                <c:pt idx="0">
                  <c:v>0.08</c:v>
                </c:pt>
                <c:pt idx="1">
                  <c:v>0</c:v>
                </c:pt>
                <c:pt idx="2" formatCode="#,##0.00_ ">
                  <c:v>0.12</c:v>
                </c:pt>
                <c:pt idx="3">
                  <c:v>0.04</c:v>
                </c:pt>
                <c:pt idx="4">
                  <c:v>0</c:v>
                </c:pt>
                <c:pt idx="5">
                  <c:v>0.04</c:v>
                </c:pt>
                <c:pt idx="6">
                  <c:v>0.04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0.04</c:v>
                </c:pt>
                <c:pt idx="11">
                  <c:v>0</c:v>
                </c:pt>
                <c:pt idx="12">
                  <c:v>0.04</c:v>
                </c:pt>
                <c:pt idx="13">
                  <c:v>0.04</c:v>
                </c:pt>
                <c:pt idx="14">
                  <c:v>0.08</c:v>
                </c:pt>
                <c:pt idx="15">
                  <c:v>0.04</c:v>
                </c:pt>
                <c:pt idx="16">
                  <c:v>0.21</c:v>
                </c:pt>
                <c:pt idx="17">
                  <c:v>0.28999999999999998</c:v>
                </c:pt>
                <c:pt idx="18">
                  <c:v>0.21</c:v>
                </c:pt>
                <c:pt idx="19">
                  <c:v>0.46</c:v>
                </c:pt>
                <c:pt idx="20">
                  <c:v>0.79</c:v>
                </c:pt>
                <c:pt idx="21">
                  <c:v>0.42</c:v>
                </c:pt>
                <c:pt idx="22">
                  <c:v>0.42</c:v>
                </c:pt>
                <c:pt idx="23">
                  <c:v>1</c:v>
                </c:pt>
                <c:pt idx="24">
                  <c:v>1.5</c:v>
                </c:pt>
                <c:pt idx="25">
                  <c:v>1.04</c:v>
                </c:pt>
                <c:pt idx="26">
                  <c:v>1.38</c:v>
                </c:pt>
                <c:pt idx="27">
                  <c:v>1.63</c:v>
                </c:pt>
                <c:pt idx="28">
                  <c:v>1.54</c:v>
                </c:pt>
                <c:pt idx="29" formatCode="#,##0.00_ ">
                  <c:v>1.17</c:v>
                </c:pt>
                <c:pt idx="30">
                  <c:v>1.38</c:v>
                </c:pt>
                <c:pt idx="31">
                  <c:v>0.28999999999999998</c:v>
                </c:pt>
                <c:pt idx="32">
                  <c:v>0.33</c:v>
                </c:pt>
                <c:pt idx="33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01-431C-B733-F2B3900D5F35}"/>
            </c:ext>
          </c:extLst>
        </c:ser>
        <c:ser>
          <c:idx val="1"/>
          <c:order val="1"/>
          <c:tx>
            <c:strRef>
              <c:f>令和8年各保健所毎集計!$C$164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令和8年各保健所毎集計!$BN$164:$DM$164</c:f>
              <c:numCache>
                <c:formatCode>0.00_);[Red]\(0.00\)</c:formatCode>
                <c:ptCount val="52"/>
                <c:pt idx="0">
                  <c:v>0.01</c:v>
                </c:pt>
                <c:pt idx="1">
                  <c:v>0.02</c:v>
                </c:pt>
                <c:pt idx="2" formatCode="#,##0.00_ ">
                  <c:v>0.02</c:v>
                </c:pt>
                <c:pt idx="3">
                  <c:v>0.02</c:v>
                </c:pt>
                <c:pt idx="4">
                  <c:v>0.01</c:v>
                </c:pt>
                <c:pt idx="5">
                  <c:v>0.01</c:v>
                </c:pt>
                <c:pt idx="6">
                  <c:v>0.01</c:v>
                </c:pt>
                <c:pt idx="7">
                  <c:v>0.01</c:v>
                </c:pt>
                <c:pt idx="8">
                  <c:v>0.01</c:v>
                </c:pt>
                <c:pt idx="9">
                  <c:v>0.02</c:v>
                </c:pt>
                <c:pt idx="10">
                  <c:v>0.01</c:v>
                </c:pt>
                <c:pt idx="11">
                  <c:v>0.01</c:v>
                </c:pt>
                <c:pt idx="12">
                  <c:v>0.01</c:v>
                </c:pt>
                <c:pt idx="13">
                  <c:v>0.02</c:v>
                </c:pt>
                <c:pt idx="14">
                  <c:v>0.03</c:v>
                </c:pt>
                <c:pt idx="15">
                  <c:v>0.05</c:v>
                </c:pt>
                <c:pt idx="16">
                  <c:v>0.06</c:v>
                </c:pt>
                <c:pt idx="17">
                  <c:v>0.09</c:v>
                </c:pt>
                <c:pt idx="18">
                  <c:v>0.06</c:v>
                </c:pt>
                <c:pt idx="19">
                  <c:v>0.15</c:v>
                </c:pt>
                <c:pt idx="20">
                  <c:v>0.2</c:v>
                </c:pt>
                <c:pt idx="21">
                  <c:v>0.3</c:v>
                </c:pt>
                <c:pt idx="22">
                  <c:v>0.43</c:v>
                </c:pt>
                <c:pt idx="23">
                  <c:v>0.66</c:v>
                </c:pt>
                <c:pt idx="24">
                  <c:v>0.85</c:v>
                </c:pt>
                <c:pt idx="25">
                  <c:v>1.1499999999999999</c:v>
                </c:pt>
                <c:pt idx="26">
                  <c:v>1.77</c:v>
                </c:pt>
                <c:pt idx="27">
                  <c:v>2.29</c:v>
                </c:pt>
                <c:pt idx="28">
                  <c:v>2.2999999999999998</c:v>
                </c:pt>
                <c:pt idx="29" formatCode="#,##0.00_ ">
                  <c:v>1.57</c:v>
                </c:pt>
                <c:pt idx="30">
                  <c:v>1.59</c:v>
                </c:pt>
                <c:pt idx="31">
                  <c:v>1.31</c:v>
                </c:pt>
                <c:pt idx="32">
                  <c:v>0.69</c:v>
                </c:pt>
                <c:pt idx="33">
                  <c:v>0.67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01-431C-B733-F2B3900D5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259152"/>
        <c:axId val="1"/>
      </c:lineChart>
      <c:catAx>
        <c:axId val="6502591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3465405201712703"/>
              <c:y val="0.91560339164807825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1.2452107592746141E-2"/>
              <c:y val="1.677487042242405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59152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4338598624777472"/>
          <c:y val="0.16444638683237828"/>
          <c:w val="0.11061479464599633"/>
          <c:h val="0.13628687581244775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603213428143659"/>
          <c:y val="4.57912760904886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4949198016914556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令和8年各保健所毎集計!$C$157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令和8年各保健所毎集計!$BN$157:$DM$157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0.33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0.33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0.67</c:v>
                </c:pt>
                <c:pt idx="24">
                  <c:v>0.33</c:v>
                </c:pt>
                <c:pt idx="25">
                  <c:v>0.33</c:v>
                </c:pt>
                <c:pt idx="26">
                  <c:v>1</c:v>
                </c:pt>
                <c:pt idx="27">
                  <c:v>0.67</c:v>
                </c:pt>
                <c:pt idx="28">
                  <c:v>1</c:v>
                </c:pt>
                <c:pt idx="29" formatCode="#,##0.00_ ">
                  <c:v>0.33</c:v>
                </c:pt>
                <c:pt idx="30">
                  <c:v>0.67</c:v>
                </c:pt>
                <c:pt idx="31">
                  <c:v>0</c:v>
                </c:pt>
                <c:pt idx="32">
                  <c:v>0</c:v>
                </c:pt>
                <c:pt idx="33">
                  <c:v>0.33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1C-406C-B6ED-FA02D20C7DC0}"/>
            </c:ext>
          </c:extLst>
        </c:ser>
        <c:ser>
          <c:idx val="1"/>
          <c:order val="1"/>
          <c:tx>
            <c:strRef>
              <c:f>令和8年各保健所毎集計!$C$158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令和8年各保健所毎集計!$BN$158:$DM$158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0.28999999999999998</c:v>
                </c:pt>
                <c:pt idx="15">
                  <c:v>0</c:v>
                </c:pt>
                <c:pt idx="16">
                  <c:v>0.28999999999999998</c:v>
                </c:pt>
                <c:pt idx="17">
                  <c:v>0.14000000000000001</c:v>
                </c:pt>
                <c:pt idx="18">
                  <c:v>0</c:v>
                </c:pt>
                <c:pt idx="19">
                  <c:v>0.14000000000000001</c:v>
                </c:pt>
                <c:pt idx="20">
                  <c:v>0.71</c:v>
                </c:pt>
                <c:pt idx="21">
                  <c:v>0.14000000000000001</c:v>
                </c:pt>
                <c:pt idx="22">
                  <c:v>0.28999999999999998</c:v>
                </c:pt>
                <c:pt idx="23">
                  <c:v>0.71</c:v>
                </c:pt>
                <c:pt idx="24">
                  <c:v>1</c:v>
                </c:pt>
                <c:pt idx="25">
                  <c:v>0.28999999999999998</c:v>
                </c:pt>
                <c:pt idx="26">
                  <c:v>0.86</c:v>
                </c:pt>
                <c:pt idx="27">
                  <c:v>1.1399999999999999</c:v>
                </c:pt>
                <c:pt idx="28">
                  <c:v>1.57</c:v>
                </c:pt>
                <c:pt idx="29" formatCode="#,##0.00_ ">
                  <c:v>0.56999999999999995</c:v>
                </c:pt>
                <c:pt idx="30">
                  <c:v>1.1399999999999999</c:v>
                </c:pt>
                <c:pt idx="31">
                  <c:v>0.28999999999999998</c:v>
                </c:pt>
                <c:pt idx="32">
                  <c:v>0.14000000000000001</c:v>
                </c:pt>
                <c:pt idx="33">
                  <c:v>0.71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1C-406C-B6ED-FA02D20C7DC0}"/>
            </c:ext>
          </c:extLst>
        </c:ser>
        <c:ser>
          <c:idx val="2"/>
          <c:order val="2"/>
          <c:tx>
            <c:strRef>
              <c:f>令和8年各保健所毎集計!$C$159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令和8年各保健所毎集計!$BN$159:$DM$159</c:f>
              <c:numCache>
                <c:formatCode>0.00_);[Red]\(0.00\)</c:formatCode>
                <c:ptCount val="52"/>
                <c:pt idx="0">
                  <c:v>0.17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0.17</c:v>
                </c:pt>
                <c:pt idx="6">
                  <c:v>0.17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0.2</c:v>
                </c:pt>
                <c:pt idx="14">
                  <c:v>0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0.6</c:v>
                </c:pt>
                <c:pt idx="19">
                  <c:v>0</c:v>
                </c:pt>
                <c:pt idx="20">
                  <c:v>0.6</c:v>
                </c:pt>
                <c:pt idx="21">
                  <c:v>0.8</c:v>
                </c:pt>
                <c:pt idx="22">
                  <c:v>0.4</c:v>
                </c:pt>
                <c:pt idx="23">
                  <c:v>1.2</c:v>
                </c:pt>
                <c:pt idx="24">
                  <c:v>2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1.8</c:v>
                </c:pt>
                <c:pt idx="29" formatCode="#,##0.00_ ">
                  <c:v>1.2</c:v>
                </c:pt>
                <c:pt idx="30">
                  <c:v>1.6</c:v>
                </c:pt>
                <c:pt idx="31">
                  <c:v>0.8</c:v>
                </c:pt>
                <c:pt idx="32">
                  <c:v>0.4</c:v>
                </c:pt>
                <c:pt idx="33">
                  <c:v>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1C-406C-B6ED-FA02D20C7DC0}"/>
            </c:ext>
          </c:extLst>
        </c:ser>
        <c:ser>
          <c:idx val="3"/>
          <c:order val="3"/>
          <c:tx>
            <c:strRef>
              <c:f>令和8年各保健所毎集計!$C$160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令和8年各保健所毎集計!$BN$160:$DM$160</c:f>
              <c:numCache>
                <c:formatCode>0.00_);[Red]\(0.00\)</c:formatCode>
                <c:ptCount val="52"/>
                <c:pt idx="0">
                  <c:v>0.17</c:v>
                </c:pt>
                <c:pt idx="1">
                  <c:v>0</c:v>
                </c:pt>
                <c:pt idx="2" formatCode="#,##0.00_ ">
                  <c:v>0.5</c:v>
                </c:pt>
                <c:pt idx="3">
                  <c:v>0.17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0.17</c:v>
                </c:pt>
                <c:pt idx="17">
                  <c:v>0.83</c:v>
                </c:pt>
                <c:pt idx="18">
                  <c:v>0.33</c:v>
                </c:pt>
                <c:pt idx="19">
                  <c:v>1.67</c:v>
                </c:pt>
                <c:pt idx="20">
                  <c:v>1.83</c:v>
                </c:pt>
                <c:pt idx="21">
                  <c:v>0.67</c:v>
                </c:pt>
                <c:pt idx="22">
                  <c:v>1</c:v>
                </c:pt>
                <c:pt idx="23">
                  <c:v>1.67</c:v>
                </c:pt>
                <c:pt idx="24">
                  <c:v>2.5</c:v>
                </c:pt>
                <c:pt idx="25">
                  <c:v>2.83</c:v>
                </c:pt>
                <c:pt idx="26">
                  <c:v>2.17</c:v>
                </c:pt>
                <c:pt idx="27">
                  <c:v>3.67</c:v>
                </c:pt>
                <c:pt idx="28">
                  <c:v>2.17</c:v>
                </c:pt>
                <c:pt idx="29" formatCode="#,##0.00_ ">
                  <c:v>2.17</c:v>
                </c:pt>
                <c:pt idx="30">
                  <c:v>2.33</c:v>
                </c:pt>
                <c:pt idx="31">
                  <c:v>0.17</c:v>
                </c:pt>
                <c:pt idx="32">
                  <c:v>0.67</c:v>
                </c:pt>
                <c:pt idx="33">
                  <c:v>0.83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D1C-406C-B6ED-FA02D20C7DC0}"/>
            </c:ext>
          </c:extLst>
        </c:ser>
        <c:ser>
          <c:idx val="4"/>
          <c:order val="4"/>
          <c:tx>
            <c:strRef>
              <c:f>令和8年各保健所毎集計!$C$161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令和8年各保健所毎集計!$BN$161:$DM$161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D1C-406C-B6ED-FA02D20C7DC0}"/>
            </c:ext>
          </c:extLst>
        </c:ser>
        <c:ser>
          <c:idx val="5"/>
          <c:order val="5"/>
          <c:tx>
            <c:strRef>
              <c:f>令和8年各保健所毎集計!$C$162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令和8年各保健所毎集計!$BN$162:$DM$162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0.5</c:v>
                </c:pt>
                <c:pt idx="22">
                  <c:v>0</c:v>
                </c:pt>
                <c:pt idx="23">
                  <c:v>0.5</c:v>
                </c:pt>
                <c:pt idx="24">
                  <c:v>1.5</c:v>
                </c:pt>
                <c:pt idx="25">
                  <c:v>0</c:v>
                </c:pt>
                <c:pt idx="26">
                  <c:v>3</c:v>
                </c:pt>
                <c:pt idx="27">
                  <c:v>1</c:v>
                </c:pt>
                <c:pt idx="28">
                  <c:v>0.5</c:v>
                </c:pt>
                <c:pt idx="29" formatCode="#,##0.00_ ">
                  <c:v>2</c:v>
                </c:pt>
                <c:pt idx="30">
                  <c:v>0.5</c:v>
                </c:pt>
                <c:pt idx="31">
                  <c:v>0</c:v>
                </c:pt>
                <c:pt idx="32">
                  <c:v>0.5</c:v>
                </c:pt>
                <c:pt idx="3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D1C-406C-B6ED-FA02D20C7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252264"/>
        <c:axId val="1"/>
      </c:lineChart>
      <c:catAx>
        <c:axId val="6502522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698594938169242"/>
              <c:y val="0.90825513477481978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4.091988501437319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52264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2690116066062191"/>
          <c:y val="0.17927192434279049"/>
          <c:w val="0.1416667075494068"/>
          <c:h val="0.3334586510019581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38425488643797523"/>
          <c:y val="9.424818478652693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18110392878565"/>
          <c:y val="0.10592682908227807"/>
          <c:w val="0.8513687074079509"/>
          <c:h val="0.7453306147270953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ヘル!$B$61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numFmt formatCode="#,##0.0_);[Red]\(#,##0.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ヘル!$D$5:$Q$5</c:f>
              <c:strCache>
                <c:ptCount val="14"/>
                <c:pt idx="0">
                  <c:v>6ヶ月未満</c:v>
                </c:pt>
                <c:pt idx="1">
                  <c:v>12ヶ月未満</c:v>
                </c:pt>
                <c:pt idx="2">
                  <c:v>1歳</c:v>
                </c:pt>
                <c:pt idx="3">
                  <c:v>2歳</c:v>
                </c:pt>
                <c:pt idx="4">
                  <c:v>3歳</c:v>
                </c:pt>
                <c:pt idx="5">
                  <c:v>4歳</c:v>
                </c:pt>
                <c:pt idx="6">
                  <c:v>5歳</c:v>
                </c:pt>
                <c:pt idx="7">
                  <c:v>6歳</c:v>
                </c:pt>
                <c:pt idx="8">
                  <c:v>7歳</c:v>
                </c:pt>
                <c:pt idx="9">
                  <c:v>8歳</c:v>
                </c:pt>
                <c:pt idx="10">
                  <c:v>9歳</c:v>
                </c:pt>
                <c:pt idx="11">
                  <c:v>10～14歳</c:v>
                </c:pt>
                <c:pt idx="12">
                  <c:v>15～19歳</c:v>
                </c:pt>
                <c:pt idx="13">
                  <c:v>20歳以上</c:v>
                </c:pt>
              </c:strCache>
            </c:strRef>
          </c:cat>
          <c:val>
            <c:numRef>
              <c:f>ヘル!$D$61:$Q$61</c:f>
              <c:numCache>
                <c:formatCode>General</c:formatCode>
                <c:ptCount val="14"/>
                <c:pt idx="0">
                  <c:v>1.3774104683195594</c:v>
                </c:pt>
                <c:pt idx="1">
                  <c:v>27.548209366391184</c:v>
                </c:pt>
                <c:pt idx="2">
                  <c:v>37.190082644628099</c:v>
                </c:pt>
                <c:pt idx="3">
                  <c:v>16.804407713498623</c:v>
                </c:pt>
                <c:pt idx="4">
                  <c:v>7.7134986225895315</c:v>
                </c:pt>
                <c:pt idx="5">
                  <c:v>4.6831955922865012</c:v>
                </c:pt>
                <c:pt idx="6">
                  <c:v>1.1019283746556474</c:v>
                </c:pt>
                <c:pt idx="7">
                  <c:v>1.3774104683195594</c:v>
                </c:pt>
                <c:pt idx="8">
                  <c:v>0.55096418732782371</c:v>
                </c:pt>
                <c:pt idx="9">
                  <c:v>0.82644628099173556</c:v>
                </c:pt>
                <c:pt idx="10">
                  <c:v>0</c:v>
                </c:pt>
                <c:pt idx="11">
                  <c:v>0.82644628099173556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F3-4E3F-8F92-5054EAD10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650254888"/>
        <c:axId val="1"/>
      </c:barChart>
      <c:catAx>
        <c:axId val="6502548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502521718365904"/>
              <c:y val="0.9141865021797152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5488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4589209546092897"/>
          <c:y val="3.10485137066385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7251999609115"/>
          <c:y val="0.14893244263344085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年次別!$AG$2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年次別!$AG$159:$AG$278</c:f>
              <c:numCache>
                <c:formatCode>General</c:formatCode>
                <c:ptCount val="120"/>
                <c:pt idx="0">
                  <c:v>0.13529411764705884</c:v>
                </c:pt>
                <c:pt idx="1">
                  <c:v>8.8235294117647065E-2</c:v>
                </c:pt>
                <c:pt idx="2">
                  <c:v>0.10294117647058824</c:v>
                </c:pt>
                <c:pt idx="3">
                  <c:v>9.5588235294117641E-2</c:v>
                </c:pt>
                <c:pt idx="4">
                  <c:v>0.18823529411764706</c:v>
                </c:pt>
                <c:pt idx="5">
                  <c:v>0.18382352941176472</c:v>
                </c:pt>
                <c:pt idx="6">
                  <c:v>0.1647058823529412</c:v>
                </c:pt>
                <c:pt idx="7">
                  <c:v>0.10294117647058824</c:v>
                </c:pt>
                <c:pt idx="8">
                  <c:v>0.125</c:v>
                </c:pt>
                <c:pt idx="9">
                  <c:v>0.12352941176470589</c:v>
                </c:pt>
                <c:pt idx="10">
                  <c:v>9.5588235294117654E-2</c:v>
                </c:pt>
                <c:pt idx="11">
                  <c:v>8.0882352941176461E-2</c:v>
                </c:pt>
                <c:pt idx="12" formatCode="0.00">
                  <c:v>9.4470588235294126E-2</c:v>
                </c:pt>
                <c:pt idx="13" formatCode="0.00">
                  <c:v>0.11764705882352941</c:v>
                </c:pt>
                <c:pt idx="14" formatCode="0.00">
                  <c:v>0.15441176470588236</c:v>
                </c:pt>
                <c:pt idx="15" formatCode="0.00">
                  <c:v>7.0588235294117646E-2</c:v>
                </c:pt>
                <c:pt idx="16" formatCode="0.00">
                  <c:v>0.10294117647058823</c:v>
                </c:pt>
                <c:pt idx="17" formatCode="0.00">
                  <c:v>0.18382352941176472</c:v>
                </c:pt>
                <c:pt idx="18" formatCode="0.00">
                  <c:v>0.12352941176470589</c:v>
                </c:pt>
                <c:pt idx="19" formatCode="0.00">
                  <c:v>8.8235294117647065E-2</c:v>
                </c:pt>
                <c:pt idx="20" formatCode="0.00">
                  <c:v>8.8235294117647051E-2</c:v>
                </c:pt>
                <c:pt idx="21" formatCode="0.00">
                  <c:v>0.12352941176470589</c:v>
                </c:pt>
                <c:pt idx="22" formatCode="0.00">
                  <c:v>7.3529411764705885E-2</c:v>
                </c:pt>
                <c:pt idx="23" formatCode="0.00">
                  <c:v>0.10294117647058823</c:v>
                </c:pt>
                <c:pt idx="24" formatCode="0.00">
                  <c:v>8.2352941176470601E-2</c:v>
                </c:pt>
                <c:pt idx="25" formatCode="0.00">
                  <c:v>8.0882352941176475E-2</c:v>
                </c:pt>
                <c:pt idx="26" formatCode="0.00">
                  <c:v>0.1</c:v>
                </c:pt>
                <c:pt idx="27" formatCode="0.00">
                  <c:v>6.6176470588235295E-2</c:v>
                </c:pt>
                <c:pt idx="28" formatCode="0.00">
                  <c:v>6.6176470588235295E-2</c:v>
                </c:pt>
                <c:pt idx="29" formatCode="0.00">
                  <c:v>0.12352941176470589</c:v>
                </c:pt>
                <c:pt idx="30" formatCode="0.00">
                  <c:v>8.8235294117647051E-2</c:v>
                </c:pt>
                <c:pt idx="31" formatCode="0.00">
                  <c:v>7.6470588235294124E-2</c:v>
                </c:pt>
                <c:pt idx="32" formatCode="0.00">
                  <c:v>5.8823529411764705E-2</c:v>
                </c:pt>
                <c:pt idx="33" formatCode="0.00">
                  <c:v>0.11029411764705882</c:v>
                </c:pt>
                <c:pt idx="34" formatCode="0.00">
                  <c:v>0.1</c:v>
                </c:pt>
                <c:pt idx="35" formatCode="0.00">
                  <c:v>5.8823529411764698E-2</c:v>
                </c:pt>
                <c:pt idx="36" formatCode="0.00">
                  <c:v>9.6000000000000002E-2</c:v>
                </c:pt>
                <c:pt idx="37" formatCode="0.00">
                  <c:v>7.4999999999999997E-2</c:v>
                </c:pt>
                <c:pt idx="38" formatCode="0.00">
                  <c:v>0.03</c:v>
                </c:pt>
                <c:pt idx="39" formatCode="0.00">
                  <c:v>1.4999999999999999E-2</c:v>
                </c:pt>
                <c:pt idx="40" formatCode="0.00">
                  <c:v>0.03</c:v>
                </c:pt>
                <c:pt idx="41" formatCode="0.00">
                  <c:v>7.1999999999999995E-2</c:v>
                </c:pt>
                <c:pt idx="42" formatCode="0.00">
                  <c:v>8.249999999999999E-2</c:v>
                </c:pt>
                <c:pt idx="43" formatCode="0.00">
                  <c:v>0.13200000000000001</c:v>
                </c:pt>
                <c:pt idx="44" formatCode="0.00">
                  <c:v>0.12</c:v>
                </c:pt>
                <c:pt idx="45" formatCode="0.00">
                  <c:v>0.06</c:v>
                </c:pt>
                <c:pt idx="46" formatCode="0.00">
                  <c:v>7.1999999999999995E-2</c:v>
                </c:pt>
                <c:pt idx="47" formatCode="0.00">
                  <c:v>0.06</c:v>
                </c:pt>
                <c:pt idx="48" formatCode="0.00">
                  <c:v>2.2499999999999999E-2</c:v>
                </c:pt>
                <c:pt idx="49" formatCode="0.00">
                  <c:v>5.2499999999999998E-2</c:v>
                </c:pt>
                <c:pt idx="50" formatCode="0.00">
                  <c:v>4.1999999999999996E-2</c:v>
                </c:pt>
                <c:pt idx="51" formatCode="0.00">
                  <c:v>7.4999999999999997E-2</c:v>
                </c:pt>
                <c:pt idx="52" formatCode="0.00">
                  <c:v>7.1999999999999995E-2</c:v>
                </c:pt>
                <c:pt idx="53" formatCode="0.00">
                  <c:v>0.09</c:v>
                </c:pt>
                <c:pt idx="54" formatCode="0.00">
                  <c:v>0.14250000000000002</c:v>
                </c:pt>
                <c:pt idx="55" formatCode="0.00">
                  <c:v>4.8000000000000001E-2</c:v>
                </c:pt>
                <c:pt idx="56" formatCode="0.00">
                  <c:v>4.4999999999999998E-2</c:v>
                </c:pt>
                <c:pt idx="57" formatCode="0.00">
                  <c:v>4.4999999999999998E-2</c:v>
                </c:pt>
                <c:pt idx="58" formatCode="0.00">
                  <c:v>5.4000000000000006E-2</c:v>
                </c:pt>
                <c:pt idx="59" formatCode="0.00">
                  <c:v>0.06</c:v>
                </c:pt>
                <c:pt idx="60" formatCode="0.00">
                  <c:v>2.4E-2</c:v>
                </c:pt>
                <c:pt idx="61" formatCode="0.00">
                  <c:v>2.2499999999999999E-2</c:v>
                </c:pt>
                <c:pt idx="62" formatCode="0.00">
                  <c:v>2.2499999999999999E-2</c:v>
                </c:pt>
                <c:pt idx="63" formatCode="0.00">
                  <c:v>8.249999999999999E-2</c:v>
                </c:pt>
                <c:pt idx="64" formatCode="0.00">
                  <c:v>0.03</c:v>
                </c:pt>
                <c:pt idx="65" formatCode="0.00">
                  <c:v>0.06</c:v>
                </c:pt>
                <c:pt idx="66" formatCode="0.00">
                  <c:v>1.4999999999999999E-2</c:v>
                </c:pt>
                <c:pt idx="67" formatCode="0.00">
                  <c:v>3.5999999999999997E-2</c:v>
                </c:pt>
                <c:pt idx="68" formatCode="0.00">
                  <c:v>7.4999999999999997E-3</c:v>
                </c:pt>
                <c:pt idx="69" formatCode="0.00">
                  <c:v>0.06</c:v>
                </c:pt>
                <c:pt idx="70" formatCode="0.00">
                  <c:v>6.7500000000000004E-2</c:v>
                </c:pt>
                <c:pt idx="71" formatCode="0.00">
                  <c:v>0.06</c:v>
                </c:pt>
                <c:pt idx="72" formatCode="0.00">
                  <c:v>1.7999999999999999E-2</c:v>
                </c:pt>
                <c:pt idx="73" formatCode="0.00">
                  <c:v>5.2499999999999998E-2</c:v>
                </c:pt>
                <c:pt idx="74" formatCode="0.00">
                  <c:v>2.2499999999999999E-2</c:v>
                </c:pt>
                <c:pt idx="75" formatCode="0.00">
                  <c:v>5.2499999999999998E-2</c:v>
                </c:pt>
                <c:pt idx="76" formatCode="0.00">
                  <c:v>6.4000000000000001E-2</c:v>
                </c:pt>
                <c:pt idx="77" formatCode="0.00">
                  <c:v>7.0000000000000007E-2</c:v>
                </c:pt>
                <c:pt idx="78" formatCode="0.00">
                  <c:v>9.4E-2</c:v>
                </c:pt>
                <c:pt idx="79" formatCode="0.00">
                  <c:v>5.5E-2</c:v>
                </c:pt>
                <c:pt idx="80" formatCode="0.00">
                  <c:v>4.7500000000000001E-2</c:v>
                </c:pt>
                <c:pt idx="81" formatCode="0.00">
                  <c:v>2.4E-2</c:v>
                </c:pt>
                <c:pt idx="82" formatCode="0.00">
                  <c:v>4.7500000000000001E-2</c:v>
                </c:pt>
                <c:pt idx="83" formatCode="0.00">
                  <c:v>0.04</c:v>
                </c:pt>
                <c:pt idx="84" formatCode="0.00">
                  <c:v>0.09</c:v>
                </c:pt>
                <c:pt idx="85" formatCode="0.00">
                  <c:v>5.5E-2</c:v>
                </c:pt>
                <c:pt idx="86" formatCode="0.00">
                  <c:v>2.2499999999999999E-2</c:v>
                </c:pt>
                <c:pt idx="87" formatCode="0.00">
                  <c:v>0.10600000000000001</c:v>
                </c:pt>
                <c:pt idx="88" formatCode="0.00">
                  <c:v>7.7500000000000013E-2</c:v>
                </c:pt>
                <c:pt idx="89" formatCode="0.00">
                  <c:v>3.2500000000000001E-2</c:v>
                </c:pt>
                <c:pt idx="90" formatCode="0.00">
                  <c:v>3.2000000000000001E-2</c:v>
                </c:pt>
                <c:pt idx="91" formatCode="0.00">
                  <c:v>2.2499999999999999E-2</c:v>
                </c:pt>
                <c:pt idx="92" formatCode="0.00">
                  <c:v>5.4000000000000006E-2</c:v>
                </c:pt>
                <c:pt idx="93" formatCode="0.00">
                  <c:v>3.7499999999999999E-2</c:v>
                </c:pt>
                <c:pt idx="94" formatCode="0.00">
                  <c:v>4.4999999999999998E-2</c:v>
                </c:pt>
                <c:pt idx="95" formatCode="0.00">
                  <c:v>1.4999999999999999E-2</c:v>
                </c:pt>
                <c:pt idx="96" formatCode="0.00">
                  <c:v>3.7999999999999999E-2</c:v>
                </c:pt>
                <c:pt idx="97" formatCode="0.00">
                  <c:v>4.4999999999999998E-2</c:v>
                </c:pt>
                <c:pt idx="98" formatCode="0.00">
                  <c:v>6.2E-2</c:v>
                </c:pt>
                <c:pt idx="99" formatCode="0.00">
                  <c:v>0.09</c:v>
                </c:pt>
                <c:pt idx="100" formatCode="0.00">
                  <c:v>0.04</c:v>
                </c:pt>
                <c:pt idx="101" formatCode="0.00">
                  <c:v>0.04</c:v>
                </c:pt>
                <c:pt idx="102" formatCode="0.00">
                  <c:v>0.04</c:v>
                </c:pt>
                <c:pt idx="103" formatCode="0.00">
                  <c:v>6.0000000000000005E-2</c:v>
                </c:pt>
                <c:pt idx="104" formatCode="0.00">
                  <c:v>2.4E-2</c:v>
                </c:pt>
                <c:pt idx="105" formatCode="0.00">
                  <c:v>0.06</c:v>
                </c:pt>
                <c:pt idx="106" formatCode="0.00">
                  <c:v>0.02</c:v>
                </c:pt>
                <c:pt idx="107" formatCode="0.00">
                  <c:v>0.01</c:v>
                </c:pt>
                <c:pt idx="108" formatCode="0.00">
                  <c:v>3.2000000000000001E-2</c:v>
                </c:pt>
                <c:pt idx="109" formatCode="0.00">
                  <c:v>0.04</c:v>
                </c:pt>
                <c:pt idx="110" formatCode="0.00">
                  <c:v>8.0000000000000002E-3</c:v>
                </c:pt>
                <c:pt idx="111" formatCode="0.00">
                  <c:v>0</c:v>
                </c:pt>
                <c:pt idx="112" formatCode="0.00">
                  <c:v>5.2500000000000005E-2</c:v>
                </c:pt>
                <c:pt idx="113" formatCode="0.00">
                  <c:v>8.0000000000000002E-3</c:v>
                </c:pt>
                <c:pt idx="114" formatCode="0.00">
                  <c:v>0.05</c:v>
                </c:pt>
                <c:pt idx="115" formatCode="0.00">
                  <c:v>5.2500000000000005E-2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75-46D3-94E0-624619BA8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2413640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年次別!$AH$2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年次別!$AH$159:$AH$278</c:f>
              <c:numCache>
                <c:formatCode>General</c:formatCode>
                <c:ptCount val="120"/>
                <c:pt idx="0">
                  <c:v>0.70599999999999996</c:v>
                </c:pt>
                <c:pt idx="1">
                  <c:v>0.6</c:v>
                </c:pt>
                <c:pt idx="2">
                  <c:v>0.60499999999999998</c:v>
                </c:pt>
                <c:pt idx="3">
                  <c:v>0.54249999999999998</c:v>
                </c:pt>
                <c:pt idx="4">
                  <c:v>0.53199999999999992</c:v>
                </c:pt>
                <c:pt idx="5">
                  <c:v>0.52249999999999996</c:v>
                </c:pt>
                <c:pt idx="6">
                  <c:v>0.49199999999999999</c:v>
                </c:pt>
                <c:pt idx="7">
                  <c:v>0.38749999999999996</c:v>
                </c:pt>
                <c:pt idx="8">
                  <c:v>0.36499999999999999</c:v>
                </c:pt>
                <c:pt idx="9">
                  <c:v>0.312</c:v>
                </c:pt>
                <c:pt idx="10">
                  <c:v>0.3175</c:v>
                </c:pt>
                <c:pt idx="11">
                  <c:v>0.27</c:v>
                </c:pt>
                <c:pt idx="12" formatCode="0.00">
                  <c:v>0.17200000000000001</c:v>
                </c:pt>
                <c:pt idx="13" formatCode="0.00">
                  <c:v>0.13250000000000001</c:v>
                </c:pt>
                <c:pt idx="14" formatCode="0.00">
                  <c:v>0.1275</c:v>
                </c:pt>
                <c:pt idx="15" formatCode="0.00">
                  <c:v>0.11400000000000002</c:v>
                </c:pt>
                <c:pt idx="16" formatCode="0.00">
                  <c:v>0.18</c:v>
                </c:pt>
                <c:pt idx="17" formatCode="0.00">
                  <c:v>0.1875</c:v>
                </c:pt>
                <c:pt idx="18" formatCode="0.00">
                  <c:v>0.182</c:v>
                </c:pt>
                <c:pt idx="19" formatCode="0.00">
                  <c:v>0.1275</c:v>
                </c:pt>
                <c:pt idx="20" formatCode="0.00">
                  <c:v>0.1225</c:v>
                </c:pt>
                <c:pt idx="21" formatCode="0.00">
                  <c:v>0.11599999999999999</c:v>
                </c:pt>
                <c:pt idx="22" formatCode="0.00">
                  <c:v>0.12</c:v>
                </c:pt>
                <c:pt idx="23" formatCode="0.00">
                  <c:v>0.11749999999999999</c:v>
                </c:pt>
                <c:pt idx="24" formatCode="0.00">
                  <c:v>8.6000000000000007E-2</c:v>
                </c:pt>
                <c:pt idx="25" formatCode="0.00">
                  <c:v>8.4999999999999992E-2</c:v>
                </c:pt>
                <c:pt idx="26" formatCode="0.00">
                  <c:v>9.4E-2</c:v>
                </c:pt>
                <c:pt idx="27" formatCode="0.00">
                  <c:v>0.08</c:v>
                </c:pt>
                <c:pt idx="28" formatCode="0.00">
                  <c:v>0.115</c:v>
                </c:pt>
                <c:pt idx="29" formatCode="0.00">
                  <c:v>0.13800000000000001</c:v>
                </c:pt>
                <c:pt idx="30" formatCode="0.00">
                  <c:v>0.1075</c:v>
                </c:pt>
                <c:pt idx="31" formatCode="0.00">
                  <c:v>8.2000000000000003E-2</c:v>
                </c:pt>
                <c:pt idx="32" formatCode="0.00">
                  <c:v>9.7500000000000003E-2</c:v>
                </c:pt>
                <c:pt idx="33" formatCode="0.00">
                  <c:v>7.7499999999999999E-2</c:v>
                </c:pt>
                <c:pt idx="34" formatCode="0.00">
                  <c:v>6.8000000000000005E-2</c:v>
                </c:pt>
                <c:pt idx="35" formatCode="0.00">
                  <c:v>7.0000000000000007E-2</c:v>
                </c:pt>
                <c:pt idx="36" formatCode="0.00">
                  <c:v>4.8000000000000001E-2</c:v>
                </c:pt>
                <c:pt idx="37" formatCode="0.00">
                  <c:v>0.05</c:v>
                </c:pt>
                <c:pt idx="38" formatCode="0.00">
                  <c:v>4.8000000000000001E-2</c:v>
                </c:pt>
                <c:pt idx="39" formatCode="0.00">
                  <c:v>4.2500000000000003E-2</c:v>
                </c:pt>
                <c:pt idx="40" formatCode="0.00">
                  <c:v>0.04</c:v>
                </c:pt>
                <c:pt idx="41" formatCode="0.00">
                  <c:v>5.7999999999999996E-2</c:v>
                </c:pt>
                <c:pt idx="42" formatCode="0.00">
                  <c:v>5.5E-2</c:v>
                </c:pt>
                <c:pt idx="43" formatCode="0.00">
                  <c:v>4.5999999999999999E-2</c:v>
                </c:pt>
                <c:pt idx="44" formatCode="0.00">
                  <c:v>5.2500000000000005E-2</c:v>
                </c:pt>
                <c:pt idx="45" formatCode="0.00">
                  <c:v>4.7500000000000007E-2</c:v>
                </c:pt>
                <c:pt idx="46" formatCode="0.00">
                  <c:v>4.5999999999999999E-2</c:v>
                </c:pt>
                <c:pt idx="47" formatCode="0.00">
                  <c:v>3.2500000000000001E-2</c:v>
                </c:pt>
                <c:pt idx="48" formatCode="0.00">
                  <c:v>3.7500000000000006E-2</c:v>
                </c:pt>
                <c:pt idx="49" formatCode="0.00">
                  <c:v>3.2500000000000001E-2</c:v>
                </c:pt>
                <c:pt idx="50" formatCode="0.00">
                  <c:v>3.5999999999999997E-2</c:v>
                </c:pt>
                <c:pt idx="51" formatCode="0.00">
                  <c:v>0.04</c:v>
                </c:pt>
                <c:pt idx="52" formatCode="0.00">
                  <c:v>0.05</c:v>
                </c:pt>
                <c:pt idx="53" formatCode="0.00">
                  <c:v>5.5E-2</c:v>
                </c:pt>
                <c:pt idx="54" formatCode="0.00">
                  <c:v>7.5000000000000011E-2</c:v>
                </c:pt>
                <c:pt idx="55" formatCode="0.00">
                  <c:v>5.7999999999999996E-2</c:v>
                </c:pt>
                <c:pt idx="56" formatCode="0.00">
                  <c:v>4.7500000000000001E-2</c:v>
                </c:pt>
                <c:pt idx="57" formatCode="0.00">
                  <c:v>4.5000000000000005E-2</c:v>
                </c:pt>
                <c:pt idx="58" formatCode="0.00">
                  <c:v>3.4000000000000002E-2</c:v>
                </c:pt>
                <c:pt idx="59" formatCode="0.00">
                  <c:v>2.75E-2</c:v>
                </c:pt>
                <c:pt idx="60" formatCode="0.00">
                  <c:v>2.4E-2</c:v>
                </c:pt>
                <c:pt idx="61" formatCode="0.00">
                  <c:v>0.02</c:v>
                </c:pt>
                <c:pt idx="62" formatCode="0.00">
                  <c:v>2.75E-2</c:v>
                </c:pt>
                <c:pt idx="63" formatCode="0.00">
                  <c:v>0.03</c:v>
                </c:pt>
                <c:pt idx="64" formatCode="0.00">
                  <c:v>3.6000000000000004E-2</c:v>
                </c:pt>
                <c:pt idx="65" formatCode="0.00">
                  <c:v>3.7500000000000006E-2</c:v>
                </c:pt>
                <c:pt idx="66" formatCode="0.00">
                  <c:v>3.2500000000000001E-2</c:v>
                </c:pt>
                <c:pt idx="67" formatCode="0.00">
                  <c:v>2.4E-2</c:v>
                </c:pt>
                <c:pt idx="68" formatCode="0.00">
                  <c:v>3.7499999999999999E-2</c:v>
                </c:pt>
                <c:pt idx="69" formatCode="0.00">
                  <c:v>0.03</c:v>
                </c:pt>
                <c:pt idx="70" formatCode="0.00">
                  <c:v>3.5000000000000003E-2</c:v>
                </c:pt>
                <c:pt idx="71" formatCode="0.00">
                  <c:v>3.2500000000000001E-2</c:v>
                </c:pt>
                <c:pt idx="72" formatCode="0.00">
                  <c:v>2.4E-2</c:v>
                </c:pt>
                <c:pt idx="73" formatCode="0.00">
                  <c:v>0.03</c:v>
                </c:pt>
                <c:pt idx="74" formatCode="0.00">
                  <c:v>0.03</c:v>
                </c:pt>
                <c:pt idx="75" formatCode="0.00">
                  <c:v>3.2500000000000001E-2</c:v>
                </c:pt>
                <c:pt idx="76" formatCode="0.00">
                  <c:v>5.4000000000000006E-2</c:v>
                </c:pt>
                <c:pt idx="77" formatCode="0.00">
                  <c:v>8.2500000000000004E-2</c:v>
                </c:pt>
                <c:pt idx="78" formatCode="0.00">
                  <c:v>6.6000000000000003E-2</c:v>
                </c:pt>
                <c:pt idx="79" formatCode="0.00">
                  <c:v>4.4999999999999998E-2</c:v>
                </c:pt>
                <c:pt idx="80" formatCode="0.00">
                  <c:v>0.05</c:v>
                </c:pt>
                <c:pt idx="81" formatCode="0.00">
                  <c:v>3.5999999999999997E-2</c:v>
                </c:pt>
                <c:pt idx="82" formatCode="0.00">
                  <c:v>3.0000000000000002E-2</c:v>
                </c:pt>
                <c:pt idx="83" formatCode="0.00">
                  <c:v>2.75E-2</c:v>
                </c:pt>
                <c:pt idx="84" formatCode="0.00">
                  <c:v>2.6000000000000002E-2</c:v>
                </c:pt>
                <c:pt idx="85" formatCode="0.00">
                  <c:v>2.75E-2</c:v>
                </c:pt>
                <c:pt idx="86" formatCode="0.00">
                  <c:v>2.75E-2</c:v>
                </c:pt>
                <c:pt idx="87" formatCode="0.00">
                  <c:v>4.2000000000000003E-2</c:v>
                </c:pt>
                <c:pt idx="88" formatCode="0.00">
                  <c:v>6.25E-2</c:v>
                </c:pt>
                <c:pt idx="89" formatCode="0.00">
                  <c:v>7.0000000000000007E-2</c:v>
                </c:pt>
                <c:pt idx="90" formatCode="0.00">
                  <c:v>0.05</c:v>
                </c:pt>
                <c:pt idx="91" formatCode="0.00">
                  <c:v>3.5000000000000003E-2</c:v>
                </c:pt>
                <c:pt idx="92" formatCode="0.00">
                  <c:v>3.7999999999999999E-2</c:v>
                </c:pt>
                <c:pt idx="93" formatCode="0.00">
                  <c:v>3.5000000000000003E-2</c:v>
                </c:pt>
                <c:pt idx="94" formatCode="0.00">
                  <c:v>0.03</c:v>
                </c:pt>
                <c:pt idx="95" formatCode="0.00">
                  <c:v>3.7499999999999999E-2</c:v>
                </c:pt>
                <c:pt idx="96" formatCode="0.00">
                  <c:v>2.6000000000000002E-2</c:v>
                </c:pt>
                <c:pt idx="97" formatCode="0.00">
                  <c:v>3.5000000000000003E-2</c:v>
                </c:pt>
                <c:pt idx="98" formatCode="0.00">
                  <c:v>3.5999999999999997E-2</c:v>
                </c:pt>
                <c:pt idx="99" formatCode="0.00">
                  <c:v>6.7500000000000004E-2</c:v>
                </c:pt>
                <c:pt idx="100" formatCode="0.00">
                  <c:v>0.08</c:v>
                </c:pt>
                <c:pt idx="101" formatCode="0.00">
                  <c:v>9.4E-2</c:v>
                </c:pt>
                <c:pt idx="102" formatCode="0.00">
                  <c:v>5.5E-2</c:v>
                </c:pt>
                <c:pt idx="103" formatCode="0.00">
                  <c:v>4.4999999999999998E-2</c:v>
                </c:pt>
                <c:pt idx="104" formatCode="0.00">
                  <c:v>4.5999999999999999E-2</c:v>
                </c:pt>
                <c:pt idx="105" formatCode="0.00">
                  <c:v>3.7499999999999999E-2</c:v>
                </c:pt>
                <c:pt idx="106" formatCode="0.00">
                  <c:v>3.7500000000000006E-2</c:v>
                </c:pt>
                <c:pt idx="107" formatCode="0.00">
                  <c:v>2.5000000000000001E-2</c:v>
                </c:pt>
                <c:pt idx="108" formatCode="0.00">
                  <c:v>2.4E-2</c:v>
                </c:pt>
                <c:pt idx="109" formatCode="0.00">
                  <c:v>2.2500000000000003E-2</c:v>
                </c:pt>
                <c:pt idx="110" formatCode="0.00">
                  <c:v>2.6000000000000002E-2</c:v>
                </c:pt>
                <c:pt idx="111" formatCode="0.00">
                  <c:v>3.2500000000000001E-2</c:v>
                </c:pt>
                <c:pt idx="112" formatCode="0.00">
                  <c:v>4.2500000000000003E-2</c:v>
                </c:pt>
                <c:pt idx="113" formatCode="0.00">
                  <c:v>4.5999999999999999E-2</c:v>
                </c:pt>
                <c:pt idx="114" formatCode="0.00">
                  <c:v>4.7500000000000001E-2</c:v>
                </c:pt>
                <c:pt idx="115" formatCode="0.00">
                  <c:v>2.5000000000000001E-2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75-46D3-94E0-624619BA8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13640"/>
        <c:axId val="1"/>
      </c:lineChart>
      <c:catAx>
        <c:axId val="7624136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1.2452107592746141E-2"/>
              <c:y val="3.7963151640670156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1364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91921425566955"/>
          <c:y val="0.19833097527147761"/>
          <c:w val="0.12624998977931501"/>
          <c:h val="0.1401731094292825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3759069039909817"/>
          <c:y val="2.47792659358095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7251999609115"/>
          <c:y val="0.13956300478517356"/>
          <c:w val="0.87866912729658797"/>
          <c:h val="0.68317832801989475"/>
        </c:manualLayout>
      </c:layout>
      <c:areaChart>
        <c:grouping val="standard"/>
        <c:varyColors val="0"/>
        <c:ser>
          <c:idx val="2"/>
          <c:order val="0"/>
          <c:tx>
            <c:strRef>
              <c:f>年次別!$I$2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12700">
              <a:solidFill>
                <a:srgbClr val="92D050">
                  <a:alpha val="96000"/>
                </a:srgbClr>
              </a:solidFill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年次別!$I$159:$I$278</c:f>
              <c:numCache>
                <c:formatCode>General</c:formatCode>
                <c:ptCount val="120"/>
                <c:pt idx="0">
                  <c:v>0.30588235294117644</c:v>
                </c:pt>
                <c:pt idx="1">
                  <c:v>0.40441176470588236</c:v>
                </c:pt>
                <c:pt idx="2">
                  <c:v>0.94852941176470584</c:v>
                </c:pt>
                <c:pt idx="3">
                  <c:v>2.4926470588235294</c:v>
                </c:pt>
                <c:pt idx="4">
                  <c:v>2.4176470588235293</c:v>
                </c:pt>
                <c:pt idx="5">
                  <c:v>3.2647058823529411</c:v>
                </c:pt>
                <c:pt idx="6">
                  <c:v>2.9941176470588236</c:v>
                </c:pt>
                <c:pt idx="7">
                  <c:v>1.1544117647058822</c:v>
                </c:pt>
                <c:pt idx="8">
                  <c:v>0.57352941176470584</c:v>
                </c:pt>
                <c:pt idx="9">
                  <c:v>0.43529411764705878</c:v>
                </c:pt>
                <c:pt idx="10">
                  <c:v>0.25735294117647056</c:v>
                </c:pt>
                <c:pt idx="11">
                  <c:v>0.23529411764705882</c:v>
                </c:pt>
                <c:pt idx="12" formatCode="0.00">
                  <c:v>0.28141176470588236</c:v>
                </c:pt>
                <c:pt idx="13" formatCode="0.00">
                  <c:v>0.52205882352941169</c:v>
                </c:pt>
                <c:pt idx="14" formatCode="0.00">
                  <c:v>1.5294117647058822</c:v>
                </c:pt>
                <c:pt idx="15" formatCode="0.00">
                  <c:v>2.1529411764705886</c:v>
                </c:pt>
                <c:pt idx="16" formatCode="0.00">
                  <c:v>2.7941176470588234</c:v>
                </c:pt>
                <c:pt idx="17" formatCode="0.00">
                  <c:v>4.1985294117647056</c:v>
                </c:pt>
                <c:pt idx="18" formatCode="0.00">
                  <c:v>3.2352941176470593</c:v>
                </c:pt>
                <c:pt idx="19" formatCode="0.00">
                  <c:v>1.2941176470588234</c:v>
                </c:pt>
                <c:pt idx="20" formatCode="0.00">
                  <c:v>0.56617647058823528</c:v>
                </c:pt>
                <c:pt idx="21" formatCode="0.00">
                  <c:v>0.17647058823529413</c:v>
                </c:pt>
                <c:pt idx="22" formatCode="0.00">
                  <c:v>7.3529411764705885E-2</c:v>
                </c:pt>
                <c:pt idx="23" formatCode="0.00">
                  <c:v>5.1470588235294115E-2</c:v>
                </c:pt>
                <c:pt idx="24" formatCode="0.00">
                  <c:v>0.12352941176470589</c:v>
                </c:pt>
                <c:pt idx="25" formatCode="0.00">
                  <c:v>0.25</c:v>
                </c:pt>
                <c:pt idx="26" formatCode="0.00">
                  <c:v>0.35294117647058826</c:v>
                </c:pt>
                <c:pt idx="27" formatCode="0.00">
                  <c:v>0.57352941176470584</c:v>
                </c:pt>
                <c:pt idx="28" formatCode="0.00">
                  <c:v>1</c:v>
                </c:pt>
                <c:pt idx="29" formatCode="0.00">
                  <c:v>4.9705882352941178</c:v>
                </c:pt>
                <c:pt idx="30" formatCode="0.00">
                  <c:v>7.8161764705882355</c:v>
                </c:pt>
                <c:pt idx="31" formatCode="0.00">
                  <c:v>1.4294117647058824</c:v>
                </c:pt>
                <c:pt idx="32" formatCode="0.00">
                  <c:v>0.41176470588235292</c:v>
                </c:pt>
                <c:pt idx="33" formatCode="0.00">
                  <c:v>0.20588235294117646</c:v>
                </c:pt>
                <c:pt idx="34" formatCode="0.00">
                  <c:v>1.7647058823529412E-2</c:v>
                </c:pt>
                <c:pt idx="35" formatCode="0.00">
                  <c:v>1.9607843137254902E-2</c:v>
                </c:pt>
                <c:pt idx="36" formatCode="0.00">
                  <c:v>6.0000000000000001E-3</c:v>
                </c:pt>
                <c:pt idx="37" formatCode="0.00">
                  <c:v>7.4999999999999997E-2</c:v>
                </c:pt>
                <c:pt idx="38" formatCode="0.00">
                  <c:v>3.5999999999999997E-2</c:v>
                </c:pt>
                <c:pt idx="39" formatCode="0.00">
                  <c:v>5.2499999999999998E-2</c:v>
                </c:pt>
                <c:pt idx="40" formatCode="0.00">
                  <c:v>0</c:v>
                </c:pt>
                <c:pt idx="41" formatCode="0.00">
                  <c:v>2.4E-2</c:v>
                </c:pt>
                <c:pt idx="42" formatCode="0.00">
                  <c:v>0.17749999999999999</c:v>
                </c:pt>
                <c:pt idx="43" formatCode="0.00">
                  <c:v>0.42800000000000005</c:v>
                </c:pt>
                <c:pt idx="44" formatCode="0.00">
                  <c:v>1.0725</c:v>
                </c:pt>
                <c:pt idx="45" formatCode="0.00">
                  <c:v>3.4399999999999995</c:v>
                </c:pt>
                <c:pt idx="46" formatCode="0.00">
                  <c:v>3.7519999999999998</c:v>
                </c:pt>
                <c:pt idx="47" formatCode="0.00">
                  <c:v>1.5074999999999998</c:v>
                </c:pt>
                <c:pt idx="48" formatCode="0.00">
                  <c:v>0.9325</c:v>
                </c:pt>
                <c:pt idx="49" formatCode="0.00">
                  <c:v>0.47500000000000003</c:v>
                </c:pt>
                <c:pt idx="50" formatCode="0.00">
                  <c:v>0.37</c:v>
                </c:pt>
                <c:pt idx="51" formatCode="0.00">
                  <c:v>0.1875</c:v>
                </c:pt>
                <c:pt idx="52" formatCode="0.00">
                  <c:v>0.19</c:v>
                </c:pt>
                <c:pt idx="53" formatCode="0.00">
                  <c:v>0.21499999999999997</c:v>
                </c:pt>
                <c:pt idx="54" formatCode="0.00">
                  <c:v>0.37999999999999995</c:v>
                </c:pt>
                <c:pt idx="55" formatCode="0.00">
                  <c:v>0.88400000000000001</c:v>
                </c:pt>
                <c:pt idx="56" formatCode="0.00">
                  <c:v>1.8674999999999997</c:v>
                </c:pt>
                <c:pt idx="57" formatCode="0.00">
                  <c:v>3.4924999999999997</c:v>
                </c:pt>
                <c:pt idx="58" formatCode="0.00">
                  <c:v>2.706</c:v>
                </c:pt>
                <c:pt idx="59" formatCode="0.00">
                  <c:v>2.7425000000000002</c:v>
                </c:pt>
                <c:pt idx="60" formatCode="0.00">
                  <c:v>0.87800000000000011</c:v>
                </c:pt>
                <c:pt idx="61" formatCode="0.00">
                  <c:v>0.18</c:v>
                </c:pt>
                <c:pt idx="62" formatCode="0.00">
                  <c:v>3.7499999999999999E-2</c:v>
                </c:pt>
                <c:pt idx="63" formatCode="0.00">
                  <c:v>1.4999999999999999E-2</c:v>
                </c:pt>
                <c:pt idx="64" formatCode="0.00">
                  <c:v>6.0000000000000001E-3</c:v>
                </c:pt>
                <c:pt idx="65" formatCode="0.00">
                  <c:v>2.2499999999999999E-2</c:v>
                </c:pt>
                <c:pt idx="66" formatCode="0.00">
                  <c:v>0.1575</c:v>
                </c:pt>
                <c:pt idx="67" formatCode="0.00">
                  <c:v>0.74199999999999999</c:v>
                </c:pt>
                <c:pt idx="68" formatCode="0.00">
                  <c:v>1.6349999999999998</c:v>
                </c:pt>
                <c:pt idx="69" formatCode="0.00">
                  <c:v>2.3940000000000001</c:v>
                </c:pt>
                <c:pt idx="70" formatCode="0.00">
                  <c:v>1.9324999999999999</c:v>
                </c:pt>
                <c:pt idx="71" formatCode="0.00">
                  <c:v>0.57499999999999996</c:v>
                </c:pt>
                <c:pt idx="72" formatCode="0.00">
                  <c:v>0.246</c:v>
                </c:pt>
                <c:pt idx="73" formatCode="0.00">
                  <c:v>0.1875</c:v>
                </c:pt>
                <c:pt idx="74" formatCode="0.00">
                  <c:v>0.20750000000000002</c:v>
                </c:pt>
                <c:pt idx="75" formatCode="0.00">
                  <c:v>0.60000000000000009</c:v>
                </c:pt>
                <c:pt idx="76" formatCode="0.00">
                  <c:v>1.24</c:v>
                </c:pt>
                <c:pt idx="77" formatCode="0.00">
                  <c:v>3.4750000000000001</c:v>
                </c:pt>
                <c:pt idx="78" formatCode="0.00">
                  <c:v>3.8839999999999995</c:v>
                </c:pt>
                <c:pt idx="79" formatCode="0.00">
                  <c:v>0.71750000000000003</c:v>
                </c:pt>
                <c:pt idx="80" formatCode="0.00">
                  <c:v>0.33250000000000002</c:v>
                </c:pt>
                <c:pt idx="81" formatCode="0.00">
                  <c:v>0.11599999999999999</c:v>
                </c:pt>
                <c:pt idx="82" formatCode="0.00">
                  <c:v>7.4999999999999997E-3</c:v>
                </c:pt>
                <c:pt idx="83" formatCode="0.00">
                  <c:v>5.5E-2</c:v>
                </c:pt>
                <c:pt idx="84" formatCode="0.00">
                  <c:v>0.19400000000000001</c:v>
                </c:pt>
                <c:pt idx="85" formatCode="0.00">
                  <c:v>0.14000000000000001</c:v>
                </c:pt>
                <c:pt idx="86" formatCode="0.00">
                  <c:v>0.13750000000000001</c:v>
                </c:pt>
                <c:pt idx="87" formatCode="0.00">
                  <c:v>0.93999999999999984</c:v>
                </c:pt>
                <c:pt idx="88" formatCode="0.00">
                  <c:v>2.7</c:v>
                </c:pt>
                <c:pt idx="89" formatCode="0.00">
                  <c:v>4.0250000000000004</c:v>
                </c:pt>
                <c:pt idx="90" formatCode="0.00">
                  <c:v>2.2320000000000002</c:v>
                </c:pt>
                <c:pt idx="91" formatCode="0.00">
                  <c:v>0.42</c:v>
                </c:pt>
                <c:pt idx="92" formatCode="0.00">
                  <c:v>0.17399999999999999</c:v>
                </c:pt>
                <c:pt idx="93" formatCode="0.00">
                  <c:v>0.13250000000000001</c:v>
                </c:pt>
                <c:pt idx="94" formatCode="0.00">
                  <c:v>0.11749999999999999</c:v>
                </c:pt>
                <c:pt idx="95" formatCode="0.00">
                  <c:v>0.1525</c:v>
                </c:pt>
                <c:pt idx="96" formatCode="0.00">
                  <c:v>7.5999999999999998E-2</c:v>
                </c:pt>
                <c:pt idx="97" formatCode="0.00">
                  <c:v>0.20500000000000002</c:v>
                </c:pt>
                <c:pt idx="98" formatCode="0.00">
                  <c:v>0.55600000000000005</c:v>
                </c:pt>
                <c:pt idx="99" formatCode="0.00">
                  <c:v>1.2799999999999998</c:v>
                </c:pt>
                <c:pt idx="100" formatCode="0.00">
                  <c:v>2.35</c:v>
                </c:pt>
                <c:pt idx="101" formatCode="0.00">
                  <c:v>4.0119999999999996</c:v>
                </c:pt>
                <c:pt idx="102" formatCode="0.00">
                  <c:v>2.36</c:v>
                </c:pt>
                <c:pt idx="103" formatCode="0.00">
                  <c:v>1.1499999999999999</c:v>
                </c:pt>
                <c:pt idx="104" formatCode="0.00">
                  <c:v>0.27199999999999996</c:v>
                </c:pt>
                <c:pt idx="105" formatCode="0.00">
                  <c:v>0.21</c:v>
                </c:pt>
                <c:pt idx="106" formatCode="0.00">
                  <c:v>0.28000000000000003</c:v>
                </c:pt>
                <c:pt idx="107" formatCode="0.00">
                  <c:v>0.05</c:v>
                </c:pt>
                <c:pt idx="108" formatCode="0.00">
                  <c:v>0.12799999999999997</c:v>
                </c:pt>
                <c:pt idx="109" formatCode="0.00">
                  <c:v>0.17</c:v>
                </c:pt>
                <c:pt idx="110" formatCode="0.00">
                  <c:v>7.1999999999999995E-2</c:v>
                </c:pt>
                <c:pt idx="111" formatCode="0.00">
                  <c:v>0.51249999999999996</c:v>
                </c:pt>
                <c:pt idx="112" formatCode="0.00">
                  <c:v>1.1675</c:v>
                </c:pt>
                <c:pt idx="113" formatCode="0.00">
                  <c:v>3.0259999999999998</c:v>
                </c:pt>
                <c:pt idx="114" formatCode="0.00">
                  <c:v>4.7924999999999995</c:v>
                </c:pt>
                <c:pt idx="115" formatCode="0.00">
                  <c:v>1.6875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89-408E-9951-02755E584C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1037496"/>
        <c:axId val="1"/>
      </c:areaChart>
      <c:lineChart>
        <c:grouping val="standard"/>
        <c:varyColors val="0"/>
        <c:ser>
          <c:idx val="3"/>
          <c:order val="1"/>
          <c:tx>
            <c:strRef>
              <c:f>年次別!$J$2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square"/>
            <c:size val="4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年次別!$J$159:$J$278</c:f>
              <c:numCache>
                <c:formatCode>General</c:formatCode>
                <c:ptCount val="120"/>
                <c:pt idx="0">
                  <c:v>0.38</c:v>
                </c:pt>
                <c:pt idx="1">
                  <c:v>0.23499999999999999</c:v>
                </c:pt>
                <c:pt idx="2">
                  <c:v>0.21</c:v>
                </c:pt>
                <c:pt idx="3">
                  <c:v>0.26</c:v>
                </c:pt>
                <c:pt idx="4">
                  <c:v>0.21400000000000002</c:v>
                </c:pt>
                <c:pt idx="5">
                  <c:v>0.26</c:v>
                </c:pt>
                <c:pt idx="6">
                  <c:v>0.85400000000000009</c:v>
                </c:pt>
                <c:pt idx="7">
                  <c:v>2.2050000000000001</c:v>
                </c:pt>
                <c:pt idx="8">
                  <c:v>2.835</c:v>
                </c:pt>
                <c:pt idx="9">
                  <c:v>1.3879999999999999</c:v>
                </c:pt>
                <c:pt idx="10">
                  <c:v>0.77</c:v>
                </c:pt>
                <c:pt idx="11">
                  <c:v>0.73499999999999999</c:v>
                </c:pt>
                <c:pt idx="12" formatCode="0.00">
                  <c:v>0.45999999999999996</c:v>
                </c:pt>
                <c:pt idx="13" formatCode="0.00">
                  <c:v>0.375</c:v>
                </c:pt>
                <c:pt idx="14" formatCode="0.00">
                  <c:v>0.39749999999999996</c:v>
                </c:pt>
                <c:pt idx="15" formatCode="0.00">
                  <c:v>0.34799999999999998</c:v>
                </c:pt>
                <c:pt idx="16" formatCode="0.00">
                  <c:v>0.28500000000000003</c:v>
                </c:pt>
                <c:pt idx="17" formatCode="0.00">
                  <c:v>0.34750000000000003</c:v>
                </c:pt>
                <c:pt idx="18" formatCode="0.00">
                  <c:v>0.84399999999999997</c:v>
                </c:pt>
                <c:pt idx="19" formatCode="0.00">
                  <c:v>1.54</c:v>
                </c:pt>
                <c:pt idx="20" formatCode="0.00">
                  <c:v>2.1649999999999996</c:v>
                </c:pt>
                <c:pt idx="21" formatCode="0.00">
                  <c:v>1.04</c:v>
                </c:pt>
                <c:pt idx="22" formatCode="0.00">
                  <c:v>0.54</c:v>
                </c:pt>
                <c:pt idx="23" formatCode="0.00">
                  <c:v>0.53750000000000009</c:v>
                </c:pt>
                <c:pt idx="24" formatCode="0.00">
                  <c:v>0.376</c:v>
                </c:pt>
                <c:pt idx="25" formatCode="0.00">
                  <c:v>0.435</c:v>
                </c:pt>
                <c:pt idx="26" formatCode="0.00">
                  <c:v>0.47599999999999998</c:v>
                </c:pt>
                <c:pt idx="27" formatCode="0.00">
                  <c:v>0.47500000000000003</c:v>
                </c:pt>
                <c:pt idx="28" formatCode="0.00">
                  <c:v>0.27</c:v>
                </c:pt>
                <c:pt idx="29" formatCode="0.00">
                  <c:v>0.29599999999999999</c:v>
                </c:pt>
                <c:pt idx="30" formatCode="0.00">
                  <c:v>0.92249999999999999</c:v>
                </c:pt>
                <c:pt idx="31" formatCode="0.00">
                  <c:v>1.982</c:v>
                </c:pt>
                <c:pt idx="32" formatCode="0.00">
                  <c:v>2.6975000000000002</c:v>
                </c:pt>
                <c:pt idx="33" formatCode="0.00">
                  <c:v>1.2375</c:v>
                </c:pt>
                <c:pt idx="34" formatCode="0.00">
                  <c:v>0.55400000000000005</c:v>
                </c:pt>
                <c:pt idx="35" formatCode="0.00">
                  <c:v>0.53666666666666674</c:v>
                </c:pt>
                <c:pt idx="36" formatCode="0.00">
                  <c:v>0.29800000000000004</c:v>
                </c:pt>
                <c:pt idx="37" formatCode="0.00">
                  <c:v>0.29000000000000004</c:v>
                </c:pt>
                <c:pt idx="38" formatCode="0.00">
                  <c:v>0.17799999999999999</c:v>
                </c:pt>
                <c:pt idx="39" formatCode="0.00">
                  <c:v>5.7499999999999996E-2</c:v>
                </c:pt>
                <c:pt idx="40" formatCode="0.00">
                  <c:v>7.4999999999999997E-3</c:v>
                </c:pt>
                <c:pt idx="41" formatCode="0.00">
                  <c:v>0.01</c:v>
                </c:pt>
                <c:pt idx="42" formatCode="0.00">
                  <c:v>1.4999999999999999E-2</c:v>
                </c:pt>
                <c:pt idx="43" formatCode="0.00">
                  <c:v>3.3999999999999996E-2</c:v>
                </c:pt>
                <c:pt idx="44" formatCode="0.00">
                  <c:v>6.5000000000000002E-2</c:v>
                </c:pt>
                <c:pt idx="45" formatCode="0.00">
                  <c:v>0.10250000000000001</c:v>
                </c:pt>
                <c:pt idx="46" formatCode="0.00">
                  <c:v>0.10200000000000001</c:v>
                </c:pt>
                <c:pt idx="47" formatCode="0.00">
                  <c:v>0.12</c:v>
                </c:pt>
                <c:pt idx="48" formatCode="0.00">
                  <c:v>0.1575</c:v>
                </c:pt>
                <c:pt idx="49" formatCode="0.00">
                  <c:v>0.315</c:v>
                </c:pt>
                <c:pt idx="50" formatCode="0.00">
                  <c:v>0.60799999999999998</c:v>
                </c:pt>
                <c:pt idx="51" formatCode="0.00">
                  <c:v>1.1300000000000001</c:v>
                </c:pt>
                <c:pt idx="52" formatCode="0.00">
                  <c:v>1.746</c:v>
                </c:pt>
                <c:pt idx="53" formatCode="0.00">
                  <c:v>3.4174999999999995</c:v>
                </c:pt>
                <c:pt idx="54" formatCode="0.00">
                  <c:v>4.9250000000000007</c:v>
                </c:pt>
                <c:pt idx="55" formatCode="0.00">
                  <c:v>2.4079999999999999</c:v>
                </c:pt>
                <c:pt idx="56" formatCode="0.00">
                  <c:v>0.97</c:v>
                </c:pt>
                <c:pt idx="57" formatCode="0.00">
                  <c:v>0.39250000000000002</c:v>
                </c:pt>
                <c:pt idx="58" formatCode="0.00">
                  <c:v>0.25</c:v>
                </c:pt>
                <c:pt idx="59" formatCode="0.00">
                  <c:v>0.34500000000000003</c:v>
                </c:pt>
                <c:pt idx="60" formatCode="0.00">
                  <c:v>0.38400000000000001</c:v>
                </c:pt>
                <c:pt idx="61" formatCode="0.00">
                  <c:v>0.21500000000000002</c:v>
                </c:pt>
                <c:pt idx="62" formatCode="0.00">
                  <c:v>0.1575</c:v>
                </c:pt>
                <c:pt idx="63" formatCode="0.00">
                  <c:v>0.125</c:v>
                </c:pt>
                <c:pt idx="64" formatCode="0.00">
                  <c:v>0.156</c:v>
                </c:pt>
                <c:pt idx="65" formatCode="0.00">
                  <c:v>0.55249999999999999</c:v>
                </c:pt>
                <c:pt idx="66" formatCode="0.00">
                  <c:v>2.105</c:v>
                </c:pt>
                <c:pt idx="67" formatCode="0.00">
                  <c:v>1.58</c:v>
                </c:pt>
                <c:pt idx="68" formatCode="0.00">
                  <c:v>1.405</c:v>
                </c:pt>
                <c:pt idx="69" formatCode="0.00">
                  <c:v>0.97399999999999987</c:v>
                </c:pt>
                <c:pt idx="70" formatCode="0.00">
                  <c:v>0.65</c:v>
                </c:pt>
                <c:pt idx="71" formatCode="0.00">
                  <c:v>0.42499999999999999</c:v>
                </c:pt>
                <c:pt idx="72" formatCode="0.00">
                  <c:v>0.25600000000000001</c:v>
                </c:pt>
                <c:pt idx="73" formatCode="0.00">
                  <c:v>0.3175</c:v>
                </c:pt>
                <c:pt idx="74" formatCode="0.00">
                  <c:v>0.41</c:v>
                </c:pt>
                <c:pt idx="75" formatCode="0.00">
                  <c:v>0.9</c:v>
                </c:pt>
                <c:pt idx="76" formatCode="0.00">
                  <c:v>1.532</c:v>
                </c:pt>
                <c:pt idx="77" formatCode="0.00">
                  <c:v>2.9674999999999998</c:v>
                </c:pt>
                <c:pt idx="78" formatCode="0.00">
                  <c:v>2.65</c:v>
                </c:pt>
                <c:pt idx="79" formatCode="0.00">
                  <c:v>0.83750000000000002</c:v>
                </c:pt>
                <c:pt idx="80" formatCode="0.00">
                  <c:v>0.34500000000000003</c:v>
                </c:pt>
                <c:pt idx="81" formatCode="0.00">
                  <c:v>0.10800000000000001</c:v>
                </c:pt>
                <c:pt idx="82" formatCode="0.00">
                  <c:v>6.25E-2</c:v>
                </c:pt>
                <c:pt idx="83" formatCode="0.00">
                  <c:v>5.7499999999999996E-2</c:v>
                </c:pt>
                <c:pt idx="84" formatCode="0.00">
                  <c:v>8.3999999999999991E-2</c:v>
                </c:pt>
                <c:pt idx="85" formatCode="0.00">
                  <c:v>0.19750000000000001</c:v>
                </c:pt>
                <c:pt idx="86" formatCode="0.00">
                  <c:v>0.5575</c:v>
                </c:pt>
                <c:pt idx="87" formatCode="0.00">
                  <c:v>1.4359999999999999</c:v>
                </c:pt>
                <c:pt idx="88" formatCode="0.00">
                  <c:v>1.355</c:v>
                </c:pt>
                <c:pt idx="89" formatCode="0.00">
                  <c:v>1.3049999999999999</c:v>
                </c:pt>
                <c:pt idx="90" formatCode="0.00">
                  <c:v>1.7259999999999998</c:v>
                </c:pt>
                <c:pt idx="91" formatCode="0.00">
                  <c:v>0.84749999999999992</c:v>
                </c:pt>
                <c:pt idx="92" formatCode="0.00">
                  <c:v>0.49000000000000005</c:v>
                </c:pt>
                <c:pt idx="93" formatCode="0.00">
                  <c:v>0.26750000000000002</c:v>
                </c:pt>
                <c:pt idx="94" formatCode="0.00">
                  <c:v>0.25</c:v>
                </c:pt>
                <c:pt idx="95" formatCode="0.00">
                  <c:v>0.35499999999999998</c:v>
                </c:pt>
                <c:pt idx="96" formatCode="0.00">
                  <c:v>0.502</c:v>
                </c:pt>
                <c:pt idx="97" formatCode="0.00">
                  <c:v>1.125</c:v>
                </c:pt>
                <c:pt idx="98" formatCode="0.00">
                  <c:v>1.1779999999999999</c:v>
                </c:pt>
                <c:pt idx="99" formatCode="0.00">
                  <c:v>0.75</c:v>
                </c:pt>
                <c:pt idx="100" formatCode="0.00">
                  <c:v>0.29749999999999999</c:v>
                </c:pt>
                <c:pt idx="101" formatCode="0.00">
                  <c:v>0.26799999999999996</c:v>
                </c:pt>
                <c:pt idx="102" formatCode="0.00">
                  <c:v>0.52500000000000002</c:v>
                </c:pt>
                <c:pt idx="103" formatCode="0.00">
                  <c:v>0.88500000000000001</c:v>
                </c:pt>
                <c:pt idx="104" formatCode="0.00">
                  <c:v>1.6019999999999999</c:v>
                </c:pt>
                <c:pt idx="105" formatCode="0.00">
                  <c:v>1.335</c:v>
                </c:pt>
                <c:pt idx="106" formatCode="0.00">
                  <c:v>0.74</c:v>
                </c:pt>
                <c:pt idx="107" formatCode="0.00">
                  <c:v>0.44499999999999995</c:v>
                </c:pt>
                <c:pt idx="108" formatCode="0.00">
                  <c:v>0.6100000000000001</c:v>
                </c:pt>
                <c:pt idx="109" formatCode="0.00">
                  <c:v>0.59749999999999992</c:v>
                </c:pt>
                <c:pt idx="110" formatCode="0.00">
                  <c:v>0.53400000000000003</c:v>
                </c:pt>
                <c:pt idx="111" formatCode="0.00">
                  <c:v>0.52250000000000008</c:v>
                </c:pt>
                <c:pt idx="112" formatCode="0.00">
                  <c:v>0.29500000000000004</c:v>
                </c:pt>
                <c:pt idx="113" formatCode="0.00">
                  <c:v>0.35199999999999998</c:v>
                </c:pt>
                <c:pt idx="114" formatCode="0.00">
                  <c:v>0.47</c:v>
                </c:pt>
                <c:pt idx="115" formatCode="0.00">
                  <c:v>0.41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89-408E-9951-02755E584C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37496"/>
        <c:axId val="1"/>
      </c:lineChart>
      <c:catAx>
        <c:axId val="6310374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3.087964486754268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37496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308758995503842"/>
          <c:y val="0.18276426057675266"/>
          <c:w val="0.13838496823411095"/>
          <c:h val="0.1579860073760876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332288576449568"/>
          <c:y val="9.218106117006245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3189293195106236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令和8年各保健所毎集計!$C$179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令和8年各保健所毎集計!$BN$179:$DM$179</c:f>
              <c:numCache>
                <c:formatCode>0.00_);[Red]\(0.00\)</c:formatCode>
                <c:ptCount val="52"/>
                <c:pt idx="0">
                  <c:v>0</c:v>
                </c:pt>
                <c:pt idx="1">
                  <c:v>0.04</c:v>
                </c:pt>
                <c:pt idx="2" formatCode="#,##0.00_ ">
                  <c:v>0.04</c:v>
                </c:pt>
                <c:pt idx="3">
                  <c:v>0</c:v>
                </c:pt>
                <c:pt idx="4">
                  <c:v>0.08</c:v>
                </c:pt>
                <c:pt idx="5">
                  <c:v>0.04</c:v>
                </c:pt>
                <c:pt idx="6">
                  <c:v>0.08</c:v>
                </c:pt>
                <c:pt idx="7">
                  <c:v>0</c:v>
                </c:pt>
                <c:pt idx="8">
                  <c:v>0.04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0.04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0.08</c:v>
                </c:pt>
                <c:pt idx="20">
                  <c:v>0.13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0.04</c:v>
                </c:pt>
                <c:pt idx="27">
                  <c:v>0.08</c:v>
                </c:pt>
                <c:pt idx="28">
                  <c:v>0.08</c:v>
                </c:pt>
                <c:pt idx="29" formatCode="#,##0.00_ ">
                  <c:v>0</c:v>
                </c:pt>
                <c:pt idx="30">
                  <c:v>0.04</c:v>
                </c:pt>
                <c:pt idx="31">
                  <c:v>0.13</c:v>
                </c:pt>
                <c:pt idx="32">
                  <c:v>0.04</c:v>
                </c:pt>
                <c:pt idx="33">
                  <c:v>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8B-4E22-AD77-0E864D11940F}"/>
            </c:ext>
          </c:extLst>
        </c:ser>
        <c:ser>
          <c:idx val="1"/>
          <c:order val="1"/>
          <c:tx>
            <c:strRef>
              <c:f>令和8年各保健所毎集計!$C$180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令和8年各保健所毎集計!$BN$180:$DM$180</c:f>
              <c:numCache>
                <c:formatCode>0.00_);[Red]\(0.00\)</c:formatCode>
                <c:ptCount val="52"/>
                <c:pt idx="0">
                  <c:v>0.01</c:v>
                </c:pt>
                <c:pt idx="1">
                  <c:v>0.03</c:v>
                </c:pt>
                <c:pt idx="2" formatCode="#,##0.00_ ">
                  <c:v>0.02</c:v>
                </c:pt>
                <c:pt idx="3">
                  <c:v>0.03</c:v>
                </c:pt>
                <c:pt idx="4">
                  <c:v>0.03</c:v>
                </c:pt>
                <c:pt idx="5">
                  <c:v>0.03</c:v>
                </c:pt>
                <c:pt idx="6">
                  <c:v>0.02</c:v>
                </c:pt>
                <c:pt idx="7">
                  <c:v>0.02</c:v>
                </c:pt>
                <c:pt idx="8">
                  <c:v>0.02</c:v>
                </c:pt>
                <c:pt idx="9">
                  <c:v>0.03</c:v>
                </c:pt>
                <c:pt idx="10">
                  <c:v>0.03</c:v>
                </c:pt>
                <c:pt idx="11">
                  <c:v>0.02</c:v>
                </c:pt>
                <c:pt idx="12">
                  <c:v>0.03</c:v>
                </c:pt>
                <c:pt idx="13">
                  <c:v>0.02</c:v>
                </c:pt>
                <c:pt idx="14">
                  <c:v>0.02</c:v>
                </c:pt>
                <c:pt idx="15">
                  <c:v>0.03</c:v>
                </c:pt>
                <c:pt idx="16">
                  <c:v>0.04</c:v>
                </c:pt>
                <c:pt idx="17">
                  <c:v>0.04</c:v>
                </c:pt>
                <c:pt idx="18">
                  <c:v>0.03</c:v>
                </c:pt>
                <c:pt idx="19">
                  <c:v>0.04</c:v>
                </c:pt>
                <c:pt idx="20">
                  <c:v>0.05</c:v>
                </c:pt>
                <c:pt idx="21">
                  <c:v>0.05</c:v>
                </c:pt>
                <c:pt idx="22">
                  <c:v>0.04</c:v>
                </c:pt>
                <c:pt idx="23">
                  <c:v>0.04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0.06</c:v>
                </c:pt>
                <c:pt idx="29" formatCode="#,##0.00_ ">
                  <c:v>0.04</c:v>
                </c:pt>
                <c:pt idx="30">
                  <c:v>0.04</c:v>
                </c:pt>
                <c:pt idx="31">
                  <c:v>0.03</c:v>
                </c:pt>
                <c:pt idx="32">
                  <c:v>0.03</c:v>
                </c:pt>
                <c:pt idx="33">
                  <c:v>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8B-4E22-AD77-0E864D1194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15280"/>
        <c:axId val="1"/>
      </c:lineChart>
      <c:catAx>
        <c:axId val="7624152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3257870075166938"/>
              <c:y val="0.89942807297734084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0.5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8.3014050618307605E-3"/>
              <c:y val="2.793629415716096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15280"/>
        <c:crosses val="autoZero"/>
        <c:crossBetween val="between"/>
        <c:majorUnit val="0.1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4131063498231706"/>
          <c:y val="0.18198751898331203"/>
          <c:w val="0.11061479464599633"/>
          <c:h val="0.13628700870989857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6239669407982356"/>
          <c:y val="2.87519373213138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3623223583293376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令和8年各保健所毎集計!$C$173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令和8年各保健所毎集計!$BN$173:$DM$173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0.67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1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3E-47D8-B1DA-439883212DD3}"/>
            </c:ext>
          </c:extLst>
        </c:ser>
        <c:ser>
          <c:idx val="1"/>
          <c:order val="1"/>
          <c:tx>
            <c:strRef>
              <c:f>令和8年各保健所毎集計!$C$174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令和8年各保健所毎集計!$BN$174:$DM$174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0.14000000000000001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3E-47D8-B1DA-439883212DD3}"/>
            </c:ext>
          </c:extLst>
        </c:ser>
        <c:ser>
          <c:idx val="2"/>
          <c:order val="2"/>
          <c:tx>
            <c:strRef>
              <c:f>令和8年各保健所毎集計!$C$175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令和8年各保健所毎集計!$BN$175:$DM$175</c:f>
              <c:numCache>
                <c:formatCode>0.00_);[Red]\(0.00\)</c:formatCode>
                <c:ptCount val="52"/>
                <c:pt idx="0">
                  <c:v>0</c:v>
                </c:pt>
                <c:pt idx="1">
                  <c:v>0.17</c:v>
                </c:pt>
                <c:pt idx="2" formatCode="#,##0.00_ ">
                  <c:v>0.17</c:v>
                </c:pt>
                <c:pt idx="3">
                  <c:v>0</c:v>
                </c:pt>
                <c:pt idx="4">
                  <c:v>0.17</c:v>
                </c:pt>
                <c:pt idx="5">
                  <c:v>0.17</c:v>
                </c:pt>
                <c:pt idx="6">
                  <c:v>0</c:v>
                </c:pt>
                <c:pt idx="7">
                  <c:v>0</c:v>
                </c:pt>
                <c:pt idx="8">
                  <c:v>0.17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3E-47D8-B1DA-439883212DD3}"/>
            </c:ext>
          </c:extLst>
        </c:ser>
        <c:ser>
          <c:idx val="3"/>
          <c:order val="3"/>
          <c:tx>
            <c:strRef>
              <c:f>令和8年各保健所毎集計!$C$176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令和8年各保健所毎集計!$BN$176:$DM$176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0.17</c:v>
                </c:pt>
                <c:pt idx="5">
                  <c:v>0</c:v>
                </c:pt>
                <c:pt idx="6">
                  <c:v>0.17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0.17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0.17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0.17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0.17</c:v>
                </c:pt>
                <c:pt idx="31">
                  <c:v>0</c:v>
                </c:pt>
                <c:pt idx="32">
                  <c:v>0.17</c:v>
                </c:pt>
                <c:pt idx="3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13E-47D8-B1DA-439883212DD3}"/>
            </c:ext>
          </c:extLst>
        </c:ser>
        <c:ser>
          <c:idx val="4"/>
          <c:order val="4"/>
          <c:tx>
            <c:strRef>
              <c:f>令和8年各保健所毎集計!$C$177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令和8年各保健所毎集計!$BN$177:$DM$177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13E-47D8-B1DA-439883212DD3}"/>
            </c:ext>
          </c:extLst>
        </c:ser>
        <c:ser>
          <c:idx val="5"/>
          <c:order val="5"/>
          <c:tx>
            <c:strRef>
              <c:f>令和8年各保健所毎集計!$C$178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令和8年各保健所毎集計!$BN$178:$DM$178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3E-47D8-B1DA-439883212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20856"/>
        <c:axId val="1"/>
      </c:lineChart>
      <c:catAx>
        <c:axId val="7624208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3465405201712703"/>
              <c:y val="0.91602984585653657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2.940915098737897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20856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68130255553380337"/>
          <c:y val="0.18722786259847674"/>
          <c:w val="0.27059384684082433"/>
          <c:h val="0.1895254297468371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年齢階級別の割合（％）</a:t>
            </a:r>
          </a:p>
        </c:rich>
      </c:tx>
      <c:layout>
        <c:manualLayout>
          <c:xMode val="edge"/>
          <c:yMode val="edge"/>
          <c:x val="0.3988049927323119"/>
          <c:y val="2.48161661409863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18110392878565"/>
          <c:y val="0.11826881822082276"/>
          <c:w val="0.8513687074079509"/>
          <c:h val="0.7286977165134139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耳下!$B$61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numFmt formatCode="#,##0.0_);[Red]\(#,##0.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耳下!$D$5:$Q$5</c:f>
              <c:strCache>
                <c:ptCount val="14"/>
                <c:pt idx="0">
                  <c:v>6ヶ月未満</c:v>
                </c:pt>
                <c:pt idx="1">
                  <c:v>12ヶ月未満</c:v>
                </c:pt>
                <c:pt idx="2">
                  <c:v>1歳</c:v>
                </c:pt>
                <c:pt idx="3">
                  <c:v>2歳</c:v>
                </c:pt>
                <c:pt idx="4">
                  <c:v>3歳</c:v>
                </c:pt>
                <c:pt idx="5">
                  <c:v>4歳</c:v>
                </c:pt>
                <c:pt idx="6">
                  <c:v>5歳</c:v>
                </c:pt>
                <c:pt idx="7">
                  <c:v>6歳</c:v>
                </c:pt>
                <c:pt idx="8">
                  <c:v>7歳</c:v>
                </c:pt>
                <c:pt idx="9">
                  <c:v>8歳</c:v>
                </c:pt>
                <c:pt idx="10">
                  <c:v>9歳</c:v>
                </c:pt>
                <c:pt idx="11">
                  <c:v>10～14歳</c:v>
                </c:pt>
                <c:pt idx="12">
                  <c:v>15～19歳</c:v>
                </c:pt>
                <c:pt idx="13">
                  <c:v>20歳以上</c:v>
                </c:pt>
              </c:strCache>
            </c:strRef>
          </c:cat>
          <c:val>
            <c:numRef>
              <c:f>耳下!$D$61:$Q$61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8</c:v>
                </c:pt>
                <c:pt idx="3">
                  <c:v>12</c:v>
                </c:pt>
                <c:pt idx="4">
                  <c:v>12</c:v>
                </c:pt>
                <c:pt idx="5">
                  <c:v>16</c:v>
                </c:pt>
                <c:pt idx="6">
                  <c:v>20</c:v>
                </c:pt>
                <c:pt idx="7">
                  <c:v>12</c:v>
                </c:pt>
                <c:pt idx="8">
                  <c:v>0</c:v>
                </c:pt>
                <c:pt idx="9">
                  <c:v>8</c:v>
                </c:pt>
                <c:pt idx="10">
                  <c:v>0</c:v>
                </c:pt>
                <c:pt idx="11">
                  <c:v>12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FD-4696-B02C-0F3B7B3A0A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762420200"/>
        <c:axId val="1"/>
      </c:barChart>
      <c:catAx>
        <c:axId val="7624202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501114171525278"/>
              <c:y val="0.91389541352453951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2020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4589209546092897"/>
          <c:y val="2.93308790946586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7251999609115"/>
          <c:y val="0.13182363568190339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年次別!$AI$2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年次別!$AI$159:$AI$278</c:f>
              <c:numCache>
                <c:formatCode>General</c:formatCode>
                <c:ptCount val="1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2.7777777777777776E-2</c:v>
                </c:pt>
                <c:pt idx="4">
                  <c:v>0</c:v>
                </c:pt>
                <c:pt idx="5">
                  <c:v>2.7777777777777776E-2</c:v>
                </c:pt>
                <c:pt idx="6">
                  <c:v>0.13333333333333333</c:v>
                </c:pt>
                <c:pt idx="7">
                  <c:v>2.7777777777777776E-2</c:v>
                </c:pt>
                <c:pt idx="8">
                  <c:v>2.7777777777777776E-2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 formatCode="0.00">
                  <c:v>2.222222222222222E-2</c:v>
                </c:pt>
                <c:pt idx="13" formatCode="0.00">
                  <c:v>0</c:v>
                </c:pt>
                <c:pt idx="14" formatCode="0.00">
                  <c:v>5.5555555555555552E-2</c:v>
                </c:pt>
                <c:pt idx="15" formatCode="0.00">
                  <c:v>6.9444444444444448E-2</c:v>
                </c:pt>
                <c:pt idx="16" formatCode="0.00">
                  <c:v>0</c:v>
                </c:pt>
                <c:pt idx="17" formatCode="0.00">
                  <c:v>0</c:v>
                </c:pt>
                <c:pt idx="18" formatCode="0.00">
                  <c:v>0</c:v>
                </c:pt>
                <c:pt idx="19" formatCode="0.00">
                  <c:v>0</c:v>
                </c:pt>
                <c:pt idx="20" formatCode="0.00">
                  <c:v>0</c:v>
                </c:pt>
                <c:pt idx="21" formatCode="0.00">
                  <c:v>0.15555555555555553</c:v>
                </c:pt>
                <c:pt idx="22" formatCode="0.00">
                  <c:v>0</c:v>
                </c:pt>
                <c:pt idx="23" formatCode="0.00">
                  <c:v>0</c:v>
                </c:pt>
                <c:pt idx="24" formatCode="0.00">
                  <c:v>0</c:v>
                </c:pt>
                <c:pt idx="25" formatCode="0.00">
                  <c:v>0</c:v>
                </c:pt>
                <c:pt idx="26" formatCode="0.00">
                  <c:v>0</c:v>
                </c:pt>
                <c:pt idx="27" formatCode="0.00">
                  <c:v>5.5555555555555552E-2</c:v>
                </c:pt>
                <c:pt idx="28" formatCode="0.00">
                  <c:v>0</c:v>
                </c:pt>
                <c:pt idx="29" formatCode="0.00">
                  <c:v>0</c:v>
                </c:pt>
                <c:pt idx="30" formatCode="0.00">
                  <c:v>0</c:v>
                </c:pt>
                <c:pt idx="31" formatCode="0.00">
                  <c:v>0</c:v>
                </c:pt>
                <c:pt idx="32" formatCode="0.00">
                  <c:v>2.7777777777777776E-2</c:v>
                </c:pt>
                <c:pt idx="33" formatCode="0.00">
                  <c:v>0</c:v>
                </c:pt>
                <c:pt idx="34" formatCode="0.00">
                  <c:v>0</c:v>
                </c:pt>
                <c:pt idx="35" formatCode="0.00">
                  <c:v>0</c:v>
                </c:pt>
                <c:pt idx="36" formatCode="0.00">
                  <c:v>0</c:v>
                </c:pt>
                <c:pt idx="37" formatCode="0.00">
                  <c:v>0</c:v>
                </c:pt>
                <c:pt idx="38" formatCode="0.00">
                  <c:v>0</c:v>
                </c:pt>
                <c:pt idx="39" formatCode="0.00">
                  <c:v>0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2.1999999999999999E-2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5.5E-2</c:v>
                </c:pt>
                <c:pt idx="62" formatCode="0.00">
                  <c:v>0</c:v>
                </c:pt>
                <c:pt idx="63" formatCode="0.00">
                  <c:v>2.75E-2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2.75E-2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0.27750000000000002</c:v>
                </c:pt>
                <c:pt idx="72" formatCode="0.00">
                  <c:v>8.7999999999999995E-2</c:v>
                </c:pt>
                <c:pt idx="73" formatCode="0.00">
                  <c:v>8.2500000000000004E-2</c:v>
                </c:pt>
                <c:pt idx="74" formatCode="0.00">
                  <c:v>8.2500000000000004E-2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2.6000000000000002E-2</c:v>
                </c:pt>
                <c:pt idx="79" formatCode="0.00">
                  <c:v>6.5000000000000002E-2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2.6000000000000002E-2</c:v>
                </c:pt>
                <c:pt idx="88" formatCode="0.00">
                  <c:v>0</c:v>
                </c:pt>
                <c:pt idx="89" formatCode="0.00">
                  <c:v>3.2500000000000001E-2</c:v>
                </c:pt>
                <c:pt idx="90" formatCode="0.00">
                  <c:v>4.8000000000000001E-2</c:v>
                </c:pt>
                <c:pt idx="91" formatCode="0.00">
                  <c:v>0</c:v>
                </c:pt>
                <c:pt idx="92" formatCode="0.00">
                  <c:v>2.1999999999999999E-2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4.3999999999999997E-2</c:v>
                </c:pt>
                <c:pt idx="97" formatCode="0.00">
                  <c:v>8.2500000000000004E-2</c:v>
                </c:pt>
                <c:pt idx="98" formatCode="0.00">
                  <c:v>2.1999999999999999E-2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4.3999999999999997E-2</c:v>
                </c:pt>
                <c:pt idx="102" formatCode="0.00">
                  <c:v>0</c:v>
                </c:pt>
                <c:pt idx="103" formatCode="0.00">
                  <c:v>5.5E-2</c:v>
                </c:pt>
                <c:pt idx="104" formatCode="0.00">
                  <c:v>4.3999999999999997E-2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2.75E-2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4.3999999999999997E-2</c:v>
                </c:pt>
                <c:pt idx="111" formatCode="0.00">
                  <c:v>0</c:v>
                </c:pt>
                <c:pt idx="112" formatCode="0.00">
                  <c:v>2.75E-2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2.75E-2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7B-479F-98D1-B414D71537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2412000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年次別!$AJ$2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年次別!$AJ$159:$AJ$278</c:f>
              <c:numCache>
                <c:formatCode>General</c:formatCode>
                <c:ptCount val="120"/>
                <c:pt idx="0">
                  <c:v>0.01</c:v>
                </c:pt>
                <c:pt idx="1">
                  <c:v>0.01</c:v>
                </c:pt>
                <c:pt idx="2">
                  <c:v>0.01</c:v>
                </c:pt>
                <c:pt idx="3">
                  <c:v>1.5000000000000001E-2</c:v>
                </c:pt>
                <c:pt idx="4">
                  <c:v>1.8000000000000002E-2</c:v>
                </c:pt>
                <c:pt idx="5">
                  <c:v>1.2500000000000001E-2</c:v>
                </c:pt>
                <c:pt idx="6">
                  <c:v>1.4000000000000002E-2</c:v>
                </c:pt>
                <c:pt idx="7">
                  <c:v>1.2500000000000001E-2</c:v>
                </c:pt>
                <c:pt idx="8">
                  <c:v>7.4999999999999997E-3</c:v>
                </c:pt>
                <c:pt idx="9">
                  <c:v>0.01</c:v>
                </c:pt>
                <c:pt idx="10">
                  <c:v>1.2500000000000001E-2</c:v>
                </c:pt>
                <c:pt idx="11">
                  <c:v>1.5000000000000001E-2</c:v>
                </c:pt>
                <c:pt idx="12" formatCode="0.00">
                  <c:v>1.2E-2</c:v>
                </c:pt>
                <c:pt idx="13" formatCode="0.00">
                  <c:v>0.01</c:v>
                </c:pt>
                <c:pt idx="14" formatCode="0.00">
                  <c:v>1.7500000000000002E-2</c:v>
                </c:pt>
                <c:pt idx="15" formatCode="0.00">
                  <c:v>2.6000000000000002E-2</c:v>
                </c:pt>
                <c:pt idx="16" formatCode="0.00">
                  <c:v>2.75E-2</c:v>
                </c:pt>
                <c:pt idx="17" formatCode="0.00">
                  <c:v>2.2500000000000003E-2</c:v>
                </c:pt>
                <c:pt idx="18" formatCode="0.00">
                  <c:v>1.6E-2</c:v>
                </c:pt>
                <c:pt idx="19" formatCode="0.00">
                  <c:v>5.0000000000000001E-3</c:v>
                </c:pt>
                <c:pt idx="20" formatCode="0.00">
                  <c:v>7.4999999999999997E-3</c:v>
                </c:pt>
                <c:pt idx="21" formatCode="0.00">
                  <c:v>8.0000000000000002E-3</c:v>
                </c:pt>
                <c:pt idx="22" formatCode="0.00">
                  <c:v>5.0000000000000001E-3</c:v>
                </c:pt>
                <c:pt idx="23" formatCode="0.00">
                  <c:v>1.4999999999999999E-2</c:v>
                </c:pt>
                <c:pt idx="24" formatCode="0.00">
                  <c:v>8.0000000000000002E-3</c:v>
                </c:pt>
                <c:pt idx="25" formatCode="0.00">
                  <c:v>1.2500000000000001E-2</c:v>
                </c:pt>
                <c:pt idx="26" formatCode="0.00">
                  <c:v>0.01</c:v>
                </c:pt>
                <c:pt idx="27" formatCode="0.00">
                  <c:v>0.01</c:v>
                </c:pt>
                <c:pt idx="28" formatCode="0.00">
                  <c:v>0.01</c:v>
                </c:pt>
                <c:pt idx="29" formatCode="0.00">
                  <c:v>1.4000000000000002E-2</c:v>
                </c:pt>
                <c:pt idx="30" formatCode="0.00">
                  <c:v>0.01</c:v>
                </c:pt>
                <c:pt idx="31" formatCode="0.00">
                  <c:v>8.0000000000000002E-3</c:v>
                </c:pt>
                <c:pt idx="32" formatCode="0.00">
                  <c:v>5.0000000000000001E-3</c:v>
                </c:pt>
                <c:pt idx="33" formatCode="0.00">
                  <c:v>0</c:v>
                </c:pt>
                <c:pt idx="34" formatCode="0.00">
                  <c:v>8.0000000000000002E-3</c:v>
                </c:pt>
                <c:pt idx="35" formatCode="0.00">
                  <c:v>1.3333333333333334E-2</c:v>
                </c:pt>
                <c:pt idx="36" formatCode="0.00">
                  <c:v>8.0000000000000002E-3</c:v>
                </c:pt>
                <c:pt idx="37" formatCode="0.00">
                  <c:v>2.5000000000000001E-3</c:v>
                </c:pt>
                <c:pt idx="38" formatCode="0.00">
                  <c:v>8.0000000000000002E-3</c:v>
                </c:pt>
                <c:pt idx="39" formatCode="0.00">
                  <c:v>5.0000000000000001E-3</c:v>
                </c:pt>
                <c:pt idx="40" formatCode="0.00">
                  <c:v>2.5000000000000001E-3</c:v>
                </c:pt>
                <c:pt idx="41" formatCode="0.00">
                  <c:v>4.0000000000000001E-3</c:v>
                </c:pt>
                <c:pt idx="42" formatCode="0.00">
                  <c:v>7.4999999999999997E-3</c:v>
                </c:pt>
                <c:pt idx="43" formatCode="0.00">
                  <c:v>4.0000000000000001E-3</c:v>
                </c:pt>
                <c:pt idx="44" formatCode="0.00">
                  <c:v>0</c:v>
                </c:pt>
                <c:pt idx="45" formatCode="0.00">
                  <c:v>2.5000000000000001E-3</c:v>
                </c:pt>
                <c:pt idx="46" formatCode="0.00">
                  <c:v>4.0000000000000001E-3</c:v>
                </c:pt>
                <c:pt idx="47" formatCode="0.00">
                  <c:v>2.5000000000000001E-3</c:v>
                </c:pt>
                <c:pt idx="48" formatCode="0.00">
                  <c:v>0</c:v>
                </c:pt>
                <c:pt idx="49" formatCode="0.00">
                  <c:v>5.0000000000000001E-3</c:v>
                </c:pt>
                <c:pt idx="50" formatCode="0.00">
                  <c:v>0</c:v>
                </c:pt>
                <c:pt idx="51" formatCode="0.00">
                  <c:v>2.5000000000000001E-3</c:v>
                </c:pt>
                <c:pt idx="52" formatCode="0.00">
                  <c:v>2E-3</c:v>
                </c:pt>
                <c:pt idx="53" formatCode="0.00">
                  <c:v>0</c:v>
                </c:pt>
                <c:pt idx="54" formatCode="0.00">
                  <c:v>0.01</c:v>
                </c:pt>
                <c:pt idx="55" formatCode="0.00">
                  <c:v>6.0000000000000001E-3</c:v>
                </c:pt>
                <c:pt idx="56" formatCode="0.00">
                  <c:v>5.0000000000000001E-3</c:v>
                </c:pt>
                <c:pt idx="57" formatCode="0.00">
                  <c:v>5.0000000000000001E-3</c:v>
                </c:pt>
                <c:pt idx="58" formatCode="0.00">
                  <c:v>4.0000000000000001E-3</c:v>
                </c:pt>
                <c:pt idx="59" formatCode="0.00">
                  <c:v>0</c:v>
                </c:pt>
                <c:pt idx="60" formatCode="0.00">
                  <c:v>2E-3</c:v>
                </c:pt>
                <c:pt idx="61" formatCode="0.00">
                  <c:v>2.5000000000000001E-3</c:v>
                </c:pt>
                <c:pt idx="62" formatCode="0.00">
                  <c:v>2.5000000000000001E-3</c:v>
                </c:pt>
                <c:pt idx="63" formatCode="0.00">
                  <c:v>5.0000000000000001E-3</c:v>
                </c:pt>
                <c:pt idx="64" formatCode="0.00">
                  <c:v>2E-3</c:v>
                </c:pt>
                <c:pt idx="65" formatCode="0.00">
                  <c:v>7.4999999999999997E-3</c:v>
                </c:pt>
                <c:pt idx="66" formatCode="0.00">
                  <c:v>5.0000000000000001E-3</c:v>
                </c:pt>
                <c:pt idx="67" formatCode="0.00">
                  <c:v>2E-3</c:v>
                </c:pt>
                <c:pt idx="68" formatCode="0.00">
                  <c:v>0.01</c:v>
                </c:pt>
                <c:pt idx="69" formatCode="0.00">
                  <c:v>2E-3</c:v>
                </c:pt>
                <c:pt idx="70" formatCode="0.00">
                  <c:v>2.5000000000000001E-3</c:v>
                </c:pt>
                <c:pt idx="71" formatCode="0.00">
                  <c:v>1.5000000000000001E-2</c:v>
                </c:pt>
                <c:pt idx="72" formatCode="0.00">
                  <c:v>0.01</c:v>
                </c:pt>
                <c:pt idx="73" formatCode="0.00">
                  <c:v>0.01</c:v>
                </c:pt>
                <c:pt idx="74" formatCode="0.00">
                  <c:v>7.4999999999999997E-3</c:v>
                </c:pt>
                <c:pt idx="75" formatCode="0.00">
                  <c:v>1.2500000000000001E-2</c:v>
                </c:pt>
                <c:pt idx="76" formatCode="0.00">
                  <c:v>1.3999999999999999E-2</c:v>
                </c:pt>
                <c:pt idx="77" formatCode="0.00">
                  <c:v>1.2500000000000001E-2</c:v>
                </c:pt>
                <c:pt idx="78" formatCode="0.00">
                  <c:v>0.01</c:v>
                </c:pt>
                <c:pt idx="79" formatCode="0.00">
                  <c:v>0.01</c:v>
                </c:pt>
                <c:pt idx="80" formatCode="0.00">
                  <c:v>1.4999999999999999E-2</c:v>
                </c:pt>
                <c:pt idx="81" formatCode="0.00">
                  <c:v>1.2E-2</c:v>
                </c:pt>
                <c:pt idx="82" formatCode="0.00">
                  <c:v>1.5000000000000001E-2</c:v>
                </c:pt>
                <c:pt idx="83" formatCode="0.00">
                  <c:v>1.5000000000000001E-2</c:v>
                </c:pt>
                <c:pt idx="84" formatCode="0.00">
                  <c:v>1.2E-2</c:v>
                </c:pt>
                <c:pt idx="85" formatCode="0.00">
                  <c:v>0.01</c:v>
                </c:pt>
                <c:pt idx="86" formatCode="0.00">
                  <c:v>1.5000000000000001E-2</c:v>
                </c:pt>
                <c:pt idx="87" formatCode="0.00">
                  <c:v>1.6E-2</c:v>
                </c:pt>
                <c:pt idx="88" formatCode="0.00">
                  <c:v>3.2500000000000001E-2</c:v>
                </c:pt>
                <c:pt idx="89" formatCode="0.00">
                  <c:v>4.2500000000000003E-2</c:v>
                </c:pt>
                <c:pt idx="90" formatCode="0.00">
                  <c:v>2.6000000000000002E-2</c:v>
                </c:pt>
                <c:pt idx="91" formatCode="0.00">
                  <c:v>1.2500000000000001E-2</c:v>
                </c:pt>
                <c:pt idx="92" formatCode="0.00">
                  <c:v>1.4000000000000002E-2</c:v>
                </c:pt>
                <c:pt idx="93" formatCode="0.00">
                  <c:v>0.01</c:v>
                </c:pt>
                <c:pt idx="94" formatCode="0.00">
                  <c:v>1.7500000000000002E-2</c:v>
                </c:pt>
                <c:pt idx="95" formatCode="0.00">
                  <c:v>4.4999999999999998E-2</c:v>
                </c:pt>
                <c:pt idx="96" formatCode="0.00">
                  <c:v>4.6000000000000006E-2</c:v>
                </c:pt>
                <c:pt idx="97" formatCode="0.00">
                  <c:v>3.7499999999999999E-2</c:v>
                </c:pt>
                <c:pt idx="98" formatCode="0.00">
                  <c:v>5.7999999999999996E-2</c:v>
                </c:pt>
                <c:pt idx="99" formatCode="0.00">
                  <c:v>0.05</c:v>
                </c:pt>
                <c:pt idx="100" formatCode="0.00">
                  <c:v>4.7500000000000007E-2</c:v>
                </c:pt>
                <c:pt idx="101" formatCode="0.00">
                  <c:v>2.6000000000000002E-2</c:v>
                </c:pt>
                <c:pt idx="102" formatCode="0.00">
                  <c:v>1.2500000000000001E-2</c:v>
                </c:pt>
                <c:pt idx="103" formatCode="0.00">
                  <c:v>1.5000000000000001E-2</c:v>
                </c:pt>
                <c:pt idx="104" formatCode="0.00">
                  <c:v>1.4000000000000002E-2</c:v>
                </c:pt>
                <c:pt idx="105" formatCode="0.00">
                  <c:v>1.5000000000000001E-2</c:v>
                </c:pt>
                <c:pt idx="106" formatCode="0.00">
                  <c:v>0.01</c:v>
                </c:pt>
                <c:pt idx="107" formatCode="0.00">
                  <c:v>7.4999999999999997E-3</c:v>
                </c:pt>
                <c:pt idx="108" formatCode="0.00">
                  <c:v>0.01</c:v>
                </c:pt>
                <c:pt idx="109" formatCode="0.00">
                  <c:v>0.01</c:v>
                </c:pt>
                <c:pt idx="110" formatCode="0.00">
                  <c:v>0.01</c:v>
                </c:pt>
                <c:pt idx="111" formatCode="0.00">
                  <c:v>5.0000000000000001E-3</c:v>
                </c:pt>
                <c:pt idx="112" formatCode="0.00">
                  <c:v>0.01</c:v>
                </c:pt>
                <c:pt idx="113" formatCode="0.00">
                  <c:v>1.2E-2</c:v>
                </c:pt>
                <c:pt idx="114" formatCode="0.00">
                  <c:v>7.4999999999999997E-3</c:v>
                </c:pt>
                <c:pt idx="115" formatCode="0.00">
                  <c:v>5.0000000000000001E-3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7B-479F-98D1-B414D71537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12000"/>
        <c:axId val="1"/>
      </c:lineChart>
      <c:catAx>
        <c:axId val="7624120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0.5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4.2788187035231618E-3"/>
              <c:y val="2.025871766029247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1200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089073749486475"/>
          <c:y val="0.16828680505845864"/>
          <c:w val="0.12624998977931501"/>
          <c:h val="0.14017316017316017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1662604752129525"/>
          <c:y val="1.769406526021358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3613091152266604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令和8年各保健所毎集計!$C$195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令和8年各保健所毎集計!$BN$195:$DM$195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0.11</c:v>
                </c:pt>
                <c:pt idx="11">
                  <c:v>0</c:v>
                </c:pt>
                <c:pt idx="12">
                  <c:v>0.11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0.11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0.11</c:v>
                </c:pt>
                <c:pt idx="3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BF-40D3-B4DB-7DD2EA416732}"/>
            </c:ext>
          </c:extLst>
        </c:ser>
        <c:ser>
          <c:idx val="1"/>
          <c:order val="1"/>
          <c:tx>
            <c:strRef>
              <c:f>令和8年各保健所毎集計!$C$196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令和8年各保健所毎集計!$BN$196:$DM$196</c:f>
              <c:numCache>
                <c:formatCode>0.00_);[Red]\(0.00\)</c:formatCode>
                <c:ptCount val="52"/>
                <c:pt idx="0">
                  <c:v>0.01</c:v>
                </c:pt>
                <c:pt idx="1">
                  <c:v>0.01</c:v>
                </c:pt>
                <c:pt idx="2" formatCode="#,##0.00_ ">
                  <c:v>0.02</c:v>
                </c:pt>
                <c:pt idx="3">
                  <c:v>0.01</c:v>
                </c:pt>
                <c:pt idx="4">
                  <c:v>0</c:v>
                </c:pt>
                <c:pt idx="5">
                  <c:v>0.01</c:v>
                </c:pt>
                <c:pt idx="6">
                  <c:v>0.01</c:v>
                </c:pt>
                <c:pt idx="7">
                  <c:v>0.01</c:v>
                </c:pt>
                <c:pt idx="8">
                  <c:v>0.01</c:v>
                </c:pt>
                <c:pt idx="9">
                  <c:v>0</c:v>
                </c:pt>
                <c:pt idx="10">
                  <c:v>0.01</c:v>
                </c:pt>
                <c:pt idx="11">
                  <c:v>0.01</c:v>
                </c:pt>
                <c:pt idx="12">
                  <c:v>0.02</c:v>
                </c:pt>
                <c:pt idx="13">
                  <c:v>0.01</c:v>
                </c:pt>
                <c:pt idx="14">
                  <c:v>0</c:v>
                </c:pt>
                <c:pt idx="15">
                  <c:v>0.01</c:v>
                </c:pt>
                <c:pt idx="16">
                  <c:v>0</c:v>
                </c:pt>
                <c:pt idx="17">
                  <c:v>0.01</c:v>
                </c:pt>
                <c:pt idx="18">
                  <c:v>0.01</c:v>
                </c:pt>
                <c:pt idx="19">
                  <c:v>0.01</c:v>
                </c:pt>
                <c:pt idx="20">
                  <c:v>0.01</c:v>
                </c:pt>
                <c:pt idx="21">
                  <c:v>0.01</c:v>
                </c:pt>
                <c:pt idx="22">
                  <c:v>0.01</c:v>
                </c:pt>
                <c:pt idx="23">
                  <c:v>0.01</c:v>
                </c:pt>
                <c:pt idx="24">
                  <c:v>0.01</c:v>
                </c:pt>
                <c:pt idx="25">
                  <c:v>0.01</c:v>
                </c:pt>
                <c:pt idx="26">
                  <c:v>0.02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0.02</c:v>
                </c:pt>
                <c:pt idx="30">
                  <c:v>0.01</c:v>
                </c:pt>
                <c:pt idx="31">
                  <c:v>0</c:v>
                </c:pt>
                <c:pt idx="32">
                  <c:v>0.01</c:v>
                </c:pt>
                <c:pt idx="33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BF-40D3-B4DB-7DD2EA4167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22168"/>
        <c:axId val="1"/>
      </c:lineChart>
      <c:catAx>
        <c:axId val="7624221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4088010581350012"/>
              <c:y val="0.91637965756457662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0.5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2.793629415716096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22168"/>
        <c:crosses val="autoZero"/>
        <c:crossBetween val="between"/>
        <c:majorUnit val="0.1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4131063498231706"/>
          <c:y val="0.17351122614092582"/>
          <c:w val="0.11061479464599633"/>
          <c:h val="0.1362869641294838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7277345040711202"/>
          <c:y val="2.032985361576943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38277974836284"/>
          <c:y val="0.13202102818458486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令和8年各保健所毎集計!$C$189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令和8年各保健所毎集計!$BN$189:$DM$189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DB-4151-9E77-B151F333690C}"/>
            </c:ext>
          </c:extLst>
        </c:ser>
        <c:ser>
          <c:idx val="1"/>
          <c:order val="1"/>
          <c:tx>
            <c:strRef>
              <c:f>令和8年各保健所毎集計!$C$190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令和8年各保健所毎集計!$BN$190:$DM$190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DB-4151-9E77-B151F333690C}"/>
            </c:ext>
          </c:extLst>
        </c:ser>
        <c:ser>
          <c:idx val="2"/>
          <c:order val="2"/>
          <c:tx>
            <c:strRef>
              <c:f>令和8年各保健所毎集計!$C$191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令和8年各保健所毎集計!$BN$191:$DM$191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DB-4151-9E77-B151F333690C}"/>
            </c:ext>
          </c:extLst>
        </c:ser>
        <c:ser>
          <c:idx val="3"/>
          <c:order val="3"/>
          <c:tx>
            <c:strRef>
              <c:f>令和8年各保健所毎集計!$C$192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令和8年各保健所毎集計!$BN$192:$DM$192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BDB-4151-9E77-B151F333690C}"/>
            </c:ext>
          </c:extLst>
        </c:ser>
        <c:ser>
          <c:idx val="4"/>
          <c:order val="4"/>
          <c:tx>
            <c:strRef>
              <c:f>令和8年各保健所毎集計!$C$193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令和8年各保健所毎集計!$BN$193:$DM$193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BDB-4151-9E77-B151F333690C}"/>
            </c:ext>
          </c:extLst>
        </c:ser>
        <c:ser>
          <c:idx val="5"/>
          <c:order val="5"/>
          <c:tx>
            <c:strRef>
              <c:f>令和8年各保健所毎集計!$C$194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令和8年各保健所毎集計!$BN$194:$DM$194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BDB-4151-9E77-B151F33369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24792"/>
        <c:axId val="1"/>
      </c:lineChart>
      <c:catAx>
        <c:axId val="7624247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491059811623465"/>
              <c:y val="0.89497347602363853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2.0987067281834585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24792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78732895614716825"/>
          <c:y val="0.17024889142802221"/>
          <c:w val="0.16041667688735173"/>
          <c:h val="0.33345858666400879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40296216595926526"/>
          <c:y val="3.891700021784113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07322869097319"/>
          <c:y val="0.11405774465668064"/>
          <c:w val="0.8513687074079509"/>
          <c:h val="0.7524634249363956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出血!$B$61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numFmt formatCode="#,##0.0_);[Red]\(#,##0.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出血!$D$5:$V$5</c:f>
              <c:strCache>
                <c:ptCount val="19"/>
                <c:pt idx="0">
                  <c:v>～5ヶ月</c:v>
                </c:pt>
                <c:pt idx="1">
                  <c:v>～11ヶ月</c:v>
                </c:pt>
                <c:pt idx="2">
                  <c:v>１歳</c:v>
                </c:pt>
                <c:pt idx="3">
                  <c:v>２歳</c:v>
                </c:pt>
                <c:pt idx="4">
                  <c:v>３歳</c:v>
                </c:pt>
                <c:pt idx="5">
                  <c:v>４歳</c:v>
                </c:pt>
                <c:pt idx="6">
                  <c:v>５歳</c:v>
                </c:pt>
                <c:pt idx="7">
                  <c:v>６歳</c:v>
                </c:pt>
                <c:pt idx="8">
                  <c:v>７歳</c:v>
                </c:pt>
                <c:pt idx="9">
                  <c:v>８歳</c:v>
                </c:pt>
                <c:pt idx="10">
                  <c:v>９歳</c:v>
                </c:pt>
                <c:pt idx="11">
                  <c:v>10～14歳</c:v>
                </c:pt>
                <c:pt idx="12">
                  <c:v>15～19歳</c:v>
                </c:pt>
                <c:pt idx="13">
                  <c:v>20～29歳</c:v>
                </c:pt>
                <c:pt idx="14">
                  <c:v>30～39歳</c:v>
                </c:pt>
                <c:pt idx="15">
                  <c:v>40～49歳</c:v>
                </c:pt>
                <c:pt idx="16">
                  <c:v>50～59歳</c:v>
                </c:pt>
                <c:pt idx="17">
                  <c:v>60～69歳</c:v>
                </c:pt>
                <c:pt idx="18">
                  <c:v>70歳～</c:v>
                </c:pt>
              </c:strCache>
            </c:strRef>
          </c:cat>
          <c:val>
            <c:numRef>
              <c:f>出血!$D$61:$V$61</c:f>
              <c:numCache>
                <c:formatCode>General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50</c:v>
                </c:pt>
                <c:pt idx="16">
                  <c:v>25</c:v>
                </c:pt>
                <c:pt idx="17">
                  <c:v>0</c:v>
                </c:pt>
                <c:pt idx="18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C9-45DD-845D-A464C68FD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762426104"/>
        <c:axId val="1"/>
      </c:barChart>
      <c:catAx>
        <c:axId val="7624261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471948491641709"/>
              <c:y val="0.92502018064056868"/>
            </c:manualLayout>
          </c:layout>
          <c:overlay val="0"/>
        </c:title>
        <c:numFmt formatCode="General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26104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3966604166455588"/>
          <c:y val="3.65847228362488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7251999609115"/>
          <c:y val="0.15255734783743188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年次別!$AK$2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年次別!$AK$159:$AK$278</c:f>
              <c:numCache>
                <c:formatCode>General</c:formatCode>
                <c:ptCount val="120"/>
                <c:pt idx="0">
                  <c:v>0.75555555555555554</c:v>
                </c:pt>
                <c:pt idx="1">
                  <c:v>0.41666666666666669</c:v>
                </c:pt>
                <c:pt idx="2">
                  <c:v>0.66666666666666663</c:v>
                </c:pt>
                <c:pt idx="3">
                  <c:v>0.94444444444444442</c:v>
                </c:pt>
                <c:pt idx="4">
                  <c:v>0.82222222222222219</c:v>
                </c:pt>
                <c:pt idx="5">
                  <c:v>0.83333333333333326</c:v>
                </c:pt>
                <c:pt idx="6">
                  <c:v>3.0666666666666664</c:v>
                </c:pt>
                <c:pt idx="7">
                  <c:v>5.083333333333333</c:v>
                </c:pt>
                <c:pt idx="8">
                  <c:v>5.6388888888888884</c:v>
                </c:pt>
                <c:pt idx="9">
                  <c:v>4.177777777777778</c:v>
                </c:pt>
                <c:pt idx="10">
                  <c:v>1.8611111111111112</c:v>
                </c:pt>
                <c:pt idx="11">
                  <c:v>1.8333333333333335</c:v>
                </c:pt>
                <c:pt idx="12" formatCode="0.00">
                  <c:v>1.3775555555555556</c:v>
                </c:pt>
                <c:pt idx="13" formatCode="0.00">
                  <c:v>0.91666666666666674</c:v>
                </c:pt>
                <c:pt idx="14" formatCode="0.00">
                  <c:v>1.3333333333333335</c:v>
                </c:pt>
                <c:pt idx="15" formatCode="0.00">
                  <c:v>0.86388888888888893</c:v>
                </c:pt>
                <c:pt idx="16" formatCode="0.00">
                  <c:v>2.0833333333333335</c:v>
                </c:pt>
                <c:pt idx="17" formatCode="0.00">
                  <c:v>2.9166666666666665</c:v>
                </c:pt>
                <c:pt idx="18" formatCode="0.00">
                  <c:v>3.4222222222222221</c:v>
                </c:pt>
                <c:pt idx="19" formatCode="0.00">
                  <c:v>4.3611111111111107</c:v>
                </c:pt>
                <c:pt idx="20" formatCode="0.00">
                  <c:v>3.833333333333333</c:v>
                </c:pt>
                <c:pt idx="21" formatCode="0.00">
                  <c:v>2.4666666666666663</c:v>
                </c:pt>
                <c:pt idx="22" formatCode="0.00">
                  <c:v>1.4166666666666667</c:v>
                </c:pt>
                <c:pt idx="23" formatCode="0.00">
                  <c:v>1.1944444444444444</c:v>
                </c:pt>
                <c:pt idx="24" formatCode="0.00">
                  <c:v>0.86666666666666659</c:v>
                </c:pt>
                <c:pt idx="25" formatCode="0.00">
                  <c:v>0.88888888888888884</c:v>
                </c:pt>
                <c:pt idx="26" formatCode="0.00">
                  <c:v>1.1777777777777778</c:v>
                </c:pt>
                <c:pt idx="27" formatCode="0.00">
                  <c:v>1.5555555555555554</c:v>
                </c:pt>
                <c:pt idx="28" formatCode="0.00">
                  <c:v>1.3055555555555554</c:v>
                </c:pt>
                <c:pt idx="29" formatCode="0.00">
                  <c:v>1.7111111111111115</c:v>
                </c:pt>
                <c:pt idx="30" formatCode="0.00">
                  <c:v>2.8333333333333335</c:v>
                </c:pt>
                <c:pt idx="31" formatCode="0.00">
                  <c:v>2.2444444444444445</c:v>
                </c:pt>
                <c:pt idx="32" formatCode="0.00">
                  <c:v>2.2500000000000004</c:v>
                </c:pt>
                <c:pt idx="33" formatCode="0.00">
                  <c:v>1.3333333333333335</c:v>
                </c:pt>
                <c:pt idx="34" formatCode="0.00">
                  <c:v>1.2666666666666668</c:v>
                </c:pt>
                <c:pt idx="35" formatCode="0.00">
                  <c:v>0.99999999999999989</c:v>
                </c:pt>
                <c:pt idx="36" formatCode="0.00">
                  <c:v>0.86799999999999999</c:v>
                </c:pt>
                <c:pt idx="37" formatCode="0.00">
                  <c:v>1.0249999999999999</c:v>
                </c:pt>
                <c:pt idx="38" formatCode="0.00">
                  <c:v>0.82599999999999996</c:v>
                </c:pt>
                <c:pt idx="39" formatCode="0.00">
                  <c:v>0.2475</c:v>
                </c:pt>
                <c:pt idx="40" formatCode="0.00">
                  <c:v>0.1925</c:v>
                </c:pt>
                <c:pt idx="41" formatCode="0.00">
                  <c:v>0.19800000000000001</c:v>
                </c:pt>
                <c:pt idx="42" formatCode="0.00">
                  <c:v>0.4425</c:v>
                </c:pt>
                <c:pt idx="43" formatCode="0.00">
                  <c:v>0.154</c:v>
                </c:pt>
                <c:pt idx="44" formatCode="0.00">
                  <c:v>0.33</c:v>
                </c:pt>
                <c:pt idx="45" formatCode="0.00">
                  <c:v>0.2475</c:v>
                </c:pt>
                <c:pt idx="46" formatCode="0.00">
                  <c:v>0.28800000000000003</c:v>
                </c:pt>
                <c:pt idx="47" formatCode="0.00">
                  <c:v>0.30249999999999999</c:v>
                </c:pt>
                <c:pt idx="48" formatCode="0.00">
                  <c:v>0.4975</c:v>
                </c:pt>
                <c:pt idx="49" formatCode="0.00">
                  <c:v>0.47250000000000003</c:v>
                </c:pt>
                <c:pt idx="50" formatCode="0.00">
                  <c:v>0.4880000000000001</c:v>
                </c:pt>
                <c:pt idx="51" formatCode="0.00">
                  <c:v>0.61250000000000004</c:v>
                </c:pt>
                <c:pt idx="52" formatCode="0.00">
                  <c:v>1.0660000000000001</c:v>
                </c:pt>
                <c:pt idx="53" formatCode="0.00">
                  <c:v>0.33</c:v>
                </c:pt>
                <c:pt idx="54" formatCode="0.00">
                  <c:v>0.64000000000000012</c:v>
                </c:pt>
                <c:pt idx="55" formatCode="0.00">
                  <c:v>0.55400000000000005</c:v>
                </c:pt>
                <c:pt idx="56" formatCode="0.00">
                  <c:v>0.61250000000000004</c:v>
                </c:pt>
                <c:pt idx="57" formatCode="0.00">
                  <c:v>0.2475</c:v>
                </c:pt>
                <c:pt idx="58" formatCode="0.00">
                  <c:v>0.22000000000000003</c:v>
                </c:pt>
                <c:pt idx="59" formatCode="0.00">
                  <c:v>0.2475</c:v>
                </c:pt>
                <c:pt idx="60" formatCode="0.00">
                  <c:v>0.17599999999999999</c:v>
                </c:pt>
                <c:pt idx="61" formatCode="0.00">
                  <c:v>0.47250000000000003</c:v>
                </c:pt>
                <c:pt idx="62" formatCode="0.00">
                  <c:v>0.2475</c:v>
                </c:pt>
                <c:pt idx="63" formatCode="0.00">
                  <c:v>0.27750000000000002</c:v>
                </c:pt>
                <c:pt idx="64" formatCode="0.00">
                  <c:v>0.22000000000000003</c:v>
                </c:pt>
                <c:pt idx="65" formatCode="0.00">
                  <c:v>0.33250000000000002</c:v>
                </c:pt>
                <c:pt idx="66" formatCode="0.00">
                  <c:v>0.25</c:v>
                </c:pt>
                <c:pt idx="67" formatCode="0.00">
                  <c:v>0.29000000000000004</c:v>
                </c:pt>
                <c:pt idx="68" formatCode="0.00">
                  <c:v>0.55500000000000005</c:v>
                </c:pt>
                <c:pt idx="69" formatCode="0.00">
                  <c:v>0.51200000000000001</c:v>
                </c:pt>
                <c:pt idx="70" formatCode="0.00">
                  <c:v>0.4425</c:v>
                </c:pt>
                <c:pt idx="71" formatCode="0.00">
                  <c:v>0.83500000000000008</c:v>
                </c:pt>
                <c:pt idx="72" formatCode="0.00">
                  <c:v>0.89</c:v>
                </c:pt>
                <c:pt idx="73" formatCode="0.00">
                  <c:v>0.38750000000000001</c:v>
                </c:pt>
                <c:pt idx="74" formatCode="0.00">
                  <c:v>0.50250000000000006</c:v>
                </c:pt>
                <c:pt idx="75" formatCode="0.00">
                  <c:v>0.63</c:v>
                </c:pt>
                <c:pt idx="76" formatCode="0.00">
                  <c:v>0.57799999999999996</c:v>
                </c:pt>
                <c:pt idx="77" formatCode="0.00">
                  <c:v>1.0024999999999999</c:v>
                </c:pt>
                <c:pt idx="78" formatCode="0.00">
                  <c:v>0.95199999999999996</c:v>
                </c:pt>
                <c:pt idx="79" formatCode="0.00">
                  <c:v>0.97</c:v>
                </c:pt>
                <c:pt idx="80" formatCode="0.00">
                  <c:v>2.4725000000000001</c:v>
                </c:pt>
                <c:pt idx="81" formatCode="0.00">
                  <c:v>3.004</c:v>
                </c:pt>
                <c:pt idx="82" formatCode="0.00">
                  <c:v>2.5975000000000001</c:v>
                </c:pt>
                <c:pt idx="83" formatCode="0.00">
                  <c:v>2.1274999999999999</c:v>
                </c:pt>
                <c:pt idx="84" formatCode="0.00">
                  <c:v>1.6280000000000001</c:v>
                </c:pt>
                <c:pt idx="85" formatCode="0.00">
                  <c:v>1.345</c:v>
                </c:pt>
                <c:pt idx="86" formatCode="0.00">
                  <c:v>1.4724999999999999</c:v>
                </c:pt>
                <c:pt idx="87" formatCode="0.00">
                  <c:v>1.8780000000000001</c:v>
                </c:pt>
                <c:pt idx="88" formatCode="0.00">
                  <c:v>1.5974999999999999</c:v>
                </c:pt>
                <c:pt idx="89" formatCode="0.00">
                  <c:v>1.2825</c:v>
                </c:pt>
                <c:pt idx="90" formatCode="0.00">
                  <c:v>1.5059999999999998</c:v>
                </c:pt>
                <c:pt idx="91" formatCode="0.00">
                  <c:v>0.66500000000000004</c:v>
                </c:pt>
                <c:pt idx="92" formatCode="0.00">
                  <c:v>0.46800000000000008</c:v>
                </c:pt>
                <c:pt idx="93" formatCode="0.00">
                  <c:v>0.9425</c:v>
                </c:pt>
                <c:pt idx="94" formatCode="0.00">
                  <c:v>0.69500000000000006</c:v>
                </c:pt>
                <c:pt idx="95" formatCode="0.00">
                  <c:v>0.94500000000000006</c:v>
                </c:pt>
                <c:pt idx="96" formatCode="0.00">
                  <c:v>1.798</c:v>
                </c:pt>
                <c:pt idx="97" formatCode="0.00">
                  <c:v>6.0299999999999994</c:v>
                </c:pt>
                <c:pt idx="98" formatCode="0.00">
                  <c:v>8.2439999999999998</c:v>
                </c:pt>
                <c:pt idx="99" formatCode="0.00">
                  <c:v>5</c:v>
                </c:pt>
                <c:pt idx="100" formatCode="0.00">
                  <c:v>3.6950000000000003</c:v>
                </c:pt>
                <c:pt idx="101" formatCode="0.00">
                  <c:v>3.4899999999999998</c:v>
                </c:pt>
                <c:pt idx="102" formatCode="0.00">
                  <c:v>3.3075000000000001</c:v>
                </c:pt>
                <c:pt idx="103" formatCode="0.00">
                  <c:v>3.3624999999999998</c:v>
                </c:pt>
                <c:pt idx="104" formatCode="0.00">
                  <c:v>4.71</c:v>
                </c:pt>
                <c:pt idx="105" formatCode="0.00">
                  <c:v>4.4849999999999994</c:v>
                </c:pt>
                <c:pt idx="106" formatCode="0.00">
                  <c:v>4.3624999999999998</c:v>
                </c:pt>
                <c:pt idx="107" formatCode="0.00">
                  <c:v>1.9450000000000003</c:v>
                </c:pt>
                <c:pt idx="108" formatCode="0.00">
                  <c:v>2.5780000000000003</c:v>
                </c:pt>
                <c:pt idx="109" formatCode="0.00">
                  <c:v>2.5274999999999999</c:v>
                </c:pt>
                <c:pt idx="110" formatCode="0.00">
                  <c:v>1.532</c:v>
                </c:pt>
                <c:pt idx="111" formatCode="0.00">
                  <c:v>1.3875000000000002</c:v>
                </c:pt>
                <c:pt idx="112" formatCode="0.00">
                  <c:v>2.25</c:v>
                </c:pt>
                <c:pt idx="113" formatCode="0.00">
                  <c:v>3.2879999999999994</c:v>
                </c:pt>
                <c:pt idx="114" formatCode="0.00">
                  <c:v>2.2475000000000001</c:v>
                </c:pt>
                <c:pt idx="115" formatCode="0.00">
                  <c:v>1.75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BF-48C9-BB78-1B7154A9AF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2422496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年次別!$AL$2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年次別!$AL$159:$AL$278</c:f>
              <c:numCache>
                <c:formatCode>General</c:formatCode>
                <c:ptCount val="120"/>
                <c:pt idx="0">
                  <c:v>0.54200000000000004</c:v>
                </c:pt>
                <c:pt idx="1">
                  <c:v>0.4375</c:v>
                </c:pt>
                <c:pt idx="2">
                  <c:v>0.47249999999999998</c:v>
                </c:pt>
                <c:pt idx="3">
                  <c:v>0.55500000000000005</c:v>
                </c:pt>
                <c:pt idx="4">
                  <c:v>0.80399999999999994</c:v>
                </c:pt>
                <c:pt idx="5">
                  <c:v>0.81499999999999995</c:v>
                </c:pt>
                <c:pt idx="6">
                  <c:v>0.89599999999999991</c:v>
                </c:pt>
                <c:pt idx="7">
                  <c:v>0.94250000000000012</c:v>
                </c:pt>
                <c:pt idx="8">
                  <c:v>0.97500000000000009</c:v>
                </c:pt>
                <c:pt idx="9">
                  <c:v>0.78</c:v>
                </c:pt>
                <c:pt idx="10">
                  <c:v>0.8125</c:v>
                </c:pt>
                <c:pt idx="11">
                  <c:v>0.8274999999999999</c:v>
                </c:pt>
                <c:pt idx="12" formatCode="0.00">
                  <c:v>0.67400000000000004</c:v>
                </c:pt>
                <c:pt idx="13" formatCode="0.00">
                  <c:v>0.57250000000000001</c:v>
                </c:pt>
                <c:pt idx="14" formatCode="0.00">
                  <c:v>0.5575</c:v>
                </c:pt>
                <c:pt idx="15" formatCode="0.00">
                  <c:v>0.58599999999999997</c:v>
                </c:pt>
                <c:pt idx="16" formatCode="0.00">
                  <c:v>1.075</c:v>
                </c:pt>
                <c:pt idx="17" formatCode="0.00">
                  <c:v>0.97750000000000004</c:v>
                </c:pt>
                <c:pt idx="18" formatCode="0.00">
                  <c:v>0.94000000000000006</c:v>
                </c:pt>
                <c:pt idx="19" formatCode="0.00">
                  <c:v>0.9375</c:v>
                </c:pt>
                <c:pt idx="20" formatCode="0.00">
                  <c:v>1.0075000000000001</c:v>
                </c:pt>
                <c:pt idx="21" formatCode="0.00">
                  <c:v>0.88000000000000012</c:v>
                </c:pt>
                <c:pt idx="22" formatCode="0.00">
                  <c:v>0.85250000000000004</c:v>
                </c:pt>
                <c:pt idx="23" formatCode="0.00">
                  <c:v>0.92</c:v>
                </c:pt>
                <c:pt idx="24" formatCode="0.00">
                  <c:v>0.70799999999999996</c:v>
                </c:pt>
                <c:pt idx="25" formatCode="0.00">
                  <c:v>0.55249999999999999</c:v>
                </c:pt>
                <c:pt idx="26" formatCode="0.00">
                  <c:v>0.53600000000000003</c:v>
                </c:pt>
                <c:pt idx="27" formatCode="0.00">
                  <c:v>0.51249999999999996</c:v>
                </c:pt>
                <c:pt idx="28" formatCode="0.00">
                  <c:v>0.61749999999999994</c:v>
                </c:pt>
                <c:pt idx="29" formatCode="0.00">
                  <c:v>0.65800000000000003</c:v>
                </c:pt>
                <c:pt idx="30" formatCode="0.00">
                  <c:v>0.71000000000000008</c:v>
                </c:pt>
                <c:pt idx="31" formatCode="0.00">
                  <c:v>0.73399999999999999</c:v>
                </c:pt>
                <c:pt idx="32" formatCode="0.00">
                  <c:v>0.77249999999999996</c:v>
                </c:pt>
                <c:pt idx="33" formatCode="0.00">
                  <c:v>0.63249999999999995</c:v>
                </c:pt>
                <c:pt idx="34" formatCode="0.00">
                  <c:v>0.57800000000000007</c:v>
                </c:pt>
                <c:pt idx="35" formatCode="0.00">
                  <c:v>0.61333333333333329</c:v>
                </c:pt>
                <c:pt idx="36" formatCode="0.00">
                  <c:v>0.43400000000000005</c:v>
                </c:pt>
                <c:pt idx="37" formatCode="0.00">
                  <c:v>0.42</c:v>
                </c:pt>
                <c:pt idx="38" formatCode="0.00">
                  <c:v>0.30399999999999999</c:v>
                </c:pt>
                <c:pt idx="39" formatCode="0.00">
                  <c:v>0.17750000000000002</c:v>
                </c:pt>
                <c:pt idx="40" formatCode="0.00">
                  <c:v>0.13250000000000001</c:v>
                </c:pt>
                <c:pt idx="41" formatCode="0.00">
                  <c:v>0.17599999999999999</c:v>
                </c:pt>
                <c:pt idx="42" formatCode="0.00">
                  <c:v>0.19500000000000001</c:v>
                </c:pt>
                <c:pt idx="43" formatCode="0.00">
                  <c:v>0.22199999999999998</c:v>
                </c:pt>
                <c:pt idx="44" formatCode="0.00">
                  <c:v>0.21249999999999999</c:v>
                </c:pt>
                <c:pt idx="45" formatCode="0.00">
                  <c:v>0.23249999999999998</c:v>
                </c:pt>
                <c:pt idx="46" formatCode="0.00">
                  <c:v>0.22599999999999998</c:v>
                </c:pt>
                <c:pt idx="47" formatCode="0.00">
                  <c:v>0.17749999999999999</c:v>
                </c:pt>
                <c:pt idx="48" formatCode="0.00">
                  <c:v>0.19750000000000001</c:v>
                </c:pt>
                <c:pt idx="49" formatCode="0.00">
                  <c:v>0.16250000000000001</c:v>
                </c:pt>
                <c:pt idx="50" formatCode="0.00">
                  <c:v>0.152</c:v>
                </c:pt>
                <c:pt idx="51" formatCode="0.00">
                  <c:v>0.17250000000000001</c:v>
                </c:pt>
                <c:pt idx="52" formatCode="0.00">
                  <c:v>0.19600000000000001</c:v>
                </c:pt>
                <c:pt idx="53" formatCode="0.00">
                  <c:v>0.19750000000000001</c:v>
                </c:pt>
                <c:pt idx="54" formatCode="0.00">
                  <c:v>0.19500000000000001</c:v>
                </c:pt>
                <c:pt idx="55" formatCode="0.00">
                  <c:v>0.21200000000000002</c:v>
                </c:pt>
                <c:pt idx="56" formatCode="0.00">
                  <c:v>0.21499999999999997</c:v>
                </c:pt>
                <c:pt idx="57" formatCode="0.00">
                  <c:v>0.21000000000000002</c:v>
                </c:pt>
                <c:pt idx="58" formatCode="0.00">
                  <c:v>0.192</c:v>
                </c:pt>
                <c:pt idx="59" formatCode="0.00">
                  <c:v>0.16500000000000001</c:v>
                </c:pt>
                <c:pt idx="60" formatCode="0.00">
                  <c:v>0.17400000000000002</c:v>
                </c:pt>
                <c:pt idx="61" formatCode="0.00">
                  <c:v>0.1275</c:v>
                </c:pt>
                <c:pt idx="62" formatCode="0.00">
                  <c:v>0.1225</c:v>
                </c:pt>
                <c:pt idx="63" formatCode="0.00">
                  <c:v>0.14500000000000002</c:v>
                </c:pt>
                <c:pt idx="64" formatCode="0.00">
                  <c:v>0.17400000000000002</c:v>
                </c:pt>
                <c:pt idx="65" formatCode="0.00">
                  <c:v>0.2</c:v>
                </c:pt>
                <c:pt idx="66" formatCode="0.00">
                  <c:v>0.215</c:v>
                </c:pt>
                <c:pt idx="67" formatCode="0.00">
                  <c:v>0.182</c:v>
                </c:pt>
                <c:pt idx="68" formatCode="0.00">
                  <c:v>0.19500000000000003</c:v>
                </c:pt>
                <c:pt idx="69" formatCode="0.00">
                  <c:v>0.20200000000000001</c:v>
                </c:pt>
                <c:pt idx="70" formatCode="0.00">
                  <c:v>0.20500000000000002</c:v>
                </c:pt>
                <c:pt idx="71" formatCode="0.00">
                  <c:v>0.2</c:v>
                </c:pt>
                <c:pt idx="72" formatCode="0.00">
                  <c:v>0.21399999999999997</c:v>
                </c:pt>
                <c:pt idx="73" formatCode="0.00">
                  <c:v>0.19</c:v>
                </c:pt>
                <c:pt idx="74" formatCode="0.00">
                  <c:v>0.19500000000000001</c:v>
                </c:pt>
                <c:pt idx="75" formatCode="0.00">
                  <c:v>0.26250000000000001</c:v>
                </c:pt>
                <c:pt idx="76" formatCode="0.00">
                  <c:v>0.32400000000000001</c:v>
                </c:pt>
                <c:pt idx="77" formatCode="0.00">
                  <c:v>0.36</c:v>
                </c:pt>
                <c:pt idx="78" formatCode="0.00">
                  <c:v>0.45400000000000001</c:v>
                </c:pt>
                <c:pt idx="79" formatCode="0.00">
                  <c:v>0.51500000000000001</c:v>
                </c:pt>
                <c:pt idx="80" formatCode="0.00">
                  <c:v>0.75250000000000006</c:v>
                </c:pt>
                <c:pt idx="81" formatCode="0.00">
                  <c:v>0.84800000000000009</c:v>
                </c:pt>
                <c:pt idx="82" formatCode="0.00">
                  <c:v>0.97250000000000003</c:v>
                </c:pt>
                <c:pt idx="83" formatCode="0.00">
                  <c:v>0.96750000000000003</c:v>
                </c:pt>
                <c:pt idx="84" formatCode="0.00">
                  <c:v>0.67400000000000004</c:v>
                </c:pt>
                <c:pt idx="85" formatCode="0.00">
                  <c:v>0.45999999999999996</c:v>
                </c:pt>
                <c:pt idx="86" formatCode="0.00">
                  <c:v>0.4325</c:v>
                </c:pt>
                <c:pt idx="87" formatCode="0.00">
                  <c:v>0.53600000000000003</c:v>
                </c:pt>
                <c:pt idx="88" formatCode="0.00">
                  <c:v>0.71750000000000003</c:v>
                </c:pt>
                <c:pt idx="89" formatCode="0.00">
                  <c:v>0.71250000000000002</c:v>
                </c:pt>
                <c:pt idx="90" formatCode="0.00">
                  <c:v>0.53400000000000003</c:v>
                </c:pt>
                <c:pt idx="91" formatCode="0.00">
                  <c:v>0.44500000000000001</c:v>
                </c:pt>
                <c:pt idx="92" formatCode="0.00">
                  <c:v>0.42599999999999999</c:v>
                </c:pt>
                <c:pt idx="93" formatCode="0.00">
                  <c:v>0.46500000000000002</c:v>
                </c:pt>
                <c:pt idx="94" formatCode="0.00">
                  <c:v>0.52500000000000002</c:v>
                </c:pt>
                <c:pt idx="95" formatCode="0.00">
                  <c:v>0.8125</c:v>
                </c:pt>
                <c:pt idx="96" formatCode="0.00">
                  <c:v>0.65199999999999991</c:v>
                </c:pt>
                <c:pt idx="97" formatCode="0.00">
                  <c:v>0.77249999999999996</c:v>
                </c:pt>
                <c:pt idx="98" formatCode="0.00">
                  <c:v>0.82399999999999984</c:v>
                </c:pt>
                <c:pt idx="99" formatCode="0.00">
                  <c:v>0.86499999999999999</c:v>
                </c:pt>
                <c:pt idx="100" formatCode="0.00">
                  <c:v>0.79749999999999999</c:v>
                </c:pt>
                <c:pt idx="101" formatCode="0.00">
                  <c:v>0.87799999999999989</c:v>
                </c:pt>
                <c:pt idx="102" formatCode="0.00">
                  <c:v>0.86749999999999994</c:v>
                </c:pt>
                <c:pt idx="103" formatCode="0.00">
                  <c:v>0.9375</c:v>
                </c:pt>
                <c:pt idx="104" formatCode="0.00">
                  <c:v>1.0699999999999998</c:v>
                </c:pt>
                <c:pt idx="105" formatCode="0.00">
                  <c:v>0.94499999999999995</c:v>
                </c:pt>
                <c:pt idx="106" formatCode="0.00">
                  <c:v>0.72</c:v>
                </c:pt>
                <c:pt idx="107" formatCode="0.00">
                  <c:v>0.47750000000000004</c:v>
                </c:pt>
                <c:pt idx="108" formatCode="0.00">
                  <c:v>0.41600000000000004</c:v>
                </c:pt>
                <c:pt idx="109" formatCode="0.00">
                  <c:v>0.41500000000000004</c:v>
                </c:pt>
                <c:pt idx="110" formatCode="0.00">
                  <c:v>0.33</c:v>
                </c:pt>
                <c:pt idx="111" formatCode="0.00">
                  <c:v>0.39500000000000002</c:v>
                </c:pt>
                <c:pt idx="112" formatCode="0.00">
                  <c:v>0.45</c:v>
                </c:pt>
                <c:pt idx="113" formatCode="0.00">
                  <c:v>0.46199999999999991</c:v>
                </c:pt>
                <c:pt idx="114" formatCode="0.00">
                  <c:v>0.52500000000000002</c:v>
                </c:pt>
                <c:pt idx="115" formatCode="0.00">
                  <c:v>0.42249999999999999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BF-48C9-BB78-1B7154A9AF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22496"/>
        <c:axId val="1"/>
      </c:lineChart>
      <c:catAx>
        <c:axId val="7624224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1.2452107592746141E-2"/>
              <c:y val="3.492211888547738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22496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3033035795544207"/>
          <c:y val="0.19323169916485711"/>
          <c:w val="0.12624998977931501"/>
          <c:h val="0.1401730089205087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332288576449568"/>
          <c:y val="3.78891224054308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45813101382055"/>
          <c:y val="0.12830569755734533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令和8年各保健所毎集計!$C$211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令和8年各保健所毎集計!$BN$211:$DM$211</c:f>
              <c:numCache>
                <c:formatCode>0.00_);[Red]\(0.00\)</c:formatCode>
                <c:ptCount val="52"/>
                <c:pt idx="0">
                  <c:v>0.56000000000000005</c:v>
                </c:pt>
                <c:pt idx="1">
                  <c:v>4.33</c:v>
                </c:pt>
                <c:pt idx="2" formatCode="#,##0.00_ ">
                  <c:v>3.22</c:v>
                </c:pt>
                <c:pt idx="3">
                  <c:v>3.11</c:v>
                </c:pt>
                <c:pt idx="4">
                  <c:v>1.67</c:v>
                </c:pt>
                <c:pt idx="5">
                  <c:v>3.33</c:v>
                </c:pt>
                <c:pt idx="6">
                  <c:v>1.78</c:v>
                </c:pt>
                <c:pt idx="7">
                  <c:v>2.89</c:v>
                </c:pt>
                <c:pt idx="8">
                  <c:v>2.11</c:v>
                </c:pt>
                <c:pt idx="9">
                  <c:v>2.2200000000000002</c:v>
                </c:pt>
                <c:pt idx="10">
                  <c:v>1.67</c:v>
                </c:pt>
                <c:pt idx="11">
                  <c:v>1.33</c:v>
                </c:pt>
                <c:pt idx="12">
                  <c:v>1.22</c:v>
                </c:pt>
                <c:pt idx="13">
                  <c:v>1.22</c:v>
                </c:pt>
                <c:pt idx="14">
                  <c:v>1.1100000000000001</c:v>
                </c:pt>
                <c:pt idx="15">
                  <c:v>1.33</c:v>
                </c:pt>
                <c:pt idx="16">
                  <c:v>1.78</c:v>
                </c:pt>
                <c:pt idx="17">
                  <c:v>1.33</c:v>
                </c:pt>
                <c:pt idx="18">
                  <c:v>1.56</c:v>
                </c:pt>
                <c:pt idx="19">
                  <c:v>2.44</c:v>
                </c:pt>
                <c:pt idx="20">
                  <c:v>2.11</c:v>
                </c:pt>
                <c:pt idx="21">
                  <c:v>2.89</c:v>
                </c:pt>
                <c:pt idx="22">
                  <c:v>3.67</c:v>
                </c:pt>
                <c:pt idx="23">
                  <c:v>3.44</c:v>
                </c:pt>
                <c:pt idx="24">
                  <c:v>3.44</c:v>
                </c:pt>
                <c:pt idx="25">
                  <c:v>3.56</c:v>
                </c:pt>
                <c:pt idx="26">
                  <c:v>2.33</c:v>
                </c:pt>
                <c:pt idx="27">
                  <c:v>2.33</c:v>
                </c:pt>
                <c:pt idx="28">
                  <c:v>3.22</c:v>
                </c:pt>
                <c:pt idx="29" formatCode="#,##0.00_ ">
                  <c:v>2</c:v>
                </c:pt>
                <c:pt idx="30">
                  <c:v>1.44</c:v>
                </c:pt>
                <c:pt idx="31">
                  <c:v>2.2200000000000002</c:v>
                </c:pt>
                <c:pt idx="32">
                  <c:v>2.2200000000000002</c:v>
                </c:pt>
                <c:pt idx="33">
                  <c:v>2.56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AD-4CEB-98C0-84E5DEDC0D6B}"/>
            </c:ext>
          </c:extLst>
        </c:ser>
        <c:ser>
          <c:idx val="1"/>
          <c:order val="1"/>
          <c:tx>
            <c:strRef>
              <c:f>令和8年各保健所毎集計!$C$212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令和8年各保健所毎集計!$BN$212:$DM$212</c:f>
              <c:numCache>
                <c:formatCode>0.00_);[Red]\(0.00\)</c:formatCode>
                <c:ptCount val="52"/>
                <c:pt idx="0">
                  <c:v>0.13</c:v>
                </c:pt>
                <c:pt idx="1">
                  <c:v>0.66</c:v>
                </c:pt>
                <c:pt idx="2" formatCode="#,##0.00_ ">
                  <c:v>0.44</c:v>
                </c:pt>
                <c:pt idx="3">
                  <c:v>0.45</c:v>
                </c:pt>
                <c:pt idx="4">
                  <c:v>0.4</c:v>
                </c:pt>
                <c:pt idx="5">
                  <c:v>0.44</c:v>
                </c:pt>
                <c:pt idx="6">
                  <c:v>0.44</c:v>
                </c:pt>
                <c:pt idx="7">
                  <c:v>0.42</c:v>
                </c:pt>
                <c:pt idx="8">
                  <c:v>0.36</c:v>
                </c:pt>
                <c:pt idx="9">
                  <c:v>0.34</c:v>
                </c:pt>
                <c:pt idx="10">
                  <c:v>0.34</c:v>
                </c:pt>
                <c:pt idx="11">
                  <c:v>0.3</c:v>
                </c:pt>
                <c:pt idx="12">
                  <c:v>0.34</c:v>
                </c:pt>
                <c:pt idx="13">
                  <c:v>0.33</c:v>
                </c:pt>
                <c:pt idx="14">
                  <c:v>0.4</c:v>
                </c:pt>
                <c:pt idx="15">
                  <c:v>0.37</c:v>
                </c:pt>
                <c:pt idx="16">
                  <c:v>0.43</c:v>
                </c:pt>
                <c:pt idx="17">
                  <c:v>0.38</c:v>
                </c:pt>
                <c:pt idx="18">
                  <c:v>0.36</c:v>
                </c:pt>
                <c:pt idx="19">
                  <c:v>0.52</c:v>
                </c:pt>
                <c:pt idx="20">
                  <c:v>0.46</c:v>
                </c:pt>
                <c:pt idx="21">
                  <c:v>0.46</c:v>
                </c:pt>
                <c:pt idx="22">
                  <c:v>0.48</c:v>
                </c:pt>
                <c:pt idx="23">
                  <c:v>0.47</c:v>
                </c:pt>
                <c:pt idx="24">
                  <c:v>0.44</c:v>
                </c:pt>
                <c:pt idx="25">
                  <c:v>0.44</c:v>
                </c:pt>
                <c:pt idx="26">
                  <c:v>0.48</c:v>
                </c:pt>
                <c:pt idx="27">
                  <c:v>0.55000000000000004</c:v>
                </c:pt>
                <c:pt idx="28">
                  <c:v>0.55000000000000004</c:v>
                </c:pt>
                <c:pt idx="29" formatCode="#,##0.00_ ">
                  <c:v>0.51</c:v>
                </c:pt>
                <c:pt idx="30">
                  <c:v>0.49</c:v>
                </c:pt>
                <c:pt idx="31">
                  <c:v>0.5</c:v>
                </c:pt>
                <c:pt idx="32">
                  <c:v>0.35</c:v>
                </c:pt>
                <c:pt idx="33">
                  <c:v>0.84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AD-4CEB-98C0-84E5DEDC0D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29384"/>
        <c:axId val="1"/>
      </c:lineChart>
      <c:catAx>
        <c:axId val="7624293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491059811623465"/>
              <c:y val="0.90010551902801605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2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1.791506221995646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29384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299886794651778"/>
          <c:y val="0.15272655615979319"/>
          <c:w val="0.11061479464599633"/>
          <c:h val="0.13628709872804359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7692415293802739"/>
          <c:y val="7.695901631462209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1096502673786152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令和8年各保健所毎集計!$C$205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令和8年各保健所毎集計!$BN$205:$DM$205</c:f>
              <c:numCache>
                <c:formatCode>0.00_);[Red]\(0.00\)</c:formatCode>
                <c:ptCount val="52"/>
                <c:pt idx="0">
                  <c:v>0</c:v>
                </c:pt>
                <c:pt idx="1">
                  <c:v>10</c:v>
                </c:pt>
                <c:pt idx="2" formatCode="#,##0.00_ ">
                  <c:v>5</c:v>
                </c:pt>
                <c:pt idx="3">
                  <c:v>4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1</c:v>
                </c:pt>
                <c:pt idx="29" formatCode="#,##0.00_ 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D3-4C9A-863E-B7B78D111E57}"/>
            </c:ext>
          </c:extLst>
        </c:ser>
        <c:ser>
          <c:idx val="1"/>
          <c:order val="1"/>
          <c:tx>
            <c:strRef>
              <c:f>令和8年各保健所毎集計!$C$206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令和8年各保健所毎集計!$BN$206:$DM$206</c:f>
              <c:numCache>
                <c:formatCode>0.00_);[Red]\(0.00\)</c:formatCode>
                <c:ptCount val="52"/>
                <c:pt idx="0">
                  <c:v>1.5</c:v>
                </c:pt>
                <c:pt idx="1">
                  <c:v>1.5</c:v>
                </c:pt>
                <c:pt idx="2" formatCode="#,##0.00_ ">
                  <c:v>0.5</c:v>
                </c:pt>
                <c:pt idx="3">
                  <c:v>0.5</c:v>
                </c:pt>
                <c:pt idx="4">
                  <c:v>0.5</c:v>
                </c:pt>
                <c:pt idx="5">
                  <c:v>0</c:v>
                </c:pt>
                <c:pt idx="6">
                  <c:v>0</c:v>
                </c:pt>
                <c:pt idx="7">
                  <c:v>0.5</c:v>
                </c:pt>
                <c:pt idx="8">
                  <c:v>1</c:v>
                </c:pt>
                <c:pt idx="9">
                  <c:v>1</c:v>
                </c:pt>
                <c:pt idx="10">
                  <c:v>0.5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0.5</c:v>
                </c:pt>
                <c:pt idx="15">
                  <c:v>1</c:v>
                </c:pt>
                <c:pt idx="16">
                  <c:v>1</c:v>
                </c:pt>
                <c:pt idx="17">
                  <c:v>0.5</c:v>
                </c:pt>
                <c:pt idx="18">
                  <c:v>0</c:v>
                </c:pt>
                <c:pt idx="19">
                  <c:v>0</c:v>
                </c:pt>
                <c:pt idx="20">
                  <c:v>0.5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0.5</c:v>
                </c:pt>
                <c:pt idx="26">
                  <c:v>0.5</c:v>
                </c:pt>
                <c:pt idx="27">
                  <c:v>0</c:v>
                </c:pt>
                <c:pt idx="28">
                  <c:v>1.5</c:v>
                </c:pt>
                <c:pt idx="29" formatCode="#,##0.00_ ">
                  <c:v>0.5</c:v>
                </c:pt>
                <c:pt idx="30">
                  <c:v>1</c:v>
                </c:pt>
                <c:pt idx="31">
                  <c:v>0</c:v>
                </c:pt>
                <c:pt idx="32">
                  <c:v>0.5</c:v>
                </c:pt>
                <c:pt idx="33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D3-4C9A-863E-B7B78D111E57}"/>
            </c:ext>
          </c:extLst>
        </c:ser>
        <c:ser>
          <c:idx val="2"/>
          <c:order val="2"/>
          <c:tx>
            <c:strRef>
              <c:f>令和8年各保健所毎集計!$C$207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令和8年各保健所毎集計!$BN$207:$DM$207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1</c:v>
                </c:pt>
                <c:pt idx="6">
                  <c:v>2</c:v>
                </c:pt>
                <c:pt idx="7">
                  <c:v>6</c:v>
                </c:pt>
                <c:pt idx="8">
                  <c:v>2</c:v>
                </c:pt>
                <c:pt idx="9">
                  <c:v>4</c:v>
                </c:pt>
                <c:pt idx="10">
                  <c:v>4</c:v>
                </c:pt>
                <c:pt idx="11">
                  <c:v>2</c:v>
                </c:pt>
                <c:pt idx="12">
                  <c:v>1</c:v>
                </c:pt>
                <c:pt idx="13">
                  <c:v>3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0</c:v>
                </c:pt>
                <c:pt idx="23">
                  <c:v>1</c:v>
                </c:pt>
                <c:pt idx="24">
                  <c:v>2</c:v>
                </c:pt>
                <c:pt idx="25">
                  <c:v>4</c:v>
                </c:pt>
                <c:pt idx="26">
                  <c:v>1</c:v>
                </c:pt>
                <c:pt idx="27">
                  <c:v>1</c:v>
                </c:pt>
                <c:pt idx="28">
                  <c:v>3</c:v>
                </c:pt>
                <c:pt idx="29" formatCode="#,##0.00_ ">
                  <c:v>3</c:v>
                </c:pt>
                <c:pt idx="30">
                  <c:v>0</c:v>
                </c:pt>
                <c:pt idx="31">
                  <c:v>2</c:v>
                </c:pt>
                <c:pt idx="32">
                  <c:v>3</c:v>
                </c:pt>
                <c:pt idx="33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D3-4C9A-863E-B7B78D111E57}"/>
            </c:ext>
          </c:extLst>
        </c:ser>
        <c:ser>
          <c:idx val="3"/>
          <c:order val="3"/>
          <c:tx>
            <c:strRef>
              <c:f>令和8年各保健所毎集計!$C$208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令和8年各保健所毎集計!$BN$208:$DM$208</c:f>
              <c:numCache>
                <c:formatCode>0.00_);[Red]\(0.00\)</c:formatCode>
                <c:ptCount val="52"/>
                <c:pt idx="0">
                  <c:v>0.33</c:v>
                </c:pt>
                <c:pt idx="1">
                  <c:v>5</c:v>
                </c:pt>
                <c:pt idx="2" formatCode="#,##0.00_ ">
                  <c:v>5</c:v>
                </c:pt>
                <c:pt idx="3">
                  <c:v>5.67</c:v>
                </c:pt>
                <c:pt idx="4">
                  <c:v>2.67</c:v>
                </c:pt>
                <c:pt idx="5">
                  <c:v>6.67</c:v>
                </c:pt>
                <c:pt idx="6">
                  <c:v>2.67</c:v>
                </c:pt>
                <c:pt idx="7">
                  <c:v>4</c:v>
                </c:pt>
                <c:pt idx="8">
                  <c:v>2.33</c:v>
                </c:pt>
                <c:pt idx="9">
                  <c:v>3.33</c:v>
                </c:pt>
                <c:pt idx="10">
                  <c:v>1.67</c:v>
                </c:pt>
                <c:pt idx="11">
                  <c:v>3</c:v>
                </c:pt>
                <c:pt idx="12">
                  <c:v>1.67</c:v>
                </c:pt>
                <c:pt idx="13">
                  <c:v>2</c:v>
                </c:pt>
                <c:pt idx="14">
                  <c:v>2</c:v>
                </c:pt>
                <c:pt idx="15">
                  <c:v>1.67</c:v>
                </c:pt>
                <c:pt idx="16">
                  <c:v>2</c:v>
                </c:pt>
                <c:pt idx="17">
                  <c:v>1.67</c:v>
                </c:pt>
                <c:pt idx="18">
                  <c:v>1.33</c:v>
                </c:pt>
                <c:pt idx="19">
                  <c:v>5</c:v>
                </c:pt>
                <c:pt idx="20">
                  <c:v>4</c:v>
                </c:pt>
                <c:pt idx="21">
                  <c:v>5</c:v>
                </c:pt>
                <c:pt idx="22">
                  <c:v>8</c:v>
                </c:pt>
                <c:pt idx="23">
                  <c:v>7.67</c:v>
                </c:pt>
                <c:pt idx="24">
                  <c:v>7</c:v>
                </c:pt>
                <c:pt idx="25">
                  <c:v>7.33</c:v>
                </c:pt>
                <c:pt idx="26">
                  <c:v>4.67</c:v>
                </c:pt>
                <c:pt idx="27">
                  <c:v>4.33</c:v>
                </c:pt>
                <c:pt idx="28">
                  <c:v>3</c:v>
                </c:pt>
                <c:pt idx="29" formatCode="#,##0.00_ ">
                  <c:v>3</c:v>
                </c:pt>
                <c:pt idx="30">
                  <c:v>2</c:v>
                </c:pt>
                <c:pt idx="31">
                  <c:v>5</c:v>
                </c:pt>
                <c:pt idx="32">
                  <c:v>5</c:v>
                </c:pt>
                <c:pt idx="33">
                  <c:v>5.33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FD3-4C9A-863E-B7B78D111E57}"/>
            </c:ext>
          </c:extLst>
        </c:ser>
        <c:ser>
          <c:idx val="4"/>
          <c:order val="4"/>
          <c:tx>
            <c:strRef>
              <c:f>令和8年各保健所毎集計!$C$209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令和8年各保健所毎集計!$BN$209:$DM$209</c:f>
              <c:numCache>
                <c:formatCode>0.00_);[Red]\(0.00\)</c:formatCode>
                <c:ptCount val="52"/>
                <c:pt idx="0">
                  <c:v>0</c:v>
                </c:pt>
                <c:pt idx="1">
                  <c:v>1</c:v>
                </c:pt>
                <c:pt idx="2" formatCode="#,##0.00_ ">
                  <c:v>3</c:v>
                </c:pt>
                <c:pt idx="3">
                  <c:v>2</c:v>
                </c:pt>
                <c:pt idx="4">
                  <c:v>0</c:v>
                </c:pt>
                <c:pt idx="5">
                  <c:v>2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2</c:v>
                </c:pt>
                <c:pt idx="13">
                  <c:v>1</c:v>
                </c:pt>
                <c:pt idx="14">
                  <c:v>2</c:v>
                </c:pt>
                <c:pt idx="15">
                  <c:v>1</c:v>
                </c:pt>
                <c:pt idx="16">
                  <c:v>2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2</c:v>
                </c:pt>
                <c:pt idx="23">
                  <c:v>1</c:v>
                </c:pt>
                <c:pt idx="24">
                  <c:v>3</c:v>
                </c:pt>
                <c:pt idx="25">
                  <c:v>1</c:v>
                </c:pt>
                <c:pt idx="26">
                  <c:v>2</c:v>
                </c:pt>
                <c:pt idx="27">
                  <c:v>1</c:v>
                </c:pt>
                <c:pt idx="28">
                  <c:v>2</c:v>
                </c:pt>
                <c:pt idx="29" formatCode="#,##0.00_ ">
                  <c:v>2</c:v>
                </c:pt>
                <c:pt idx="30">
                  <c:v>3</c:v>
                </c:pt>
                <c:pt idx="31">
                  <c:v>2</c:v>
                </c:pt>
                <c:pt idx="32">
                  <c:v>1</c:v>
                </c:pt>
                <c:pt idx="33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FD3-4C9A-863E-B7B78D111E57}"/>
            </c:ext>
          </c:extLst>
        </c:ser>
        <c:ser>
          <c:idx val="5"/>
          <c:order val="5"/>
          <c:tx>
            <c:strRef>
              <c:f>令和8年各保健所毎集計!$C$210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令和8年各保健所毎集計!$BN$210:$DM$210</c:f>
              <c:numCache>
                <c:formatCode>0.00_);[Red]\(0.00\)</c:formatCode>
                <c:ptCount val="52"/>
                <c:pt idx="0">
                  <c:v>1</c:v>
                </c:pt>
                <c:pt idx="1">
                  <c:v>10</c:v>
                </c:pt>
                <c:pt idx="2" formatCode="#,##0.00_ ">
                  <c:v>4</c:v>
                </c:pt>
                <c:pt idx="3">
                  <c:v>2</c:v>
                </c:pt>
                <c:pt idx="4">
                  <c:v>3</c:v>
                </c:pt>
                <c:pt idx="5">
                  <c:v>6</c:v>
                </c:pt>
                <c:pt idx="6">
                  <c:v>4</c:v>
                </c:pt>
                <c:pt idx="7">
                  <c:v>5</c:v>
                </c:pt>
                <c:pt idx="8">
                  <c:v>5</c:v>
                </c:pt>
                <c:pt idx="9">
                  <c:v>2</c:v>
                </c:pt>
                <c:pt idx="10">
                  <c:v>3</c:v>
                </c:pt>
                <c:pt idx="11">
                  <c:v>1</c:v>
                </c:pt>
                <c:pt idx="12">
                  <c:v>3</c:v>
                </c:pt>
                <c:pt idx="13">
                  <c:v>0</c:v>
                </c:pt>
                <c:pt idx="14">
                  <c:v>1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9</c:v>
                </c:pt>
                <c:pt idx="19">
                  <c:v>6</c:v>
                </c:pt>
                <c:pt idx="20">
                  <c:v>5</c:v>
                </c:pt>
                <c:pt idx="21">
                  <c:v>6</c:v>
                </c:pt>
                <c:pt idx="22">
                  <c:v>7</c:v>
                </c:pt>
                <c:pt idx="23">
                  <c:v>6</c:v>
                </c:pt>
                <c:pt idx="24">
                  <c:v>5</c:v>
                </c:pt>
                <c:pt idx="25">
                  <c:v>4</c:v>
                </c:pt>
                <c:pt idx="26">
                  <c:v>2</c:v>
                </c:pt>
                <c:pt idx="27">
                  <c:v>6</c:v>
                </c:pt>
                <c:pt idx="28">
                  <c:v>11</c:v>
                </c:pt>
                <c:pt idx="29" formatCode="#,##0.00_ ">
                  <c:v>3</c:v>
                </c:pt>
                <c:pt idx="30">
                  <c:v>1</c:v>
                </c:pt>
                <c:pt idx="31">
                  <c:v>1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FD3-4C9A-863E-B7B78D111E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36928"/>
        <c:axId val="1"/>
      </c:lineChart>
      <c:catAx>
        <c:axId val="7624369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698594938169242"/>
              <c:y val="0.89076190056174875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4.141906470705072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3692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69591089056401656"/>
          <c:y val="0.14930025101396696"/>
          <c:w val="0.27054408624820192"/>
          <c:h val="0.34193461623428323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3737956017587217"/>
          <c:y val="1.30665288946139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0006023421074388E-2"/>
          <c:y val="0.13089237483914751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令和8年各保健所毎集計!$C$35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令和8年各保健所毎集計!$BN$35:$DM$35</c:f>
              <c:numCache>
                <c:formatCode>0.00_);[Red]\(0.00\)</c:formatCode>
                <c:ptCount val="52"/>
                <c:pt idx="0">
                  <c:v>0.04</c:v>
                </c:pt>
                <c:pt idx="1">
                  <c:v>0.32</c:v>
                </c:pt>
                <c:pt idx="2" formatCode="#,##0.00_ ">
                  <c:v>0.12</c:v>
                </c:pt>
                <c:pt idx="3">
                  <c:v>0.08</c:v>
                </c:pt>
                <c:pt idx="4">
                  <c:v>0.08</c:v>
                </c:pt>
                <c:pt idx="5">
                  <c:v>0.28000000000000003</c:v>
                </c:pt>
                <c:pt idx="6">
                  <c:v>0.12</c:v>
                </c:pt>
                <c:pt idx="7">
                  <c:v>0.12</c:v>
                </c:pt>
                <c:pt idx="8">
                  <c:v>0.16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0.04</c:v>
                </c:pt>
                <c:pt idx="13">
                  <c:v>0.08</c:v>
                </c:pt>
                <c:pt idx="14">
                  <c:v>0.13</c:v>
                </c:pt>
                <c:pt idx="15">
                  <c:v>0.54</c:v>
                </c:pt>
                <c:pt idx="16">
                  <c:v>0.88</c:v>
                </c:pt>
                <c:pt idx="17">
                  <c:v>0.5</c:v>
                </c:pt>
                <c:pt idx="18">
                  <c:v>0.63</c:v>
                </c:pt>
                <c:pt idx="19">
                  <c:v>1.08</c:v>
                </c:pt>
                <c:pt idx="20">
                  <c:v>1.46</c:v>
                </c:pt>
                <c:pt idx="21">
                  <c:v>1.5</c:v>
                </c:pt>
                <c:pt idx="22">
                  <c:v>1.58</c:v>
                </c:pt>
                <c:pt idx="23">
                  <c:v>1.33</c:v>
                </c:pt>
                <c:pt idx="24">
                  <c:v>3.67</c:v>
                </c:pt>
                <c:pt idx="25">
                  <c:v>4.17</c:v>
                </c:pt>
                <c:pt idx="26">
                  <c:v>4.38</c:v>
                </c:pt>
                <c:pt idx="27">
                  <c:v>6.04</c:v>
                </c:pt>
                <c:pt idx="28">
                  <c:v>5.38</c:v>
                </c:pt>
                <c:pt idx="29" formatCode="#,##0.00_ ">
                  <c:v>4.21</c:v>
                </c:pt>
                <c:pt idx="30">
                  <c:v>3.54</c:v>
                </c:pt>
                <c:pt idx="31">
                  <c:v>2.54</c:v>
                </c:pt>
                <c:pt idx="32">
                  <c:v>2.58</c:v>
                </c:pt>
                <c:pt idx="33">
                  <c:v>1.63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4E-465D-B4BD-FB5CD4729B2C}"/>
            </c:ext>
          </c:extLst>
        </c:ser>
        <c:ser>
          <c:idx val="1"/>
          <c:order val="1"/>
          <c:tx>
            <c:strRef>
              <c:f>令和8年各保健所毎集計!$C$36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令和8年各保健所毎集計!$BN$36:$DM$36</c:f>
              <c:numCache>
                <c:formatCode>0.00_);[Red]\(0.00\)</c:formatCode>
                <c:ptCount val="52"/>
                <c:pt idx="0">
                  <c:v>0.35</c:v>
                </c:pt>
                <c:pt idx="1">
                  <c:v>0.53</c:v>
                </c:pt>
                <c:pt idx="2" formatCode="#,##0.00_ ">
                  <c:v>0.62</c:v>
                </c:pt>
                <c:pt idx="3">
                  <c:v>0.78</c:v>
                </c:pt>
                <c:pt idx="4">
                  <c:v>0.77</c:v>
                </c:pt>
                <c:pt idx="5">
                  <c:v>0.75</c:v>
                </c:pt>
                <c:pt idx="6">
                  <c:v>0.59</c:v>
                </c:pt>
                <c:pt idx="7">
                  <c:v>0.56000000000000005</c:v>
                </c:pt>
                <c:pt idx="8">
                  <c:v>0.49</c:v>
                </c:pt>
                <c:pt idx="9">
                  <c:v>0.56999999999999995</c:v>
                </c:pt>
                <c:pt idx="10">
                  <c:v>0.59</c:v>
                </c:pt>
                <c:pt idx="11">
                  <c:v>0.54</c:v>
                </c:pt>
                <c:pt idx="12">
                  <c:v>0.5</c:v>
                </c:pt>
                <c:pt idx="13">
                  <c:v>0.47</c:v>
                </c:pt>
                <c:pt idx="14">
                  <c:v>0.53</c:v>
                </c:pt>
                <c:pt idx="15">
                  <c:v>0.59</c:v>
                </c:pt>
                <c:pt idx="16">
                  <c:v>0.53</c:v>
                </c:pt>
                <c:pt idx="17">
                  <c:v>0.44</c:v>
                </c:pt>
                <c:pt idx="18">
                  <c:v>0.27</c:v>
                </c:pt>
                <c:pt idx="19">
                  <c:v>0.28000000000000003</c:v>
                </c:pt>
                <c:pt idx="20">
                  <c:v>0.3</c:v>
                </c:pt>
                <c:pt idx="21">
                  <c:v>0.33</c:v>
                </c:pt>
                <c:pt idx="22">
                  <c:v>0.3</c:v>
                </c:pt>
                <c:pt idx="23">
                  <c:v>0.35</c:v>
                </c:pt>
                <c:pt idx="24">
                  <c:v>0.4</c:v>
                </c:pt>
                <c:pt idx="25">
                  <c:v>0.34</c:v>
                </c:pt>
                <c:pt idx="26">
                  <c:v>0.37</c:v>
                </c:pt>
                <c:pt idx="27">
                  <c:v>0.43</c:v>
                </c:pt>
                <c:pt idx="28">
                  <c:v>0.48</c:v>
                </c:pt>
                <c:pt idx="29" formatCode="#,##0.00_ ">
                  <c:v>0.46</c:v>
                </c:pt>
                <c:pt idx="30">
                  <c:v>0.51</c:v>
                </c:pt>
                <c:pt idx="31">
                  <c:v>0.64</c:v>
                </c:pt>
                <c:pt idx="32">
                  <c:v>0.51</c:v>
                </c:pt>
                <c:pt idx="33">
                  <c:v>0.49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4E-465D-B4BD-FB5CD4729B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41104"/>
        <c:axId val="1"/>
      </c:lineChart>
      <c:catAx>
        <c:axId val="6310411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0559913430071937"/>
              <c:y val="0.89422854757251136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3.013796707552043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41104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923512030337388"/>
          <c:y val="0.14836939437481469"/>
          <c:w val="0.11061479464599633"/>
          <c:h val="0.13628683207051945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3988049927323119"/>
          <c:y val="3.57265129625547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18110392878565"/>
          <c:y val="0.10487602849730977"/>
          <c:w val="0.8513687074079509"/>
          <c:h val="0.7646027910814595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流行!$B$61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numFmt formatCode="#,##0.0_);[Red]\(#,##0.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流行!$D$5:$V$5</c:f>
              <c:strCache>
                <c:ptCount val="19"/>
                <c:pt idx="0">
                  <c:v>～5ヶ月</c:v>
                </c:pt>
                <c:pt idx="1">
                  <c:v>～11ヶ月</c:v>
                </c:pt>
                <c:pt idx="2">
                  <c:v>１歳</c:v>
                </c:pt>
                <c:pt idx="3">
                  <c:v>２歳</c:v>
                </c:pt>
                <c:pt idx="4">
                  <c:v>３歳</c:v>
                </c:pt>
                <c:pt idx="5">
                  <c:v>４歳</c:v>
                </c:pt>
                <c:pt idx="6">
                  <c:v>５歳</c:v>
                </c:pt>
                <c:pt idx="7">
                  <c:v>６歳</c:v>
                </c:pt>
                <c:pt idx="8">
                  <c:v>７歳</c:v>
                </c:pt>
                <c:pt idx="9">
                  <c:v>８歳</c:v>
                </c:pt>
                <c:pt idx="10">
                  <c:v>９歳</c:v>
                </c:pt>
                <c:pt idx="11">
                  <c:v>10～14歳</c:v>
                </c:pt>
                <c:pt idx="12">
                  <c:v>15～19歳</c:v>
                </c:pt>
                <c:pt idx="13">
                  <c:v>20～29歳</c:v>
                </c:pt>
                <c:pt idx="14">
                  <c:v>30～39歳</c:v>
                </c:pt>
                <c:pt idx="15">
                  <c:v>40～49歳</c:v>
                </c:pt>
                <c:pt idx="16">
                  <c:v>50～59歳</c:v>
                </c:pt>
                <c:pt idx="17">
                  <c:v>60～69歳</c:v>
                </c:pt>
                <c:pt idx="18">
                  <c:v>70歳～</c:v>
                </c:pt>
              </c:strCache>
            </c:strRef>
          </c:cat>
          <c:val>
            <c:numRef>
              <c:f>流行!$D$61:$V$61</c:f>
              <c:numCache>
                <c:formatCode>General</c:formatCode>
                <c:ptCount val="19"/>
                <c:pt idx="0">
                  <c:v>0.28612303290414876</c:v>
                </c:pt>
                <c:pt idx="1">
                  <c:v>1.0014306151645207</c:v>
                </c:pt>
                <c:pt idx="2">
                  <c:v>2.28898426323319</c:v>
                </c:pt>
                <c:pt idx="3">
                  <c:v>2.8612303290414878</c:v>
                </c:pt>
                <c:pt idx="4">
                  <c:v>1.144492131616595</c:v>
                </c:pt>
                <c:pt idx="5">
                  <c:v>2.8612303290414878</c:v>
                </c:pt>
                <c:pt idx="6">
                  <c:v>3.2904148783977112</c:v>
                </c:pt>
                <c:pt idx="7">
                  <c:v>1.8597997138769671</c:v>
                </c:pt>
                <c:pt idx="8">
                  <c:v>3.2904148783977112</c:v>
                </c:pt>
                <c:pt idx="9">
                  <c:v>2.5751072961373391</c:v>
                </c:pt>
                <c:pt idx="10">
                  <c:v>2.4320457796852648</c:v>
                </c:pt>
                <c:pt idx="11">
                  <c:v>5.8655221745350508</c:v>
                </c:pt>
                <c:pt idx="12">
                  <c:v>3.1473533619456364</c:v>
                </c:pt>
                <c:pt idx="13">
                  <c:v>9.585121602288984</c:v>
                </c:pt>
                <c:pt idx="14">
                  <c:v>15.021459227467812</c:v>
                </c:pt>
                <c:pt idx="15">
                  <c:v>13.304721030042918</c:v>
                </c:pt>
                <c:pt idx="16">
                  <c:v>9.7281831187410592</c:v>
                </c:pt>
                <c:pt idx="17">
                  <c:v>11.731044349070102</c:v>
                </c:pt>
                <c:pt idx="18">
                  <c:v>7.7253218884120178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A7-4EA0-AD5D-870354A27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762437256"/>
        <c:axId val="1"/>
      </c:barChart>
      <c:catAx>
        <c:axId val="7624372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501114171525278"/>
              <c:y val="0.92430860740908094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37256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5626885178821738"/>
          <c:y val="2.32815128878120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7251999609115"/>
          <c:y val="0.14353422168382798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年次別!$AO$2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年次別!$AO$159:$AO$278</c:f>
              <c:numCache>
                <c:formatCode>General</c:formatCode>
                <c:ptCount val="120"/>
                <c:pt idx="0">
                  <c:v>2.8571428571428571E-2</c:v>
                </c:pt>
                <c:pt idx="1">
                  <c:v>0</c:v>
                </c:pt>
                <c:pt idx="2">
                  <c:v>3.5714285714285747E-2</c:v>
                </c:pt>
                <c:pt idx="3">
                  <c:v>0.10714285714285714</c:v>
                </c:pt>
                <c:pt idx="4">
                  <c:v>5.7142857142857141E-2</c:v>
                </c:pt>
                <c:pt idx="5">
                  <c:v>7.1428571428571425E-2</c:v>
                </c:pt>
                <c:pt idx="6">
                  <c:v>0.11428571428571428</c:v>
                </c:pt>
                <c:pt idx="7">
                  <c:v>3.5714285714285712E-2</c:v>
                </c:pt>
                <c:pt idx="8">
                  <c:v>0.10714285714285714</c:v>
                </c:pt>
                <c:pt idx="9">
                  <c:v>5.7142857142857141E-2</c:v>
                </c:pt>
                <c:pt idx="10">
                  <c:v>0.14285714285714285</c:v>
                </c:pt>
                <c:pt idx="11">
                  <c:v>3.5714285714285712E-2</c:v>
                </c:pt>
                <c:pt idx="12" formatCode="0.00">
                  <c:v>8.5714285714285715E-2</c:v>
                </c:pt>
                <c:pt idx="13" formatCode="0.00">
                  <c:v>0.14285714285714285</c:v>
                </c:pt>
                <c:pt idx="14" formatCode="0.00">
                  <c:v>7.1428571428571425E-2</c:v>
                </c:pt>
                <c:pt idx="15" formatCode="0.00">
                  <c:v>2.8571428571428571E-2</c:v>
                </c:pt>
                <c:pt idx="16" formatCode="0.00">
                  <c:v>7.1428571428571425E-2</c:v>
                </c:pt>
                <c:pt idx="17" formatCode="0.00">
                  <c:v>0.14285714285714285</c:v>
                </c:pt>
                <c:pt idx="18" formatCode="0.00">
                  <c:v>0.14285714285714285</c:v>
                </c:pt>
                <c:pt idx="19" formatCode="0.00">
                  <c:v>7.1428571428571425E-2</c:v>
                </c:pt>
                <c:pt idx="20" formatCode="0.00">
                  <c:v>3.5714285714285712E-2</c:v>
                </c:pt>
                <c:pt idx="21" formatCode="0.00">
                  <c:v>0.17142857142857143</c:v>
                </c:pt>
                <c:pt idx="22" formatCode="0.00">
                  <c:v>3.5714285714285712E-2</c:v>
                </c:pt>
                <c:pt idx="23" formatCode="0.00">
                  <c:v>0</c:v>
                </c:pt>
                <c:pt idx="24" formatCode="0.00">
                  <c:v>0.17142857142857143</c:v>
                </c:pt>
                <c:pt idx="25" formatCode="0.00">
                  <c:v>0.10714285714285714</c:v>
                </c:pt>
                <c:pt idx="26" formatCode="0.00">
                  <c:v>2.8571428571428571E-2</c:v>
                </c:pt>
                <c:pt idx="27" formatCode="0.00">
                  <c:v>0</c:v>
                </c:pt>
                <c:pt idx="28" formatCode="0.00">
                  <c:v>0</c:v>
                </c:pt>
                <c:pt idx="29" formatCode="0.00">
                  <c:v>0</c:v>
                </c:pt>
                <c:pt idx="30" formatCode="0.00">
                  <c:v>3.5714285714285712E-2</c:v>
                </c:pt>
                <c:pt idx="31" formatCode="0.00">
                  <c:v>0</c:v>
                </c:pt>
                <c:pt idx="32" formatCode="0.00">
                  <c:v>0</c:v>
                </c:pt>
                <c:pt idx="33" formatCode="0.00">
                  <c:v>7.1428571428571425E-2</c:v>
                </c:pt>
                <c:pt idx="34" formatCode="0.00">
                  <c:v>8.5714285714285715E-2</c:v>
                </c:pt>
                <c:pt idx="35" formatCode="0.00">
                  <c:v>4.7619047619047616E-2</c:v>
                </c:pt>
                <c:pt idx="36" formatCode="0.00">
                  <c:v>2.8000000000000004E-2</c:v>
                </c:pt>
                <c:pt idx="37" formatCode="0.00">
                  <c:v>0.14250000000000002</c:v>
                </c:pt>
                <c:pt idx="38" formatCode="0.00">
                  <c:v>2.8000000000000004E-2</c:v>
                </c:pt>
                <c:pt idx="39" formatCode="0.00">
                  <c:v>7.0000000000000007E-2</c:v>
                </c:pt>
                <c:pt idx="40" formatCode="0.00">
                  <c:v>0.14250000000000002</c:v>
                </c:pt>
                <c:pt idx="41" formatCode="0.00">
                  <c:v>0.11400000000000002</c:v>
                </c:pt>
                <c:pt idx="42" formatCode="0.00">
                  <c:v>0</c:v>
                </c:pt>
                <c:pt idx="43" formatCode="0.00">
                  <c:v>2.8000000000000004E-2</c:v>
                </c:pt>
                <c:pt idx="44" formatCode="0.00">
                  <c:v>3.5000000000000003E-2</c:v>
                </c:pt>
                <c:pt idx="45" formatCode="0.00">
                  <c:v>3.5000000000000003E-2</c:v>
                </c:pt>
                <c:pt idx="46" formatCode="0.00">
                  <c:v>2.8000000000000004E-2</c:v>
                </c:pt>
                <c:pt idx="47" formatCode="0.00">
                  <c:v>0.18</c:v>
                </c:pt>
                <c:pt idx="48" formatCode="0.00">
                  <c:v>0.14499999999999999</c:v>
                </c:pt>
                <c:pt idx="49" formatCode="0.00">
                  <c:v>0</c:v>
                </c:pt>
                <c:pt idx="50" formatCode="0.00">
                  <c:v>2.8000000000000004E-2</c:v>
                </c:pt>
                <c:pt idx="51" formatCode="0.00">
                  <c:v>0.14250000000000002</c:v>
                </c:pt>
                <c:pt idx="52" formatCode="0.00">
                  <c:v>5.6000000000000008E-2</c:v>
                </c:pt>
                <c:pt idx="53" formatCode="0.00">
                  <c:v>0.17750000000000002</c:v>
                </c:pt>
                <c:pt idx="54" formatCode="0.00">
                  <c:v>0</c:v>
                </c:pt>
                <c:pt idx="55" formatCode="0.00">
                  <c:v>5.6000000000000008E-2</c:v>
                </c:pt>
                <c:pt idx="56" formatCode="0.00">
                  <c:v>7.0000000000000007E-2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3.5000000000000003E-2</c:v>
                </c:pt>
                <c:pt idx="60" formatCode="0.00">
                  <c:v>5.6000000000000008E-2</c:v>
                </c:pt>
                <c:pt idx="61" formatCode="0.00">
                  <c:v>3.5000000000000003E-2</c:v>
                </c:pt>
                <c:pt idx="62" formatCode="0.00">
                  <c:v>0.14250000000000002</c:v>
                </c:pt>
                <c:pt idx="63" formatCode="0.00">
                  <c:v>0</c:v>
                </c:pt>
                <c:pt idx="64" formatCode="0.00">
                  <c:v>2.8000000000000004E-2</c:v>
                </c:pt>
                <c:pt idx="65" formatCode="0.00">
                  <c:v>7.0000000000000007E-2</c:v>
                </c:pt>
                <c:pt idx="66" formatCode="0.00">
                  <c:v>3.5000000000000003E-2</c:v>
                </c:pt>
                <c:pt idx="67" formatCode="0.00">
                  <c:v>5.6000000000000008E-2</c:v>
                </c:pt>
                <c:pt idx="68" formatCode="0.00">
                  <c:v>3.5000000000000003E-2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7.0000000000000007E-2</c:v>
                </c:pt>
                <c:pt idx="72" formatCode="0.00">
                  <c:v>2.8000000000000004E-2</c:v>
                </c:pt>
                <c:pt idx="73" formatCode="0.00">
                  <c:v>7.2499999999999995E-2</c:v>
                </c:pt>
                <c:pt idx="74" formatCode="0.00">
                  <c:v>0.14499999999999999</c:v>
                </c:pt>
                <c:pt idx="75" formatCode="0.00">
                  <c:v>3.5000000000000003E-2</c:v>
                </c:pt>
                <c:pt idx="76" formatCode="0.00">
                  <c:v>0</c:v>
                </c:pt>
                <c:pt idx="77" formatCode="0.00">
                  <c:v>0.1075</c:v>
                </c:pt>
                <c:pt idx="78" formatCode="0.00">
                  <c:v>5.6000000000000008E-2</c:v>
                </c:pt>
                <c:pt idx="79" formatCode="0.00">
                  <c:v>0</c:v>
                </c:pt>
                <c:pt idx="80" formatCode="0.00">
                  <c:v>0.14250000000000002</c:v>
                </c:pt>
                <c:pt idx="81" formatCode="0.00">
                  <c:v>5.6000000000000008E-2</c:v>
                </c:pt>
                <c:pt idx="82" formatCode="0.00">
                  <c:v>3.5000000000000003E-2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7.2499999999999995E-2</c:v>
                </c:pt>
                <c:pt idx="87" formatCode="0.00">
                  <c:v>8.5999999999999993E-2</c:v>
                </c:pt>
                <c:pt idx="88" formatCode="0.00">
                  <c:v>3.5000000000000003E-2</c:v>
                </c:pt>
                <c:pt idx="89" formatCode="0.00">
                  <c:v>3.5000000000000003E-2</c:v>
                </c:pt>
                <c:pt idx="90" formatCode="0.00">
                  <c:v>2.8000000000000004E-2</c:v>
                </c:pt>
                <c:pt idx="91" formatCode="0.00">
                  <c:v>3.5000000000000003E-2</c:v>
                </c:pt>
                <c:pt idx="92" formatCode="0.00">
                  <c:v>8.4000000000000005E-2</c:v>
                </c:pt>
                <c:pt idx="93" formatCode="0.00">
                  <c:v>0</c:v>
                </c:pt>
                <c:pt idx="94" formatCode="0.00">
                  <c:v>3.5000000000000003E-2</c:v>
                </c:pt>
                <c:pt idx="95" formatCode="0.00">
                  <c:v>0</c:v>
                </c:pt>
                <c:pt idx="96" formatCode="0.00">
                  <c:v>2.8000000000000004E-2</c:v>
                </c:pt>
                <c:pt idx="97" formatCode="0.00">
                  <c:v>3.5000000000000003E-2</c:v>
                </c:pt>
                <c:pt idx="98" formatCode="0.00">
                  <c:v>2.8000000000000004E-2</c:v>
                </c:pt>
                <c:pt idx="99" formatCode="0.00">
                  <c:v>0</c:v>
                </c:pt>
                <c:pt idx="100" formatCode="0.00">
                  <c:v>3.5000000000000003E-2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3.5000000000000003E-2</c:v>
                </c:pt>
                <c:pt idx="106" formatCode="0.00">
                  <c:v>3.5000000000000003E-2</c:v>
                </c:pt>
                <c:pt idx="107" formatCode="0.00">
                  <c:v>3.5000000000000003E-2</c:v>
                </c:pt>
                <c:pt idx="108" formatCode="0.00">
                  <c:v>0</c:v>
                </c:pt>
                <c:pt idx="109" formatCode="0.00">
                  <c:v>3.5000000000000003E-2</c:v>
                </c:pt>
                <c:pt idx="110" formatCode="0.00">
                  <c:v>5.6000000000000008E-2</c:v>
                </c:pt>
                <c:pt idx="111" formatCode="0.00">
                  <c:v>3.5000000000000003E-2</c:v>
                </c:pt>
                <c:pt idx="112" formatCode="0.00">
                  <c:v>0.215</c:v>
                </c:pt>
                <c:pt idx="113" formatCode="0.00">
                  <c:v>8.5999999999999993E-2</c:v>
                </c:pt>
                <c:pt idx="114" formatCode="0.00">
                  <c:v>7.0000000000000007E-2</c:v>
                </c:pt>
                <c:pt idx="115" formatCode="0.00">
                  <c:v>3.5000000000000003E-2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D0-4F26-93A5-5D9F65B401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2435288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年次別!$AP$2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年次別!$AP$159:$AP$278</c:f>
              <c:numCache>
                <c:formatCode>General</c:formatCode>
                <c:ptCount val="120"/>
                <c:pt idx="0">
                  <c:v>1.7999999999999999E-2</c:v>
                </c:pt>
                <c:pt idx="1">
                  <c:v>1.2500000000000001E-2</c:v>
                </c:pt>
                <c:pt idx="2">
                  <c:v>0.02</c:v>
                </c:pt>
                <c:pt idx="3">
                  <c:v>1.7500000000000002E-2</c:v>
                </c:pt>
                <c:pt idx="4">
                  <c:v>2.1999999999999999E-2</c:v>
                </c:pt>
                <c:pt idx="5">
                  <c:v>1.4999999999999999E-2</c:v>
                </c:pt>
                <c:pt idx="6">
                  <c:v>2.1999999999999999E-2</c:v>
                </c:pt>
                <c:pt idx="7">
                  <c:v>2.2500000000000003E-2</c:v>
                </c:pt>
                <c:pt idx="8">
                  <c:v>2.2500000000000003E-2</c:v>
                </c:pt>
                <c:pt idx="9">
                  <c:v>1.7999999999999999E-2</c:v>
                </c:pt>
                <c:pt idx="10">
                  <c:v>2.5000000000000001E-2</c:v>
                </c:pt>
                <c:pt idx="11">
                  <c:v>1.4999999999999999E-2</c:v>
                </c:pt>
                <c:pt idx="12" formatCode="0.00">
                  <c:v>1.7999999999999999E-2</c:v>
                </c:pt>
                <c:pt idx="13" formatCode="0.00">
                  <c:v>2.2500000000000003E-2</c:v>
                </c:pt>
                <c:pt idx="14" formatCode="0.00">
                  <c:v>0.01</c:v>
                </c:pt>
                <c:pt idx="15" formatCode="0.00">
                  <c:v>0.02</c:v>
                </c:pt>
                <c:pt idx="16" formatCode="0.00">
                  <c:v>2.2499999999999999E-2</c:v>
                </c:pt>
                <c:pt idx="17" formatCode="0.00">
                  <c:v>2.2499999999999999E-2</c:v>
                </c:pt>
                <c:pt idx="18" formatCode="0.00">
                  <c:v>1.7999999999999999E-2</c:v>
                </c:pt>
                <c:pt idx="19" formatCode="0.00">
                  <c:v>2.2499999999999999E-2</c:v>
                </c:pt>
                <c:pt idx="20" formatCode="0.00">
                  <c:v>0.01</c:v>
                </c:pt>
                <c:pt idx="21" formatCode="0.00">
                  <c:v>2.4E-2</c:v>
                </c:pt>
                <c:pt idx="22" formatCode="0.00">
                  <c:v>2.2499999999999999E-2</c:v>
                </c:pt>
                <c:pt idx="23" formatCode="0.00">
                  <c:v>1.7500000000000002E-2</c:v>
                </c:pt>
                <c:pt idx="24" formatCode="0.00">
                  <c:v>1.9999999999999997E-2</c:v>
                </c:pt>
                <c:pt idx="25" formatCode="0.00">
                  <c:v>2.2499999999999999E-2</c:v>
                </c:pt>
                <c:pt idx="26" formatCode="0.00">
                  <c:v>0.02</c:v>
                </c:pt>
                <c:pt idx="27" formatCode="0.00">
                  <c:v>0.02</c:v>
                </c:pt>
                <c:pt idx="28" formatCode="0.00">
                  <c:v>0.02</c:v>
                </c:pt>
                <c:pt idx="29" formatCode="0.00">
                  <c:v>1.6E-2</c:v>
                </c:pt>
                <c:pt idx="30" formatCode="0.00">
                  <c:v>1.7500000000000002E-2</c:v>
                </c:pt>
                <c:pt idx="31" formatCode="0.00">
                  <c:v>1.7999999999999999E-2</c:v>
                </c:pt>
                <c:pt idx="32" formatCode="0.00">
                  <c:v>1.2500000000000001E-2</c:v>
                </c:pt>
                <c:pt idx="33" formatCode="0.00">
                  <c:v>1.7500000000000002E-2</c:v>
                </c:pt>
                <c:pt idx="34" formatCode="0.00">
                  <c:v>0.02</c:v>
                </c:pt>
                <c:pt idx="35" formatCode="0.00">
                  <c:v>2.6666666666666668E-2</c:v>
                </c:pt>
                <c:pt idx="36" formatCode="0.00">
                  <c:v>1.8000000000000002E-2</c:v>
                </c:pt>
                <c:pt idx="37" formatCode="0.00">
                  <c:v>1.7500000000000002E-2</c:v>
                </c:pt>
                <c:pt idx="38" formatCode="0.00">
                  <c:v>2.1999999999999999E-2</c:v>
                </c:pt>
                <c:pt idx="39" formatCode="0.00">
                  <c:v>1.7499999999999998E-2</c:v>
                </c:pt>
                <c:pt idx="40" formatCode="0.00">
                  <c:v>1.5000000000000001E-2</c:v>
                </c:pt>
                <c:pt idx="41" formatCode="0.00">
                  <c:v>2.1999999999999999E-2</c:v>
                </c:pt>
                <c:pt idx="42" formatCode="0.00">
                  <c:v>1.2500000000000001E-2</c:v>
                </c:pt>
                <c:pt idx="43" formatCode="0.00">
                  <c:v>1.4000000000000002E-2</c:v>
                </c:pt>
                <c:pt idx="44" formatCode="0.00">
                  <c:v>1.2500000000000001E-2</c:v>
                </c:pt>
                <c:pt idx="45" formatCode="0.00">
                  <c:v>0.01</c:v>
                </c:pt>
                <c:pt idx="46" formatCode="0.00">
                  <c:v>1.4000000000000002E-2</c:v>
                </c:pt>
                <c:pt idx="47" formatCode="0.00">
                  <c:v>0.02</c:v>
                </c:pt>
                <c:pt idx="48" formatCode="0.00">
                  <c:v>1.2500000000000001E-2</c:v>
                </c:pt>
                <c:pt idx="49" formatCode="0.00">
                  <c:v>1.4999999999999999E-2</c:v>
                </c:pt>
                <c:pt idx="50" formatCode="0.00">
                  <c:v>1.4000000000000002E-2</c:v>
                </c:pt>
                <c:pt idx="51" formatCode="0.00">
                  <c:v>1.5000000000000001E-2</c:v>
                </c:pt>
                <c:pt idx="52" formatCode="0.00">
                  <c:v>1.8000000000000002E-2</c:v>
                </c:pt>
                <c:pt idx="53" formatCode="0.00">
                  <c:v>1.2500000000000001E-2</c:v>
                </c:pt>
                <c:pt idx="54" formatCode="0.00">
                  <c:v>0.02</c:v>
                </c:pt>
                <c:pt idx="55" formatCode="0.00">
                  <c:v>1.2E-2</c:v>
                </c:pt>
                <c:pt idx="56" formatCode="0.00">
                  <c:v>1.2500000000000001E-2</c:v>
                </c:pt>
                <c:pt idx="57" formatCode="0.00">
                  <c:v>1.2500000000000001E-2</c:v>
                </c:pt>
                <c:pt idx="58" formatCode="0.00">
                  <c:v>1.2E-2</c:v>
                </c:pt>
                <c:pt idx="59" formatCode="0.00">
                  <c:v>0.02</c:v>
                </c:pt>
                <c:pt idx="60" formatCode="0.00">
                  <c:v>1.2E-2</c:v>
                </c:pt>
                <c:pt idx="61" formatCode="0.00">
                  <c:v>0.01</c:v>
                </c:pt>
                <c:pt idx="62" formatCode="0.00">
                  <c:v>0.01</c:v>
                </c:pt>
                <c:pt idx="63" formatCode="0.00">
                  <c:v>7.4999999999999997E-3</c:v>
                </c:pt>
                <c:pt idx="64" formatCode="0.00">
                  <c:v>1.3999999999999999E-2</c:v>
                </c:pt>
                <c:pt idx="65" formatCode="0.00">
                  <c:v>1.2500000000000001E-2</c:v>
                </c:pt>
                <c:pt idx="66" formatCode="0.00">
                  <c:v>0.01</c:v>
                </c:pt>
                <c:pt idx="67" formatCode="0.00">
                  <c:v>1.4000000000000002E-2</c:v>
                </c:pt>
                <c:pt idx="68" formatCode="0.00">
                  <c:v>0.01</c:v>
                </c:pt>
                <c:pt idx="69" formatCode="0.00">
                  <c:v>1.6E-2</c:v>
                </c:pt>
                <c:pt idx="70" formatCode="0.00">
                  <c:v>1.2500000000000001E-2</c:v>
                </c:pt>
                <c:pt idx="71" formatCode="0.00">
                  <c:v>7.4999999999999997E-3</c:v>
                </c:pt>
                <c:pt idx="72" formatCode="0.00">
                  <c:v>1.2E-2</c:v>
                </c:pt>
                <c:pt idx="73" formatCode="0.00">
                  <c:v>0.02</c:v>
                </c:pt>
                <c:pt idx="74" formatCode="0.00">
                  <c:v>1.2500000000000001E-2</c:v>
                </c:pt>
                <c:pt idx="75" formatCode="0.00">
                  <c:v>7.4999999999999997E-3</c:v>
                </c:pt>
                <c:pt idx="76" formatCode="0.00">
                  <c:v>1.3999999999999999E-2</c:v>
                </c:pt>
                <c:pt idx="77" formatCode="0.00">
                  <c:v>1.5000000000000001E-2</c:v>
                </c:pt>
                <c:pt idx="78" formatCode="0.00">
                  <c:v>1.7999999999999999E-2</c:v>
                </c:pt>
                <c:pt idx="79" formatCode="0.00">
                  <c:v>1.5000000000000001E-2</c:v>
                </c:pt>
                <c:pt idx="80" formatCode="0.00">
                  <c:v>0.02</c:v>
                </c:pt>
                <c:pt idx="81" formatCode="0.00">
                  <c:v>1.7999999999999999E-2</c:v>
                </c:pt>
                <c:pt idx="82" formatCode="0.00">
                  <c:v>1.5000000000000001E-2</c:v>
                </c:pt>
                <c:pt idx="83" formatCode="0.00">
                  <c:v>1.7500000000000002E-2</c:v>
                </c:pt>
                <c:pt idx="84" formatCode="0.00">
                  <c:v>1.2E-2</c:v>
                </c:pt>
                <c:pt idx="85" formatCode="0.00">
                  <c:v>7.4999999999999997E-3</c:v>
                </c:pt>
                <c:pt idx="86" formatCode="0.00">
                  <c:v>2.2500000000000003E-2</c:v>
                </c:pt>
                <c:pt idx="87" formatCode="0.00">
                  <c:v>0.02</c:v>
                </c:pt>
                <c:pt idx="88" formatCode="0.00">
                  <c:v>1.7500000000000002E-2</c:v>
                </c:pt>
                <c:pt idx="89" formatCode="0.00">
                  <c:v>2.2499999999999999E-2</c:v>
                </c:pt>
                <c:pt idx="90" formatCode="0.00">
                  <c:v>2.2000000000000002E-2</c:v>
                </c:pt>
                <c:pt idx="91" formatCode="0.00">
                  <c:v>2.75E-2</c:v>
                </c:pt>
                <c:pt idx="92" formatCode="0.00">
                  <c:v>2.6000000000000002E-2</c:v>
                </c:pt>
                <c:pt idx="93" formatCode="0.00">
                  <c:v>0.02</c:v>
                </c:pt>
                <c:pt idx="94" formatCode="0.00">
                  <c:v>2.5000000000000001E-2</c:v>
                </c:pt>
                <c:pt idx="95" formatCode="0.00">
                  <c:v>2.75E-2</c:v>
                </c:pt>
                <c:pt idx="96" formatCode="0.00">
                  <c:v>2.2000000000000002E-2</c:v>
                </c:pt>
                <c:pt idx="97" formatCode="0.00">
                  <c:v>0.02</c:v>
                </c:pt>
                <c:pt idx="98" formatCode="0.00">
                  <c:v>0.02</c:v>
                </c:pt>
                <c:pt idx="99" formatCode="0.00">
                  <c:v>1.4999999999999999E-2</c:v>
                </c:pt>
                <c:pt idx="100" formatCode="0.00">
                  <c:v>0.02</c:v>
                </c:pt>
                <c:pt idx="101" formatCode="0.00">
                  <c:v>2.2000000000000002E-2</c:v>
                </c:pt>
                <c:pt idx="102" formatCode="0.00">
                  <c:v>1.7500000000000002E-2</c:v>
                </c:pt>
                <c:pt idx="103" formatCode="0.00">
                  <c:v>1.7499999999999998E-2</c:v>
                </c:pt>
                <c:pt idx="104" formatCode="0.00">
                  <c:v>1.6E-2</c:v>
                </c:pt>
                <c:pt idx="105" formatCode="0.00">
                  <c:v>1.7500000000000002E-2</c:v>
                </c:pt>
                <c:pt idx="106" formatCode="0.00">
                  <c:v>1.2500000000000001E-2</c:v>
                </c:pt>
                <c:pt idx="107" formatCode="0.00">
                  <c:v>0.01</c:v>
                </c:pt>
                <c:pt idx="108" formatCode="0.00">
                  <c:v>1.6E-2</c:v>
                </c:pt>
                <c:pt idx="109" formatCode="0.00">
                  <c:v>1.7500000000000002E-2</c:v>
                </c:pt>
                <c:pt idx="110" formatCode="0.00">
                  <c:v>1.9999999999999997E-2</c:v>
                </c:pt>
                <c:pt idx="111" formatCode="0.00">
                  <c:v>1.7500000000000002E-2</c:v>
                </c:pt>
                <c:pt idx="112" formatCode="0.00">
                  <c:v>2.2500000000000003E-2</c:v>
                </c:pt>
                <c:pt idx="113" formatCode="0.00">
                  <c:v>1.5999999999999997E-2</c:v>
                </c:pt>
                <c:pt idx="114" formatCode="0.00">
                  <c:v>1.7500000000000002E-2</c:v>
                </c:pt>
                <c:pt idx="115" formatCode="0.00">
                  <c:v>0.01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D0-4F26-93A5-5D9F65B401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35288"/>
        <c:axId val="1"/>
      </c:lineChart>
      <c:catAx>
        <c:axId val="7624352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0.5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8.3014050618307605E-3"/>
              <c:y val="3.579850595598626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35288"/>
        <c:crosses val="autoZero"/>
        <c:crossBetween val="between"/>
        <c:majorUnit val="0.1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91921425566955"/>
          <c:y val="0.19692509590147386"/>
          <c:w val="0.12624998977931501"/>
          <c:h val="0.14017295914933708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2077675005221062"/>
          <c:y val="3.952647738295095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45813101382055"/>
          <c:y val="0.14574933704205703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令和8年各保健所毎集計!$C$227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令和8年各保健所毎集計!$BN$227:$DM$227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  <c:pt idx="13">
                  <c:v>0.14000000000000001</c:v>
                </c:pt>
                <c:pt idx="14">
                  <c:v>0.14000000000000001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0.14000000000000001</c:v>
                </c:pt>
                <c:pt idx="19">
                  <c:v>0.28999999999999998</c:v>
                </c:pt>
                <c:pt idx="20">
                  <c:v>0.28999999999999998</c:v>
                </c:pt>
                <c:pt idx="21">
                  <c:v>0.14000000000000001</c:v>
                </c:pt>
                <c:pt idx="22">
                  <c:v>0</c:v>
                </c:pt>
                <c:pt idx="23">
                  <c:v>0</c:v>
                </c:pt>
                <c:pt idx="24">
                  <c:v>0.28999999999999998</c:v>
                </c:pt>
                <c:pt idx="25">
                  <c:v>0</c:v>
                </c:pt>
                <c:pt idx="26">
                  <c:v>0.14000000000000001</c:v>
                </c:pt>
                <c:pt idx="27">
                  <c:v>0.14000000000000001</c:v>
                </c:pt>
                <c:pt idx="28">
                  <c:v>0.14000000000000001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0.14000000000000001</c:v>
                </c:pt>
                <c:pt idx="3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0B-4C0E-AF45-0EA6790D9CBE}"/>
            </c:ext>
          </c:extLst>
        </c:ser>
        <c:ser>
          <c:idx val="1"/>
          <c:order val="1"/>
          <c:tx>
            <c:strRef>
              <c:f>令和8年各保健所毎集計!$C$228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令和8年各保健所毎集計!$BN$228:$DM$228</c:f>
              <c:numCache>
                <c:formatCode>0.00_);[Red]\(0.00\)</c:formatCode>
                <c:ptCount val="52"/>
                <c:pt idx="0">
                  <c:v>0.02</c:v>
                </c:pt>
                <c:pt idx="1">
                  <c:v>0.02</c:v>
                </c:pt>
                <c:pt idx="2" formatCode="#,##0.00_ ">
                  <c:v>0.01</c:v>
                </c:pt>
                <c:pt idx="3">
                  <c:v>0.02</c:v>
                </c:pt>
                <c:pt idx="4">
                  <c:v>0.01</c:v>
                </c:pt>
                <c:pt idx="5">
                  <c:v>0.01</c:v>
                </c:pt>
                <c:pt idx="6">
                  <c:v>0.01</c:v>
                </c:pt>
                <c:pt idx="7">
                  <c:v>0.03</c:v>
                </c:pt>
                <c:pt idx="8">
                  <c:v>0.02</c:v>
                </c:pt>
                <c:pt idx="9">
                  <c:v>0.03</c:v>
                </c:pt>
                <c:pt idx="10">
                  <c:v>0.03</c:v>
                </c:pt>
                <c:pt idx="11">
                  <c:v>0.02</c:v>
                </c:pt>
                <c:pt idx="12">
                  <c:v>0.01</c:v>
                </c:pt>
                <c:pt idx="13">
                  <c:v>0.01</c:v>
                </c:pt>
                <c:pt idx="14">
                  <c:v>0.02</c:v>
                </c:pt>
                <c:pt idx="15">
                  <c:v>0.02</c:v>
                </c:pt>
                <c:pt idx="16">
                  <c:v>0.01</c:v>
                </c:pt>
                <c:pt idx="17">
                  <c:v>0.02</c:v>
                </c:pt>
                <c:pt idx="18">
                  <c:v>0.02</c:v>
                </c:pt>
                <c:pt idx="19">
                  <c:v>0.02</c:v>
                </c:pt>
                <c:pt idx="20">
                  <c:v>0.03</c:v>
                </c:pt>
                <c:pt idx="21">
                  <c:v>0.02</c:v>
                </c:pt>
                <c:pt idx="22">
                  <c:v>0.03</c:v>
                </c:pt>
                <c:pt idx="23">
                  <c:v>0.01</c:v>
                </c:pt>
                <c:pt idx="24">
                  <c:v>0.02</c:v>
                </c:pt>
                <c:pt idx="25">
                  <c:v>0.01</c:v>
                </c:pt>
                <c:pt idx="26">
                  <c:v>0.01</c:v>
                </c:pt>
                <c:pt idx="27">
                  <c:v>0.02</c:v>
                </c:pt>
                <c:pt idx="28">
                  <c:v>0.02</c:v>
                </c:pt>
                <c:pt idx="29" formatCode="#,##0.00_ ">
                  <c:v>0.01</c:v>
                </c:pt>
                <c:pt idx="30">
                  <c:v>0.02</c:v>
                </c:pt>
                <c:pt idx="31">
                  <c:v>0.01</c:v>
                </c:pt>
                <c:pt idx="32">
                  <c:v>0.02</c:v>
                </c:pt>
                <c:pt idx="33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0B-4C0E-AF45-0EA6790D9C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41520"/>
        <c:axId val="1"/>
      </c:lineChart>
      <c:catAx>
        <c:axId val="7624415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491059811623465"/>
              <c:y val="0.91328365233815034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0.5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2.997132544757872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41520"/>
        <c:crosses val="autoZero"/>
        <c:crossBetween val="between"/>
        <c:majorUnit val="0.1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4338598624777472"/>
          <c:y val="0.18732659577371255"/>
          <c:w val="0.11061479464599633"/>
          <c:h val="0.13628709872804359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5409528901799281"/>
          <c:y val="2.787688640082860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45813101382055"/>
          <c:y val="0.13692807316819233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令和8年各保健所毎集計!$C$221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令和8年各保健所毎集計!$BN$221:$DM$221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21-437E-8C4F-26C347CC82D3}"/>
            </c:ext>
          </c:extLst>
        </c:ser>
        <c:ser>
          <c:idx val="1"/>
          <c:order val="1"/>
          <c:tx>
            <c:strRef>
              <c:f>令和8年各保健所毎集計!$C$222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令和8年各保健所毎集計!$BN$222:$DM$222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0.5</c:v>
                </c:pt>
                <c:pt idx="8">
                  <c:v>0</c:v>
                </c:pt>
                <c:pt idx="9">
                  <c:v>0</c:v>
                </c:pt>
                <c:pt idx="10">
                  <c:v>0.5</c:v>
                </c:pt>
                <c:pt idx="11">
                  <c:v>0</c:v>
                </c:pt>
                <c:pt idx="12">
                  <c:v>0</c:v>
                </c:pt>
                <c:pt idx="13">
                  <c:v>0.5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0.5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0.5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21-437E-8C4F-26C347CC82D3}"/>
            </c:ext>
          </c:extLst>
        </c:ser>
        <c:ser>
          <c:idx val="2"/>
          <c:order val="2"/>
          <c:tx>
            <c:strRef>
              <c:f>令和8年各保健所毎集計!$C$223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令和8年各保健所毎集計!$BN$223:$DM$223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21-437E-8C4F-26C347CC82D3}"/>
            </c:ext>
          </c:extLst>
        </c:ser>
        <c:ser>
          <c:idx val="3"/>
          <c:order val="3"/>
          <c:tx>
            <c:strRef>
              <c:f>令和8年各保健所毎集計!$C$224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令和8年各保健所毎集計!$BN$224:$DM$224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621-437E-8C4F-26C347CC82D3}"/>
            </c:ext>
          </c:extLst>
        </c:ser>
        <c:ser>
          <c:idx val="4"/>
          <c:order val="4"/>
          <c:tx>
            <c:strRef>
              <c:f>令和8年各保健所毎集計!$C$225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令和8年各保健所毎集計!$BN$225:$DM$225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621-437E-8C4F-26C347CC82D3}"/>
            </c:ext>
          </c:extLst>
        </c:ser>
        <c:ser>
          <c:idx val="5"/>
          <c:order val="5"/>
          <c:tx>
            <c:strRef>
              <c:f>令和8年各保健所毎集計!$C$226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令和8年各保健所毎集計!$BN$226:$DM$226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621-437E-8C4F-26C347CC82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33976"/>
        <c:axId val="1"/>
      </c:lineChart>
      <c:catAx>
        <c:axId val="762433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906130064715008"/>
              <c:y val="0.9126485961947628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2.369897407558684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33976"/>
        <c:crosses val="autoZero"/>
        <c:crossBetween val="between"/>
        <c:majorUnit val="0.2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78948568499056837"/>
          <c:y val="0.1792669796258595"/>
          <c:w val="0.11874996933794491"/>
          <c:h val="0.3045499312585927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40711933918621862"/>
          <c:y val="3.04808535952107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18110392878565"/>
          <c:y val="0.11856041690292536"/>
          <c:w val="0.8513687074079509"/>
          <c:h val="0.7284858685798150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細髄!$B$61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dLbl>
              <c:idx val="1"/>
              <c:numFmt formatCode="#,##0.0_);[Red]\(#,##0.0\)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D830-436D-A26D-7835CAC3ED33}"/>
                </c:ext>
              </c:extLst>
            </c:dLbl>
            <c:numFmt formatCode="#,##0.0_);[Red]\(#,##0.0\)" sourceLinked="0"/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細髄!$D$5:$S$5</c:f>
              <c:strCache>
                <c:ptCount val="16"/>
                <c:pt idx="0">
                  <c:v>0歳</c:v>
                </c:pt>
                <c:pt idx="1">
                  <c:v>1～4歳</c:v>
                </c:pt>
                <c:pt idx="2">
                  <c:v>5～9歳</c:v>
                </c:pt>
                <c:pt idx="3">
                  <c:v>10～14歳</c:v>
                </c:pt>
                <c:pt idx="4">
                  <c:v>15～19歳</c:v>
                </c:pt>
                <c:pt idx="5">
                  <c:v>20～24歳</c:v>
                </c:pt>
                <c:pt idx="6">
                  <c:v>25～29歳</c:v>
                </c:pt>
                <c:pt idx="7">
                  <c:v>30～34歳</c:v>
                </c:pt>
                <c:pt idx="8">
                  <c:v>35～39歳</c:v>
                </c:pt>
                <c:pt idx="9">
                  <c:v>40～44歳</c:v>
                </c:pt>
                <c:pt idx="10">
                  <c:v>45～49歳</c:v>
                </c:pt>
                <c:pt idx="11">
                  <c:v>50～54歳</c:v>
                </c:pt>
                <c:pt idx="12">
                  <c:v>55～59歳</c:v>
                </c:pt>
                <c:pt idx="13">
                  <c:v>60～64歳</c:v>
                </c:pt>
                <c:pt idx="14">
                  <c:v>65～69歳</c:v>
                </c:pt>
                <c:pt idx="15">
                  <c:v>70歳～</c:v>
                </c:pt>
              </c:strCache>
            </c:strRef>
          </c:cat>
          <c:val>
            <c:numRef>
              <c:f>細髄!$D$61:$S$61</c:f>
              <c:numCache>
                <c:formatCode>General</c:formatCode>
                <c:ptCount val="16"/>
                <c:pt idx="0">
                  <c:v>37.5</c:v>
                </c:pt>
                <c:pt idx="1">
                  <c:v>6.25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6.25</c:v>
                </c:pt>
                <c:pt idx="7">
                  <c:v>6.25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6.25</c:v>
                </c:pt>
                <c:pt idx="12">
                  <c:v>0</c:v>
                </c:pt>
                <c:pt idx="13">
                  <c:v>12.5</c:v>
                </c:pt>
                <c:pt idx="14">
                  <c:v>12.5</c:v>
                </c:pt>
                <c:pt idx="15">
                  <c:v>12.5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30-436D-A26D-7835CAC3ED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762438568"/>
        <c:axId val="1"/>
      </c:barChart>
      <c:catAx>
        <c:axId val="7624385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501114171525278"/>
              <c:y val="0.91418653063471189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3856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5626885178821738"/>
          <c:y val="3.382572301190159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7251999609115"/>
          <c:y val="0.13998468000435388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年次別!$AQ$2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年次別!$AQ$159:$AQ$278</c:f>
              <c:numCache>
                <c:formatCode>General</c:formatCode>
                <c:ptCount val="120"/>
                <c:pt idx="0">
                  <c:v>0.2</c:v>
                </c:pt>
                <c:pt idx="1">
                  <c:v>0.14285714285714285</c:v>
                </c:pt>
                <c:pt idx="2">
                  <c:v>0.3214285714285714</c:v>
                </c:pt>
                <c:pt idx="3">
                  <c:v>0.21428571428571427</c:v>
                </c:pt>
                <c:pt idx="4">
                  <c:v>0.2</c:v>
                </c:pt>
                <c:pt idx="5">
                  <c:v>0.42857142857142855</c:v>
                </c:pt>
                <c:pt idx="6">
                  <c:v>0.22857142857142856</c:v>
                </c:pt>
                <c:pt idx="7">
                  <c:v>0.25</c:v>
                </c:pt>
                <c:pt idx="8">
                  <c:v>0.25</c:v>
                </c:pt>
                <c:pt idx="9">
                  <c:v>0.14285714285714285</c:v>
                </c:pt>
                <c:pt idx="10">
                  <c:v>3.5714285714285712E-2</c:v>
                </c:pt>
                <c:pt idx="11">
                  <c:v>7.1428571428571425E-2</c:v>
                </c:pt>
                <c:pt idx="12" formatCode="0.00">
                  <c:v>0.2294285714285714</c:v>
                </c:pt>
                <c:pt idx="13" formatCode="0.00">
                  <c:v>0.21428571428571427</c:v>
                </c:pt>
                <c:pt idx="14" formatCode="0.00">
                  <c:v>7.1428571428571425E-2</c:v>
                </c:pt>
                <c:pt idx="15" formatCode="0.00">
                  <c:v>0.37142857142857144</c:v>
                </c:pt>
                <c:pt idx="16" formatCode="0.00">
                  <c:v>0.10714285714285714</c:v>
                </c:pt>
                <c:pt idx="17" formatCode="0.00">
                  <c:v>0.21428571428571425</c:v>
                </c:pt>
                <c:pt idx="18" formatCode="0.00">
                  <c:v>8.5714285714285715E-2</c:v>
                </c:pt>
                <c:pt idx="19" formatCode="0.00">
                  <c:v>0.17857142857142855</c:v>
                </c:pt>
                <c:pt idx="20" formatCode="0.00">
                  <c:v>0.21428571428571425</c:v>
                </c:pt>
                <c:pt idx="21" formatCode="0.00">
                  <c:v>0.14285714285714285</c:v>
                </c:pt>
                <c:pt idx="22" formatCode="0.00">
                  <c:v>3.5714285714285712E-2</c:v>
                </c:pt>
                <c:pt idx="23" formatCode="0.00">
                  <c:v>0.10714285714285714</c:v>
                </c:pt>
                <c:pt idx="24" formatCode="0.00">
                  <c:v>5.7142857142857141E-2</c:v>
                </c:pt>
                <c:pt idx="25" formatCode="0.00">
                  <c:v>0.17857142857142855</c:v>
                </c:pt>
                <c:pt idx="26" formatCode="0.00">
                  <c:v>2.8571428571428571E-2</c:v>
                </c:pt>
                <c:pt idx="27" formatCode="0.00">
                  <c:v>0</c:v>
                </c:pt>
                <c:pt idx="28" formatCode="0.00">
                  <c:v>0.14285714285714285</c:v>
                </c:pt>
                <c:pt idx="29" formatCode="0.00">
                  <c:v>0.2857142857142857</c:v>
                </c:pt>
                <c:pt idx="30" formatCode="0.00">
                  <c:v>0.2857142857142857</c:v>
                </c:pt>
                <c:pt idx="31" formatCode="0.00">
                  <c:v>8.5714285714285715E-2</c:v>
                </c:pt>
                <c:pt idx="32" formatCode="0.00">
                  <c:v>0.17857142857142855</c:v>
                </c:pt>
                <c:pt idx="33" formatCode="0.00">
                  <c:v>0.10714285714285714</c:v>
                </c:pt>
                <c:pt idx="34" formatCode="0.00">
                  <c:v>8.5714285714285715E-2</c:v>
                </c:pt>
                <c:pt idx="35" formatCode="0.00">
                  <c:v>0.2857142857142857</c:v>
                </c:pt>
                <c:pt idx="36" formatCode="0.00">
                  <c:v>5.7999999999999996E-2</c:v>
                </c:pt>
                <c:pt idx="37" formatCode="0.00">
                  <c:v>0.17750000000000002</c:v>
                </c:pt>
                <c:pt idx="38" formatCode="0.00">
                  <c:v>8.4000000000000005E-2</c:v>
                </c:pt>
                <c:pt idx="39" formatCode="0.00">
                  <c:v>0</c:v>
                </c:pt>
                <c:pt idx="40" formatCode="0.00">
                  <c:v>0.10500000000000001</c:v>
                </c:pt>
                <c:pt idx="41" formatCode="0.00">
                  <c:v>0.17200000000000001</c:v>
                </c:pt>
                <c:pt idx="42" formatCode="0.00">
                  <c:v>7.0000000000000007E-2</c:v>
                </c:pt>
                <c:pt idx="43" formatCode="0.00">
                  <c:v>2.8000000000000004E-2</c:v>
                </c:pt>
                <c:pt idx="44" formatCode="0.00">
                  <c:v>0.1075</c:v>
                </c:pt>
                <c:pt idx="45" formatCode="0.00">
                  <c:v>0.215</c:v>
                </c:pt>
                <c:pt idx="46" formatCode="0.00">
                  <c:v>8.5999999999999993E-2</c:v>
                </c:pt>
                <c:pt idx="47" formatCode="0.00">
                  <c:v>0</c:v>
                </c:pt>
                <c:pt idx="48" formatCode="0.00">
                  <c:v>3.5000000000000003E-2</c:v>
                </c:pt>
                <c:pt idx="49" formatCode="0.00">
                  <c:v>0</c:v>
                </c:pt>
                <c:pt idx="50" formatCode="0.00">
                  <c:v>2.8000000000000004E-2</c:v>
                </c:pt>
                <c:pt idx="51" formatCode="0.00">
                  <c:v>7.0000000000000007E-2</c:v>
                </c:pt>
                <c:pt idx="52" formatCode="0.00">
                  <c:v>0.14399999999999999</c:v>
                </c:pt>
                <c:pt idx="53" formatCode="0.00">
                  <c:v>7.0000000000000007E-2</c:v>
                </c:pt>
                <c:pt idx="54" formatCode="0.00">
                  <c:v>3.5000000000000003E-2</c:v>
                </c:pt>
                <c:pt idx="55" formatCode="0.00">
                  <c:v>2.8000000000000004E-2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8.5999999999999993E-2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3.5000000000000003E-2</c:v>
                </c:pt>
                <c:pt idx="62" formatCode="0.00">
                  <c:v>3.5000000000000003E-2</c:v>
                </c:pt>
                <c:pt idx="63" formatCode="0.00">
                  <c:v>0</c:v>
                </c:pt>
                <c:pt idx="64" formatCode="0.00">
                  <c:v>8.5999999999999993E-2</c:v>
                </c:pt>
                <c:pt idx="65" formatCode="0.00">
                  <c:v>0.46250000000000002</c:v>
                </c:pt>
                <c:pt idx="66" formatCode="0.00">
                  <c:v>0.28749999999999998</c:v>
                </c:pt>
                <c:pt idx="67" formatCode="0.00">
                  <c:v>0.17200000000000001</c:v>
                </c:pt>
                <c:pt idx="68" formatCode="0.00">
                  <c:v>0.10500000000000001</c:v>
                </c:pt>
                <c:pt idx="69" formatCode="0.00">
                  <c:v>0.11400000000000002</c:v>
                </c:pt>
                <c:pt idx="70" formatCode="0.00">
                  <c:v>0.10500000000000001</c:v>
                </c:pt>
                <c:pt idx="71" formatCode="0.00">
                  <c:v>0.1075</c:v>
                </c:pt>
                <c:pt idx="72" formatCode="0.00">
                  <c:v>0</c:v>
                </c:pt>
                <c:pt idx="73" formatCode="0.00">
                  <c:v>3.5000000000000003E-2</c:v>
                </c:pt>
                <c:pt idx="74" formatCode="0.00">
                  <c:v>0.10500000000000001</c:v>
                </c:pt>
                <c:pt idx="75" formatCode="0.00">
                  <c:v>3.5000000000000003E-2</c:v>
                </c:pt>
                <c:pt idx="76" formatCode="0.00">
                  <c:v>2.8000000000000004E-2</c:v>
                </c:pt>
                <c:pt idx="77" formatCode="0.00">
                  <c:v>7.0000000000000007E-2</c:v>
                </c:pt>
                <c:pt idx="78" formatCode="0.00">
                  <c:v>0</c:v>
                </c:pt>
                <c:pt idx="79" formatCode="0.00">
                  <c:v>3.5000000000000003E-2</c:v>
                </c:pt>
                <c:pt idx="80" formatCode="0.00">
                  <c:v>0.1075</c:v>
                </c:pt>
                <c:pt idx="81" formatCode="0.00">
                  <c:v>2.8000000000000004E-2</c:v>
                </c:pt>
                <c:pt idx="82" formatCode="0.00">
                  <c:v>0.10500000000000001</c:v>
                </c:pt>
                <c:pt idx="83" formatCode="0.00">
                  <c:v>7.0000000000000007E-2</c:v>
                </c:pt>
                <c:pt idx="84" formatCode="0.00">
                  <c:v>2.8000000000000004E-2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2.8000000000000004E-2</c:v>
                </c:pt>
                <c:pt idx="88" formatCode="0.00">
                  <c:v>0.25</c:v>
                </c:pt>
                <c:pt idx="89" formatCode="0.00">
                  <c:v>3.5000000000000003E-2</c:v>
                </c:pt>
                <c:pt idx="90" formatCode="0.00">
                  <c:v>5.7999999999999996E-2</c:v>
                </c:pt>
                <c:pt idx="91" formatCode="0.00">
                  <c:v>0</c:v>
                </c:pt>
                <c:pt idx="92" formatCode="0.00">
                  <c:v>2.8000000000000004E-2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3.5000000000000003E-2</c:v>
                </c:pt>
                <c:pt idx="96" formatCode="0.00">
                  <c:v>0</c:v>
                </c:pt>
                <c:pt idx="97" formatCode="0.00">
                  <c:v>0.14250000000000002</c:v>
                </c:pt>
                <c:pt idx="98" formatCode="0.00">
                  <c:v>8.5999999999999993E-2</c:v>
                </c:pt>
                <c:pt idx="99" formatCode="0.00">
                  <c:v>0</c:v>
                </c:pt>
                <c:pt idx="100" formatCode="0.00">
                  <c:v>7.0000000000000007E-2</c:v>
                </c:pt>
                <c:pt idx="101" formatCode="0.00">
                  <c:v>0.11200000000000002</c:v>
                </c:pt>
                <c:pt idx="102" formatCode="0.00">
                  <c:v>7.0000000000000007E-2</c:v>
                </c:pt>
                <c:pt idx="103" formatCode="0.00">
                  <c:v>0.10500000000000001</c:v>
                </c:pt>
                <c:pt idx="104" formatCode="0.00">
                  <c:v>0.11400000000000002</c:v>
                </c:pt>
                <c:pt idx="105" formatCode="0.00">
                  <c:v>3.5000000000000003E-2</c:v>
                </c:pt>
                <c:pt idx="106" formatCode="0.00">
                  <c:v>7.0000000000000007E-2</c:v>
                </c:pt>
                <c:pt idx="107" formatCode="0.00">
                  <c:v>3.5000000000000003E-2</c:v>
                </c:pt>
                <c:pt idx="108" formatCode="0.00">
                  <c:v>0.17199999999999999</c:v>
                </c:pt>
                <c:pt idx="109" formatCode="0.00">
                  <c:v>0</c:v>
                </c:pt>
                <c:pt idx="110" formatCode="0.00">
                  <c:v>0.16999999999999998</c:v>
                </c:pt>
                <c:pt idx="111" formatCode="0.00">
                  <c:v>0.1075</c:v>
                </c:pt>
                <c:pt idx="112" formatCode="0.00">
                  <c:v>3.5000000000000003E-2</c:v>
                </c:pt>
                <c:pt idx="113" formatCode="0.00">
                  <c:v>0.17200000000000001</c:v>
                </c:pt>
                <c:pt idx="114" formatCode="0.00">
                  <c:v>0.14250000000000002</c:v>
                </c:pt>
                <c:pt idx="115" formatCode="0.00">
                  <c:v>3.5000000000000003E-2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3B-45C7-A94B-F7D9F0E660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2446112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年次別!$AR$2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年次別!$AR$159:$AR$278</c:f>
              <c:numCache>
                <c:formatCode>General</c:formatCode>
                <c:ptCount val="120"/>
                <c:pt idx="0">
                  <c:v>3.2000000000000001E-2</c:v>
                </c:pt>
                <c:pt idx="1">
                  <c:v>3.2500000000000001E-2</c:v>
                </c:pt>
                <c:pt idx="2">
                  <c:v>0.03</c:v>
                </c:pt>
                <c:pt idx="3">
                  <c:v>3.2500000000000001E-2</c:v>
                </c:pt>
                <c:pt idx="4">
                  <c:v>3.8000000000000006E-2</c:v>
                </c:pt>
                <c:pt idx="5">
                  <c:v>0.04</c:v>
                </c:pt>
                <c:pt idx="6">
                  <c:v>0.05</c:v>
                </c:pt>
                <c:pt idx="7">
                  <c:v>5.4999999999999993E-2</c:v>
                </c:pt>
                <c:pt idx="8">
                  <c:v>5.5000000000000007E-2</c:v>
                </c:pt>
                <c:pt idx="9">
                  <c:v>3.4000000000000002E-2</c:v>
                </c:pt>
                <c:pt idx="10">
                  <c:v>3.7499999999999999E-2</c:v>
                </c:pt>
                <c:pt idx="11">
                  <c:v>0.03</c:v>
                </c:pt>
                <c:pt idx="12" formatCode="0.00">
                  <c:v>1.9999999999999997E-2</c:v>
                </c:pt>
                <c:pt idx="13" formatCode="0.00">
                  <c:v>0.02</c:v>
                </c:pt>
                <c:pt idx="14" formatCode="0.00">
                  <c:v>2.2499999999999999E-2</c:v>
                </c:pt>
                <c:pt idx="15" formatCode="0.00">
                  <c:v>1.9999999999999997E-2</c:v>
                </c:pt>
                <c:pt idx="16" formatCode="0.00">
                  <c:v>2.5000000000000001E-2</c:v>
                </c:pt>
                <c:pt idx="17" formatCode="0.00">
                  <c:v>3.2500000000000001E-2</c:v>
                </c:pt>
                <c:pt idx="18" formatCode="0.00">
                  <c:v>4.8000000000000001E-2</c:v>
                </c:pt>
                <c:pt idx="19" formatCode="0.00">
                  <c:v>4.2500000000000003E-2</c:v>
                </c:pt>
                <c:pt idx="20" formatCode="0.00">
                  <c:v>4.2500000000000003E-2</c:v>
                </c:pt>
                <c:pt idx="21" formatCode="0.00">
                  <c:v>3.5999999999999997E-2</c:v>
                </c:pt>
                <c:pt idx="22" formatCode="0.00">
                  <c:v>3.2500000000000001E-2</c:v>
                </c:pt>
                <c:pt idx="23" formatCode="0.00">
                  <c:v>2.2500000000000003E-2</c:v>
                </c:pt>
                <c:pt idx="24" formatCode="0.00">
                  <c:v>0.02</c:v>
                </c:pt>
                <c:pt idx="25" formatCode="0.00">
                  <c:v>2.5000000000000001E-2</c:v>
                </c:pt>
                <c:pt idx="26" formatCode="0.00">
                  <c:v>0.02</c:v>
                </c:pt>
                <c:pt idx="27" formatCode="0.00">
                  <c:v>2.5000000000000001E-2</c:v>
                </c:pt>
                <c:pt idx="28" formatCode="0.00">
                  <c:v>2.2499999999999999E-2</c:v>
                </c:pt>
                <c:pt idx="29" formatCode="0.00">
                  <c:v>2.6000000000000002E-2</c:v>
                </c:pt>
                <c:pt idx="30" formatCode="0.00">
                  <c:v>4.2500000000000003E-2</c:v>
                </c:pt>
                <c:pt idx="31" formatCode="0.00">
                  <c:v>4.8000000000000001E-2</c:v>
                </c:pt>
                <c:pt idx="32" formatCode="0.00">
                  <c:v>4.5000000000000005E-2</c:v>
                </c:pt>
                <c:pt idx="33" formatCode="0.00">
                  <c:v>4.2500000000000003E-2</c:v>
                </c:pt>
                <c:pt idx="34" formatCode="0.00">
                  <c:v>3.6000000000000004E-2</c:v>
                </c:pt>
                <c:pt idx="35" formatCode="0.00">
                  <c:v>3.6666666666666667E-2</c:v>
                </c:pt>
                <c:pt idx="36" formatCode="0.00">
                  <c:v>1.8000000000000002E-2</c:v>
                </c:pt>
                <c:pt idx="37" formatCode="0.00">
                  <c:v>0.02</c:v>
                </c:pt>
                <c:pt idx="38" formatCode="0.00">
                  <c:v>1.4000000000000002E-2</c:v>
                </c:pt>
                <c:pt idx="39" formatCode="0.00">
                  <c:v>1.5000000000000001E-2</c:v>
                </c:pt>
                <c:pt idx="40" formatCode="0.00">
                  <c:v>1.2500000000000001E-2</c:v>
                </c:pt>
                <c:pt idx="41" formatCode="0.00">
                  <c:v>2.4E-2</c:v>
                </c:pt>
                <c:pt idx="42" formatCode="0.00">
                  <c:v>1.7499999999999998E-2</c:v>
                </c:pt>
                <c:pt idx="43" formatCode="0.00">
                  <c:v>0.02</c:v>
                </c:pt>
                <c:pt idx="44" formatCode="0.00">
                  <c:v>1.7500000000000002E-2</c:v>
                </c:pt>
                <c:pt idx="45" formatCode="0.00">
                  <c:v>1.7500000000000002E-2</c:v>
                </c:pt>
                <c:pt idx="46" formatCode="0.00">
                  <c:v>0.02</c:v>
                </c:pt>
                <c:pt idx="47" formatCode="0.00">
                  <c:v>0.01</c:v>
                </c:pt>
                <c:pt idx="48" formatCode="0.00">
                  <c:v>1.5000000000000001E-2</c:v>
                </c:pt>
                <c:pt idx="49" formatCode="0.00">
                  <c:v>2.2500000000000003E-2</c:v>
                </c:pt>
                <c:pt idx="50" formatCode="0.00">
                  <c:v>1.8000000000000002E-2</c:v>
                </c:pt>
                <c:pt idx="51" formatCode="0.00">
                  <c:v>1.7500000000000002E-2</c:v>
                </c:pt>
                <c:pt idx="52" formatCode="0.00">
                  <c:v>1.7999999999999999E-2</c:v>
                </c:pt>
                <c:pt idx="53" formatCode="0.00">
                  <c:v>1.7500000000000002E-2</c:v>
                </c:pt>
                <c:pt idx="54" formatCode="0.00">
                  <c:v>1.7500000000000002E-2</c:v>
                </c:pt>
                <c:pt idx="55" formatCode="0.00">
                  <c:v>1.4000000000000002E-2</c:v>
                </c:pt>
                <c:pt idx="56" formatCode="0.00">
                  <c:v>0.02</c:v>
                </c:pt>
                <c:pt idx="57" formatCode="0.00">
                  <c:v>0.02</c:v>
                </c:pt>
                <c:pt idx="58" formatCode="0.00">
                  <c:v>2.4E-2</c:v>
                </c:pt>
                <c:pt idx="59" formatCode="0.00">
                  <c:v>7.4999999999999997E-3</c:v>
                </c:pt>
                <c:pt idx="60" formatCode="0.00">
                  <c:v>1.2E-2</c:v>
                </c:pt>
                <c:pt idx="61" formatCode="0.00">
                  <c:v>0.01</c:v>
                </c:pt>
                <c:pt idx="62" formatCode="0.00">
                  <c:v>1.5000000000000001E-2</c:v>
                </c:pt>
                <c:pt idx="63" formatCode="0.00">
                  <c:v>1.2500000000000001E-2</c:v>
                </c:pt>
                <c:pt idx="64" formatCode="0.00">
                  <c:v>1.6E-2</c:v>
                </c:pt>
                <c:pt idx="65" formatCode="0.00">
                  <c:v>2.2500000000000003E-2</c:v>
                </c:pt>
                <c:pt idx="66" formatCode="0.00">
                  <c:v>2.75E-2</c:v>
                </c:pt>
                <c:pt idx="67" formatCode="0.00">
                  <c:v>1.2E-2</c:v>
                </c:pt>
                <c:pt idx="68" formatCode="0.00">
                  <c:v>1.7500000000000002E-2</c:v>
                </c:pt>
                <c:pt idx="69" formatCode="0.00">
                  <c:v>2.1999999999999999E-2</c:v>
                </c:pt>
                <c:pt idx="70" formatCode="0.00">
                  <c:v>1.7500000000000002E-2</c:v>
                </c:pt>
                <c:pt idx="71" formatCode="0.00">
                  <c:v>1.5000000000000001E-2</c:v>
                </c:pt>
                <c:pt idx="72" formatCode="0.00">
                  <c:v>1.4000000000000002E-2</c:v>
                </c:pt>
                <c:pt idx="73" formatCode="0.00">
                  <c:v>0.02</c:v>
                </c:pt>
                <c:pt idx="74" formatCode="0.00">
                  <c:v>0.02</c:v>
                </c:pt>
                <c:pt idx="75" formatCode="0.00">
                  <c:v>2.5000000000000001E-2</c:v>
                </c:pt>
                <c:pt idx="76" formatCode="0.00">
                  <c:v>2.1999999999999999E-2</c:v>
                </c:pt>
                <c:pt idx="77" formatCode="0.00">
                  <c:v>0.03</c:v>
                </c:pt>
                <c:pt idx="78" formatCode="0.00">
                  <c:v>4.2000000000000003E-2</c:v>
                </c:pt>
                <c:pt idx="79" formatCode="0.00">
                  <c:v>0.04</c:v>
                </c:pt>
                <c:pt idx="80" formatCode="0.00">
                  <c:v>2.5000000000000001E-2</c:v>
                </c:pt>
                <c:pt idx="81" formatCode="0.00">
                  <c:v>0.04</c:v>
                </c:pt>
                <c:pt idx="82" formatCode="0.00">
                  <c:v>2.75E-2</c:v>
                </c:pt>
                <c:pt idx="83" formatCode="0.00">
                  <c:v>3.2500000000000001E-2</c:v>
                </c:pt>
                <c:pt idx="84" formatCode="0.00">
                  <c:v>1.7999999999999999E-2</c:v>
                </c:pt>
                <c:pt idx="85" formatCode="0.00">
                  <c:v>1.5000000000000001E-2</c:v>
                </c:pt>
                <c:pt idx="86" formatCode="0.00">
                  <c:v>2.2499999999999999E-2</c:v>
                </c:pt>
                <c:pt idx="87" formatCode="0.00">
                  <c:v>1.6E-2</c:v>
                </c:pt>
                <c:pt idx="88" formatCode="0.00">
                  <c:v>2.4999999999999998E-2</c:v>
                </c:pt>
                <c:pt idx="89" formatCode="0.00">
                  <c:v>4.0000000000000008E-2</c:v>
                </c:pt>
                <c:pt idx="90" formatCode="0.00">
                  <c:v>0.03</c:v>
                </c:pt>
                <c:pt idx="91" formatCode="0.00">
                  <c:v>3.2500000000000001E-2</c:v>
                </c:pt>
                <c:pt idx="92" formatCode="0.00">
                  <c:v>5.2000000000000005E-2</c:v>
                </c:pt>
                <c:pt idx="93" formatCode="0.00">
                  <c:v>4.5000000000000005E-2</c:v>
                </c:pt>
                <c:pt idx="94" formatCode="0.00">
                  <c:v>3.5000000000000003E-2</c:v>
                </c:pt>
                <c:pt idx="95" formatCode="0.00">
                  <c:v>3.0000000000000002E-2</c:v>
                </c:pt>
                <c:pt idx="96" formatCode="0.00">
                  <c:v>1.9999999999999997E-2</c:v>
                </c:pt>
                <c:pt idx="97" formatCode="0.00">
                  <c:v>0.02</c:v>
                </c:pt>
                <c:pt idx="98" formatCode="0.00">
                  <c:v>2.4E-2</c:v>
                </c:pt>
                <c:pt idx="99" formatCode="0.00">
                  <c:v>0.03</c:v>
                </c:pt>
                <c:pt idx="100" formatCode="0.00">
                  <c:v>0.03</c:v>
                </c:pt>
                <c:pt idx="101" formatCode="0.00">
                  <c:v>5.6000000000000008E-2</c:v>
                </c:pt>
                <c:pt idx="102" formatCode="0.00">
                  <c:v>6.7500000000000004E-2</c:v>
                </c:pt>
                <c:pt idx="103" formatCode="0.00">
                  <c:v>6.25E-2</c:v>
                </c:pt>
                <c:pt idx="104" formatCode="0.00">
                  <c:v>4.8000000000000001E-2</c:v>
                </c:pt>
                <c:pt idx="105" formatCode="0.00">
                  <c:v>5.7499999999999996E-2</c:v>
                </c:pt>
                <c:pt idx="106" formatCode="0.00">
                  <c:v>2.75E-2</c:v>
                </c:pt>
                <c:pt idx="107" formatCode="0.00">
                  <c:v>2.5000000000000001E-2</c:v>
                </c:pt>
                <c:pt idx="108" formatCode="0.00">
                  <c:v>2.6000000000000002E-2</c:v>
                </c:pt>
                <c:pt idx="109" formatCode="0.00">
                  <c:v>2.5000000000000001E-2</c:v>
                </c:pt>
                <c:pt idx="110" formatCode="0.00">
                  <c:v>3.0000000000000006E-2</c:v>
                </c:pt>
                <c:pt idx="111" formatCode="0.00">
                  <c:v>4.2500000000000003E-2</c:v>
                </c:pt>
                <c:pt idx="112" formatCode="0.00">
                  <c:v>3.0000000000000002E-2</c:v>
                </c:pt>
                <c:pt idx="113" formatCode="0.00">
                  <c:v>4.2000000000000003E-2</c:v>
                </c:pt>
                <c:pt idx="114" formatCode="0.00">
                  <c:v>0.05</c:v>
                </c:pt>
                <c:pt idx="115" formatCode="0.00">
                  <c:v>3.7500000000000006E-2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3B-45C7-A94B-F7D9F0E660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46112"/>
        <c:axId val="1"/>
      </c:lineChart>
      <c:catAx>
        <c:axId val="7624461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1.2452107592746141E-2"/>
              <c:y val="2.136559552159702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46112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29660887603223"/>
          <c:y val="0.17638001184773458"/>
          <c:w val="0.12624998977931501"/>
          <c:h val="0.14017305901278471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24927452583126"/>
          <c:y val="2.61703493695756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3189288793851395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令和8年各保健所毎集計!$C$243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令和8年各保健所毎集計!$BN$243:$DM$243</c:f>
              <c:numCache>
                <c:formatCode>0.00_);[Red]\(0.00\)</c:formatCode>
                <c:ptCount val="52"/>
                <c:pt idx="0">
                  <c:v>0.28999999999999998</c:v>
                </c:pt>
                <c:pt idx="1">
                  <c:v>0</c:v>
                </c:pt>
                <c:pt idx="2" formatCode="#,##0.00_ ">
                  <c:v>0.43</c:v>
                </c:pt>
                <c:pt idx="3">
                  <c:v>0.14000000000000001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0.56999999999999995</c:v>
                </c:pt>
                <c:pt idx="10">
                  <c:v>0.14000000000000001</c:v>
                </c:pt>
                <c:pt idx="11">
                  <c:v>0.14000000000000001</c:v>
                </c:pt>
                <c:pt idx="12">
                  <c:v>0</c:v>
                </c:pt>
                <c:pt idx="13">
                  <c:v>0</c:v>
                </c:pt>
                <c:pt idx="14">
                  <c:v>0.14000000000000001</c:v>
                </c:pt>
                <c:pt idx="15">
                  <c:v>0</c:v>
                </c:pt>
                <c:pt idx="16">
                  <c:v>0</c:v>
                </c:pt>
                <c:pt idx="17">
                  <c:v>0.28999999999999998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0.14000000000000001</c:v>
                </c:pt>
                <c:pt idx="22">
                  <c:v>0.14000000000000001</c:v>
                </c:pt>
                <c:pt idx="23">
                  <c:v>0</c:v>
                </c:pt>
                <c:pt idx="24">
                  <c:v>0.28999999999999998</c:v>
                </c:pt>
                <c:pt idx="25">
                  <c:v>0.14000000000000001</c:v>
                </c:pt>
                <c:pt idx="26">
                  <c:v>0.28999999999999998</c:v>
                </c:pt>
                <c:pt idx="27">
                  <c:v>0</c:v>
                </c:pt>
                <c:pt idx="28">
                  <c:v>0.14000000000000001</c:v>
                </c:pt>
                <c:pt idx="29" formatCode="#,##0.00_ ">
                  <c:v>0.43</c:v>
                </c:pt>
                <c:pt idx="30">
                  <c:v>0</c:v>
                </c:pt>
                <c:pt idx="31">
                  <c:v>0</c:v>
                </c:pt>
                <c:pt idx="32">
                  <c:v>0.14000000000000001</c:v>
                </c:pt>
                <c:pt idx="3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ED-4B99-9229-5410D8593226}"/>
            </c:ext>
          </c:extLst>
        </c:ser>
        <c:ser>
          <c:idx val="1"/>
          <c:order val="1"/>
          <c:tx>
            <c:strRef>
              <c:f>令和8年各保健所毎集計!$C$244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令和8年各保健所毎集計!$BN$244:$DM$244</c:f>
              <c:numCache>
                <c:formatCode>0.00_);[Red]\(0.00\)</c:formatCode>
                <c:ptCount val="52"/>
                <c:pt idx="0">
                  <c:v>0.03</c:v>
                </c:pt>
                <c:pt idx="1">
                  <c:v>0.03</c:v>
                </c:pt>
                <c:pt idx="2" formatCode="#,##0.00_ ">
                  <c:v>0.02</c:v>
                </c:pt>
                <c:pt idx="3">
                  <c:v>0.03</c:v>
                </c:pt>
                <c:pt idx="4">
                  <c:v>0.02</c:v>
                </c:pt>
                <c:pt idx="5">
                  <c:v>0.02</c:v>
                </c:pt>
                <c:pt idx="6">
                  <c:v>0.02</c:v>
                </c:pt>
                <c:pt idx="7">
                  <c:v>0.03</c:v>
                </c:pt>
                <c:pt idx="8">
                  <c:v>0.03</c:v>
                </c:pt>
                <c:pt idx="9">
                  <c:v>0.03</c:v>
                </c:pt>
                <c:pt idx="10">
                  <c:v>0.04</c:v>
                </c:pt>
                <c:pt idx="11">
                  <c:v>0.03</c:v>
                </c:pt>
                <c:pt idx="12">
                  <c:v>0.02</c:v>
                </c:pt>
                <c:pt idx="13">
                  <c:v>0.03</c:v>
                </c:pt>
                <c:pt idx="14">
                  <c:v>0.02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0.02</c:v>
                </c:pt>
                <c:pt idx="19">
                  <c:v>0.03</c:v>
                </c:pt>
                <c:pt idx="20">
                  <c:v>0.05</c:v>
                </c:pt>
                <c:pt idx="21">
                  <c:v>0.02</c:v>
                </c:pt>
                <c:pt idx="22">
                  <c:v>0.04</c:v>
                </c:pt>
                <c:pt idx="23">
                  <c:v>0.04</c:v>
                </c:pt>
                <c:pt idx="24">
                  <c:v>0.04</c:v>
                </c:pt>
                <c:pt idx="25">
                  <c:v>0.04</c:v>
                </c:pt>
                <c:pt idx="26">
                  <c:v>0.05</c:v>
                </c:pt>
                <c:pt idx="27">
                  <c:v>0.05</c:v>
                </c:pt>
                <c:pt idx="28">
                  <c:v>0.04</c:v>
                </c:pt>
                <c:pt idx="29" formatCode="#,##0.00_ ">
                  <c:v>0.06</c:v>
                </c:pt>
                <c:pt idx="30">
                  <c:v>0.05</c:v>
                </c:pt>
                <c:pt idx="31">
                  <c:v>0.05</c:v>
                </c:pt>
                <c:pt idx="32">
                  <c:v>0.05</c:v>
                </c:pt>
                <c:pt idx="33">
                  <c:v>0.05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ED-4B99-9229-5410D85932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48080"/>
        <c:axId val="1"/>
      </c:lineChart>
      <c:catAx>
        <c:axId val="7624480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906130064715008"/>
              <c:y val="0.91637935176953944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3.217426299223948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4808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300922992048609"/>
          <c:y val="0.19046308086996683"/>
          <c:w val="0.11061479464599633"/>
          <c:h val="0.1362869641294838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9352696306168894"/>
          <c:y val="2.79808474419930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3749691831652033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令和8年各保健所毎集計!$C$237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令和8年各保健所毎集計!$BN$237:$DM$237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C4-4323-B405-63C67CBD4492}"/>
            </c:ext>
          </c:extLst>
        </c:ser>
        <c:ser>
          <c:idx val="1"/>
          <c:order val="1"/>
          <c:tx>
            <c:strRef>
              <c:f>令和8年各保健所毎集計!$C$238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令和8年各保健所毎集計!$BN$238:$DM$238</c:f>
              <c:numCache>
                <c:formatCode>0.00_);[Red]\(0.00\)</c:formatCode>
                <c:ptCount val="52"/>
                <c:pt idx="0">
                  <c:v>0.5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0.5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C4-4323-B405-63C67CBD4492}"/>
            </c:ext>
          </c:extLst>
        </c:ser>
        <c:ser>
          <c:idx val="2"/>
          <c:order val="2"/>
          <c:tx>
            <c:strRef>
              <c:f>令和8年各保健所毎集計!$C$239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令和8年各保健所毎集計!$BN$239:$DM$239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2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2</c:v>
                </c:pt>
                <c:pt idx="25">
                  <c:v>0</c:v>
                </c:pt>
                <c:pt idx="26">
                  <c:v>2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C4-4323-B405-63C67CBD4492}"/>
            </c:ext>
          </c:extLst>
        </c:ser>
        <c:ser>
          <c:idx val="3"/>
          <c:order val="3"/>
          <c:tx>
            <c:strRef>
              <c:f>令和8年各保健所毎集計!$C$240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令和8年各保健所毎集計!$BN$240:$DM$240</c:f>
              <c:numCache>
                <c:formatCode>0.00_);[Red]\(0.00\)</c:formatCode>
                <c:ptCount val="52"/>
                <c:pt idx="0">
                  <c:v>1</c:v>
                </c:pt>
                <c:pt idx="1">
                  <c:v>0</c:v>
                </c:pt>
                <c:pt idx="2" formatCode="#,##0.00_ 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2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C4-4323-B405-63C67CBD4492}"/>
            </c:ext>
          </c:extLst>
        </c:ser>
        <c:ser>
          <c:idx val="4"/>
          <c:order val="4"/>
          <c:tx>
            <c:strRef>
              <c:f>令和8年各保健所毎集計!$C$241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令和8年各保健所毎集計!$BN$241:$DM$241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C4-4323-B405-63C67CBD4492}"/>
            </c:ext>
          </c:extLst>
        </c:ser>
        <c:ser>
          <c:idx val="5"/>
          <c:order val="5"/>
          <c:tx>
            <c:strRef>
              <c:f>令和8年各保健所毎集計!$C$242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令和8年各保健所毎集計!$BN$242:$DM$242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AC4-4323-B405-63C67CBD44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52672"/>
        <c:axId val="1"/>
      </c:lineChart>
      <c:catAx>
        <c:axId val="7624526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906130064715008"/>
              <c:y val="0.91332645719604533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1.0376756327288451E-2"/>
              <c:y val="2.673375093289057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52672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42151297736613247"/>
          <c:y val="0.17152359016813712"/>
          <c:w val="0.52623823669411574"/>
          <c:h val="0.1448629492683793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3988049927323119"/>
          <c:y val="1.92835761119299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18110392878565"/>
          <c:y val="0.10618058389940646"/>
          <c:w val="0.8513687074079509"/>
          <c:h val="0.7451704572859690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無髄!$B$61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dLbl>
              <c:idx val="8"/>
              <c:numFmt formatCode="#,##0.0_);[Red]\(#,##0.0\)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5AD3-44DD-8AAF-01175DC8245B}"/>
                </c:ext>
              </c:extLst>
            </c:dLbl>
            <c:numFmt formatCode="#,##0.0_);[Red]\(#,##0.0\)" sourceLinked="0"/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無髄!$D$5:$S$5</c:f>
              <c:strCache>
                <c:ptCount val="16"/>
                <c:pt idx="0">
                  <c:v>0歳</c:v>
                </c:pt>
                <c:pt idx="1">
                  <c:v>1～4歳</c:v>
                </c:pt>
                <c:pt idx="2">
                  <c:v>5～9歳</c:v>
                </c:pt>
                <c:pt idx="3">
                  <c:v>10～14歳</c:v>
                </c:pt>
                <c:pt idx="4">
                  <c:v>15～19歳</c:v>
                </c:pt>
                <c:pt idx="5">
                  <c:v>20～24歳</c:v>
                </c:pt>
                <c:pt idx="6">
                  <c:v>25～29歳</c:v>
                </c:pt>
                <c:pt idx="7">
                  <c:v>30～34歳</c:v>
                </c:pt>
                <c:pt idx="8">
                  <c:v>35～39歳</c:v>
                </c:pt>
                <c:pt idx="9">
                  <c:v>40～44歳</c:v>
                </c:pt>
                <c:pt idx="10">
                  <c:v>45～49歳</c:v>
                </c:pt>
                <c:pt idx="11">
                  <c:v>50～54歳</c:v>
                </c:pt>
                <c:pt idx="12">
                  <c:v>55～59歳</c:v>
                </c:pt>
                <c:pt idx="13">
                  <c:v>60～64歳</c:v>
                </c:pt>
                <c:pt idx="14">
                  <c:v>65～69歳</c:v>
                </c:pt>
                <c:pt idx="15">
                  <c:v>70歳～</c:v>
                </c:pt>
              </c:strCache>
            </c:strRef>
          </c:cat>
          <c:val>
            <c:numRef>
              <c:f>無髄!$D$61:$S$61</c:f>
              <c:numCache>
                <c:formatCode>General</c:formatCode>
                <c:ptCount val="16"/>
                <c:pt idx="0">
                  <c:v>18.518518518518519</c:v>
                </c:pt>
                <c:pt idx="1">
                  <c:v>3.7037037037037033</c:v>
                </c:pt>
                <c:pt idx="2">
                  <c:v>0</c:v>
                </c:pt>
                <c:pt idx="3">
                  <c:v>3.7037037037037033</c:v>
                </c:pt>
                <c:pt idx="4">
                  <c:v>11.111111111111111</c:v>
                </c:pt>
                <c:pt idx="5">
                  <c:v>0</c:v>
                </c:pt>
                <c:pt idx="6">
                  <c:v>7.4074074074074066</c:v>
                </c:pt>
                <c:pt idx="7">
                  <c:v>3.7037037037037033</c:v>
                </c:pt>
                <c:pt idx="8">
                  <c:v>3.7037037037037033</c:v>
                </c:pt>
                <c:pt idx="9">
                  <c:v>11.111111111111111</c:v>
                </c:pt>
                <c:pt idx="10">
                  <c:v>11.111111111111111</c:v>
                </c:pt>
                <c:pt idx="11">
                  <c:v>7.4074074074074066</c:v>
                </c:pt>
                <c:pt idx="12">
                  <c:v>3.7037037037037033</c:v>
                </c:pt>
                <c:pt idx="13">
                  <c:v>3.7037037037037033</c:v>
                </c:pt>
                <c:pt idx="14">
                  <c:v>0</c:v>
                </c:pt>
                <c:pt idx="15">
                  <c:v>11.111111111111111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D3-44DD-8AAF-01175DC82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762443816"/>
        <c:axId val="1"/>
      </c:barChart>
      <c:catAx>
        <c:axId val="7624438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501114171525278"/>
              <c:y val="0.91447946386129908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43816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4174139293001354"/>
          <c:y val="3.058775717551434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7251999609115"/>
          <c:y val="0.14416831766996868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年次別!$AS$2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年次別!$AS$159:$AS$278</c:f>
              <c:numCache>
                <c:formatCode>General</c:formatCode>
                <c:ptCount val="120"/>
                <c:pt idx="0">
                  <c:v>0.65714285714285714</c:v>
                </c:pt>
                <c:pt idx="1">
                  <c:v>0.6428571428571429</c:v>
                </c:pt>
                <c:pt idx="2">
                  <c:v>0.50000000000000011</c:v>
                </c:pt>
                <c:pt idx="3">
                  <c:v>0.7142857142857143</c:v>
                </c:pt>
                <c:pt idx="4">
                  <c:v>0.45714285714285713</c:v>
                </c:pt>
                <c:pt idx="5">
                  <c:v>0.5</c:v>
                </c:pt>
                <c:pt idx="6">
                  <c:v>0.4</c:v>
                </c:pt>
                <c:pt idx="7">
                  <c:v>0.24999999999999997</c:v>
                </c:pt>
                <c:pt idx="8">
                  <c:v>0.2857142857142857</c:v>
                </c:pt>
                <c:pt idx="9">
                  <c:v>0.31428571428571422</c:v>
                </c:pt>
                <c:pt idx="10">
                  <c:v>0.14285714285714285</c:v>
                </c:pt>
                <c:pt idx="11">
                  <c:v>0.17857142857142855</c:v>
                </c:pt>
                <c:pt idx="12" formatCode="0.00">
                  <c:v>5.6571428571428571E-2</c:v>
                </c:pt>
                <c:pt idx="13" formatCode="0.00">
                  <c:v>0.14285714285714285</c:v>
                </c:pt>
                <c:pt idx="14" formatCode="0.00">
                  <c:v>7.1428571428571425E-2</c:v>
                </c:pt>
                <c:pt idx="15" formatCode="0.00">
                  <c:v>0.11428571428571428</c:v>
                </c:pt>
                <c:pt idx="16" formatCode="0.00">
                  <c:v>0.14285714285714285</c:v>
                </c:pt>
                <c:pt idx="17" formatCode="0.00">
                  <c:v>0.17857142857142855</c:v>
                </c:pt>
                <c:pt idx="18" formatCode="0.00">
                  <c:v>0.11428571428571428</c:v>
                </c:pt>
                <c:pt idx="19" formatCode="0.00">
                  <c:v>0.10714285714285714</c:v>
                </c:pt>
                <c:pt idx="20" formatCode="0.00">
                  <c:v>0.25</c:v>
                </c:pt>
                <c:pt idx="21" formatCode="0.00">
                  <c:v>0.11428571428571428</c:v>
                </c:pt>
                <c:pt idx="22" formatCode="0.00">
                  <c:v>3.5714285714285712E-2</c:v>
                </c:pt>
                <c:pt idx="23" formatCode="0.00">
                  <c:v>0.14285714285714285</c:v>
                </c:pt>
                <c:pt idx="24" formatCode="0.00">
                  <c:v>0.19999999999999998</c:v>
                </c:pt>
                <c:pt idx="25" formatCode="0.00">
                  <c:v>7.1428571428571425E-2</c:v>
                </c:pt>
                <c:pt idx="26" formatCode="0.00">
                  <c:v>0.37142857142857144</c:v>
                </c:pt>
                <c:pt idx="27" formatCode="0.00">
                  <c:v>0.17857142857142855</c:v>
                </c:pt>
                <c:pt idx="28" formatCode="0.00">
                  <c:v>0.10714285714285714</c:v>
                </c:pt>
                <c:pt idx="29" formatCode="0.00">
                  <c:v>0.22857142857142856</c:v>
                </c:pt>
                <c:pt idx="30" formatCode="0.00">
                  <c:v>0.21428571428571425</c:v>
                </c:pt>
                <c:pt idx="31" formatCode="0.00">
                  <c:v>0.2</c:v>
                </c:pt>
                <c:pt idx="32" formatCode="0.00">
                  <c:v>0.5714285714285714</c:v>
                </c:pt>
                <c:pt idx="33" formatCode="0.00">
                  <c:v>0.2857142857142857</c:v>
                </c:pt>
                <c:pt idx="34" formatCode="0.00">
                  <c:v>0.4</c:v>
                </c:pt>
                <c:pt idx="35" formatCode="0.00">
                  <c:v>0.2857142857142857</c:v>
                </c:pt>
                <c:pt idx="36" formatCode="0.00">
                  <c:v>0.59800000000000009</c:v>
                </c:pt>
                <c:pt idx="37" formatCode="0.00">
                  <c:v>0.28500000000000003</c:v>
                </c:pt>
                <c:pt idx="38" formatCode="0.00">
                  <c:v>0.23000000000000004</c:v>
                </c:pt>
                <c:pt idx="39" formatCode="0.00">
                  <c:v>0.10500000000000001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3.5000000000000003E-2</c:v>
                </c:pt>
                <c:pt idx="43" formatCode="0.00">
                  <c:v>2.8000000000000004E-2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2.8000000000000004E-2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3.5000000000000003E-2</c:v>
                </c:pt>
                <c:pt idx="52" formatCode="0.00">
                  <c:v>0</c:v>
                </c:pt>
                <c:pt idx="53" formatCode="0.00">
                  <c:v>7.0000000000000007E-2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3.5000000000000003E-2</c:v>
                </c:pt>
                <c:pt idx="57" formatCode="0.00">
                  <c:v>0</c:v>
                </c:pt>
                <c:pt idx="58" formatCode="0.00">
                  <c:v>2.8000000000000004E-2</c:v>
                </c:pt>
                <c:pt idx="59" formatCode="0.00">
                  <c:v>0</c:v>
                </c:pt>
                <c:pt idx="60" formatCode="0.00">
                  <c:v>2.8000000000000004E-2</c:v>
                </c:pt>
                <c:pt idx="61" formatCode="0.00">
                  <c:v>0</c:v>
                </c:pt>
                <c:pt idx="62" formatCode="0.00">
                  <c:v>3.5000000000000003E-2</c:v>
                </c:pt>
                <c:pt idx="63" formatCode="0.00">
                  <c:v>0</c:v>
                </c:pt>
                <c:pt idx="64" formatCode="0.00">
                  <c:v>2.8000000000000004E-2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3.5000000000000003E-2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3.5000000000000003E-2</c:v>
                </c:pt>
                <c:pt idx="75" formatCode="0.00">
                  <c:v>0</c:v>
                </c:pt>
                <c:pt idx="76" formatCode="0.00">
                  <c:v>2.8000000000000004E-2</c:v>
                </c:pt>
                <c:pt idx="77" formatCode="0.00">
                  <c:v>0</c:v>
                </c:pt>
                <c:pt idx="78" formatCode="0.00">
                  <c:v>2.8000000000000004E-2</c:v>
                </c:pt>
                <c:pt idx="79" formatCode="0.00">
                  <c:v>0</c:v>
                </c:pt>
                <c:pt idx="80" formatCode="0.00">
                  <c:v>0.1075</c:v>
                </c:pt>
                <c:pt idx="81" formatCode="0.00">
                  <c:v>0.14399999999999999</c:v>
                </c:pt>
                <c:pt idx="82" formatCode="0.00">
                  <c:v>0.21500000000000002</c:v>
                </c:pt>
                <c:pt idx="83" formatCode="0.00">
                  <c:v>0.28499999999999998</c:v>
                </c:pt>
                <c:pt idx="84" formatCode="0.00">
                  <c:v>0.43</c:v>
                </c:pt>
                <c:pt idx="85" formatCode="0.00">
                  <c:v>0.53749999999999998</c:v>
                </c:pt>
                <c:pt idx="86" formatCode="0.00">
                  <c:v>0.71249999999999991</c:v>
                </c:pt>
                <c:pt idx="87" formatCode="0.00">
                  <c:v>1.6579999999999999</c:v>
                </c:pt>
                <c:pt idx="88" formatCode="0.00">
                  <c:v>1.8199999999999998</c:v>
                </c:pt>
                <c:pt idx="89" formatCode="0.00">
                  <c:v>2.3574999999999999</c:v>
                </c:pt>
                <c:pt idx="90" formatCode="0.00">
                  <c:v>1.9140000000000001</c:v>
                </c:pt>
                <c:pt idx="91" formatCode="0.00">
                  <c:v>1.2850000000000001</c:v>
                </c:pt>
                <c:pt idx="92" formatCode="0.00">
                  <c:v>0.88600000000000012</c:v>
                </c:pt>
                <c:pt idx="93" formatCode="0.00">
                  <c:v>0.86</c:v>
                </c:pt>
                <c:pt idx="94" formatCode="0.00">
                  <c:v>0.53500000000000003</c:v>
                </c:pt>
                <c:pt idx="95" formatCode="0.00">
                  <c:v>0.32250000000000001</c:v>
                </c:pt>
                <c:pt idx="96" formatCode="0.00">
                  <c:v>0.26</c:v>
                </c:pt>
                <c:pt idx="97" formatCode="0.00">
                  <c:v>0.1075</c:v>
                </c:pt>
                <c:pt idx="98" formatCode="0.00">
                  <c:v>0.11400000000000002</c:v>
                </c:pt>
                <c:pt idx="99" formatCode="0.00">
                  <c:v>0.10500000000000001</c:v>
                </c:pt>
                <c:pt idx="100" formatCode="0.00">
                  <c:v>7.0000000000000007E-2</c:v>
                </c:pt>
                <c:pt idx="101" formatCode="0.00">
                  <c:v>2.8000000000000004E-2</c:v>
                </c:pt>
                <c:pt idx="102" formatCode="0.00">
                  <c:v>3.5000000000000003E-2</c:v>
                </c:pt>
                <c:pt idx="103" formatCode="0.00">
                  <c:v>0</c:v>
                </c:pt>
                <c:pt idx="104" formatCode="0.00">
                  <c:v>2.8000000000000004E-2</c:v>
                </c:pt>
                <c:pt idx="105" formatCode="0.00">
                  <c:v>0</c:v>
                </c:pt>
                <c:pt idx="106" formatCode="0.00">
                  <c:v>0.1075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7.0000000000000007E-2</c:v>
                </c:pt>
                <c:pt idx="110" formatCode="0.00">
                  <c:v>0.14399999999999999</c:v>
                </c:pt>
                <c:pt idx="111" formatCode="0.00">
                  <c:v>3.5000000000000003E-2</c:v>
                </c:pt>
                <c:pt idx="112" formatCode="0.00">
                  <c:v>7.0000000000000007E-2</c:v>
                </c:pt>
                <c:pt idx="113" formatCode="0.00">
                  <c:v>5.6000000000000008E-2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5C-4615-BEF0-57DC16C33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2448736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年次別!$AT$2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年次別!$AT$159:$AT$278</c:f>
              <c:numCache>
                <c:formatCode>General</c:formatCode>
                <c:ptCount val="120"/>
                <c:pt idx="0">
                  <c:v>0.61</c:v>
                </c:pt>
                <c:pt idx="1">
                  <c:v>0.38750000000000001</c:v>
                </c:pt>
                <c:pt idx="2">
                  <c:v>0.29499999999999998</c:v>
                </c:pt>
                <c:pt idx="3">
                  <c:v>0.22</c:v>
                </c:pt>
                <c:pt idx="4">
                  <c:v>0.24399999999999999</c:v>
                </c:pt>
                <c:pt idx="5">
                  <c:v>0.22</c:v>
                </c:pt>
                <c:pt idx="6">
                  <c:v>0.26</c:v>
                </c:pt>
                <c:pt idx="7">
                  <c:v>0.28250000000000003</c:v>
                </c:pt>
                <c:pt idx="8">
                  <c:v>0.32000000000000006</c:v>
                </c:pt>
                <c:pt idx="9">
                  <c:v>0.35799999999999998</c:v>
                </c:pt>
                <c:pt idx="10">
                  <c:v>0.45499999999999996</c:v>
                </c:pt>
                <c:pt idx="11">
                  <c:v>0.37</c:v>
                </c:pt>
                <c:pt idx="12" formatCode="0.00">
                  <c:v>0.20799999999999996</c:v>
                </c:pt>
                <c:pt idx="13" formatCode="0.00">
                  <c:v>0.14000000000000001</c:v>
                </c:pt>
                <c:pt idx="14" formatCode="0.00">
                  <c:v>0.15</c:v>
                </c:pt>
                <c:pt idx="15" formatCode="0.00">
                  <c:v>9.6000000000000002E-2</c:v>
                </c:pt>
                <c:pt idx="16" formatCode="0.00">
                  <c:v>0.15000000000000002</c:v>
                </c:pt>
                <c:pt idx="17" formatCode="0.00">
                  <c:v>0.16750000000000001</c:v>
                </c:pt>
                <c:pt idx="18" formatCode="0.00">
                  <c:v>0.20400000000000001</c:v>
                </c:pt>
                <c:pt idx="19" formatCode="0.00">
                  <c:v>0.23499999999999999</c:v>
                </c:pt>
                <c:pt idx="20" formatCode="0.00">
                  <c:v>0.24</c:v>
                </c:pt>
                <c:pt idx="21" formatCode="0.00">
                  <c:v>0.32199999999999995</c:v>
                </c:pt>
                <c:pt idx="22" formatCode="0.00">
                  <c:v>0.36749999999999999</c:v>
                </c:pt>
                <c:pt idx="23" formatCode="0.00">
                  <c:v>0.33999999999999997</c:v>
                </c:pt>
                <c:pt idx="24" formatCode="0.00">
                  <c:v>0.23199999999999998</c:v>
                </c:pt>
                <c:pt idx="25" formatCode="0.00">
                  <c:v>0.16250000000000001</c:v>
                </c:pt>
                <c:pt idx="26" formatCode="0.00">
                  <c:v>0.12</c:v>
                </c:pt>
                <c:pt idx="27" formatCode="0.00">
                  <c:v>0.125</c:v>
                </c:pt>
                <c:pt idx="28" formatCode="0.00">
                  <c:v>0.12</c:v>
                </c:pt>
                <c:pt idx="29" formatCode="0.00">
                  <c:v>0.15400000000000003</c:v>
                </c:pt>
                <c:pt idx="30" formatCode="0.00">
                  <c:v>0.16500000000000001</c:v>
                </c:pt>
                <c:pt idx="31" formatCode="0.00">
                  <c:v>0.22599999999999998</c:v>
                </c:pt>
                <c:pt idx="32" formatCode="0.00">
                  <c:v>0.3175</c:v>
                </c:pt>
                <c:pt idx="33" formatCode="0.00">
                  <c:v>0.38749999999999996</c:v>
                </c:pt>
                <c:pt idx="34" formatCode="0.00">
                  <c:v>0.46199999999999991</c:v>
                </c:pt>
                <c:pt idx="35" formatCode="0.00">
                  <c:v>0.42333333333333334</c:v>
                </c:pt>
                <c:pt idx="36" formatCode="0.00">
                  <c:v>0.31</c:v>
                </c:pt>
                <c:pt idx="37" formatCode="0.00">
                  <c:v>0.32999999999999996</c:v>
                </c:pt>
                <c:pt idx="38" formatCode="0.00">
                  <c:v>0.28999999999999998</c:v>
                </c:pt>
                <c:pt idx="39" formatCode="0.00">
                  <c:v>0.1875</c:v>
                </c:pt>
                <c:pt idx="40" formatCode="0.00">
                  <c:v>7.7499999999999999E-2</c:v>
                </c:pt>
                <c:pt idx="41" formatCode="0.00">
                  <c:v>6.3999999999999987E-2</c:v>
                </c:pt>
                <c:pt idx="42" formatCode="0.00">
                  <c:v>0.06</c:v>
                </c:pt>
                <c:pt idx="43" formatCode="0.00">
                  <c:v>6.8000000000000005E-2</c:v>
                </c:pt>
                <c:pt idx="44" formatCode="0.00">
                  <c:v>5.2499999999999998E-2</c:v>
                </c:pt>
                <c:pt idx="45" formatCode="0.00">
                  <c:v>6.7500000000000004E-2</c:v>
                </c:pt>
                <c:pt idx="46" formatCode="0.00">
                  <c:v>5.4000000000000006E-2</c:v>
                </c:pt>
                <c:pt idx="47" formatCode="0.00">
                  <c:v>0.04</c:v>
                </c:pt>
                <c:pt idx="48" formatCode="0.00">
                  <c:v>4.5000000000000005E-2</c:v>
                </c:pt>
                <c:pt idx="49" formatCode="0.00">
                  <c:v>0.03</c:v>
                </c:pt>
                <c:pt idx="50" formatCode="0.00">
                  <c:v>3.3999999999999996E-2</c:v>
                </c:pt>
                <c:pt idx="51" formatCode="0.00">
                  <c:v>2.2499999999999999E-2</c:v>
                </c:pt>
                <c:pt idx="52" formatCode="0.00">
                  <c:v>3.2000000000000001E-2</c:v>
                </c:pt>
                <c:pt idx="53" formatCode="0.00">
                  <c:v>3.2500000000000001E-2</c:v>
                </c:pt>
                <c:pt idx="54" formatCode="0.00">
                  <c:v>0.02</c:v>
                </c:pt>
                <c:pt idx="55" formatCode="0.00">
                  <c:v>3.4000000000000002E-2</c:v>
                </c:pt>
                <c:pt idx="56" formatCode="0.00">
                  <c:v>1.7500000000000002E-2</c:v>
                </c:pt>
                <c:pt idx="57" formatCode="0.00">
                  <c:v>1.4999999999999999E-2</c:v>
                </c:pt>
                <c:pt idx="58" formatCode="0.00">
                  <c:v>1.6E-2</c:v>
                </c:pt>
                <c:pt idx="59" formatCode="0.00">
                  <c:v>0.01</c:v>
                </c:pt>
                <c:pt idx="60" formatCode="0.00">
                  <c:v>0.01</c:v>
                </c:pt>
                <c:pt idx="61" formatCode="0.00">
                  <c:v>0.01</c:v>
                </c:pt>
                <c:pt idx="62" formatCode="0.00">
                  <c:v>1.2500000000000001E-2</c:v>
                </c:pt>
                <c:pt idx="63" formatCode="0.00">
                  <c:v>1.2500000000000001E-2</c:v>
                </c:pt>
                <c:pt idx="64" formatCode="0.00">
                  <c:v>1.8000000000000002E-2</c:v>
                </c:pt>
                <c:pt idx="65" formatCode="0.00">
                  <c:v>1.7500000000000002E-2</c:v>
                </c:pt>
                <c:pt idx="66" formatCode="0.00">
                  <c:v>1.2500000000000001E-2</c:v>
                </c:pt>
                <c:pt idx="67" formatCode="0.00">
                  <c:v>1.6E-2</c:v>
                </c:pt>
                <c:pt idx="68" formatCode="0.00">
                  <c:v>1.2500000000000001E-2</c:v>
                </c:pt>
                <c:pt idx="69" formatCode="0.00">
                  <c:v>2.1999999999999999E-2</c:v>
                </c:pt>
                <c:pt idx="70" formatCode="0.00">
                  <c:v>2.2499999999999999E-2</c:v>
                </c:pt>
                <c:pt idx="71" formatCode="0.00">
                  <c:v>2.5000000000000001E-2</c:v>
                </c:pt>
                <c:pt idx="72" formatCode="0.00">
                  <c:v>0.02</c:v>
                </c:pt>
                <c:pt idx="73" formatCode="0.00">
                  <c:v>1.2500000000000001E-2</c:v>
                </c:pt>
                <c:pt idx="74" formatCode="0.00">
                  <c:v>2.5000000000000001E-2</c:v>
                </c:pt>
                <c:pt idx="75" formatCode="0.00">
                  <c:v>2.75E-2</c:v>
                </c:pt>
                <c:pt idx="76" formatCode="0.00">
                  <c:v>6.2000000000000013E-2</c:v>
                </c:pt>
                <c:pt idx="77" formatCode="0.00">
                  <c:v>5.4999999999999993E-2</c:v>
                </c:pt>
                <c:pt idx="78" formatCode="0.00">
                  <c:v>3.2000000000000001E-2</c:v>
                </c:pt>
                <c:pt idx="79" formatCode="0.00">
                  <c:v>2.75E-2</c:v>
                </c:pt>
                <c:pt idx="80" formatCode="0.00">
                  <c:v>3.2500000000000001E-2</c:v>
                </c:pt>
                <c:pt idx="81" formatCode="0.00">
                  <c:v>0.06</c:v>
                </c:pt>
                <c:pt idx="82" formatCode="0.00">
                  <c:v>6.5000000000000002E-2</c:v>
                </c:pt>
                <c:pt idx="83" formatCode="0.00">
                  <c:v>9.2500000000000013E-2</c:v>
                </c:pt>
                <c:pt idx="84" formatCode="0.00">
                  <c:v>7.0000000000000007E-2</c:v>
                </c:pt>
                <c:pt idx="85" formatCode="0.00">
                  <c:v>7.2500000000000009E-2</c:v>
                </c:pt>
                <c:pt idx="86" formatCode="0.00">
                  <c:v>9.7500000000000003E-2</c:v>
                </c:pt>
                <c:pt idx="87" formatCode="0.00">
                  <c:v>0.126</c:v>
                </c:pt>
                <c:pt idx="88" formatCode="0.00">
                  <c:v>0.2175</c:v>
                </c:pt>
                <c:pt idx="89" formatCode="0.00">
                  <c:v>0.34</c:v>
                </c:pt>
                <c:pt idx="90" formatCode="0.00">
                  <c:v>0.71400000000000008</c:v>
                </c:pt>
                <c:pt idx="91" formatCode="0.00">
                  <c:v>1.1975</c:v>
                </c:pt>
                <c:pt idx="92" formatCode="0.00">
                  <c:v>1.5379999999999998</c:v>
                </c:pt>
                <c:pt idx="93" formatCode="0.00">
                  <c:v>2.2275</c:v>
                </c:pt>
                <c:pt idx="94" formatCode="0.00">
                  <c:v>2.5274999999999999</c:v>
                </c:pt>
                <c:pt idx="95" formatCode="0.00">
                  <c:v>1.7424999999999997</c:v>
                </c:pt>
                <c:pt idx="96" formatCode="0.00">
                  <c:v>0.79600000000000004</c:v>
                </c:pt>
                <c:pt idx="97" formatCode="0.00">
                  <c:v>0.40499999999999992</c:v>
                </c:pt>
                <c:pt idx="98" formatCode="0.00">
                  <c:v>0.26800000000000002</c:v>
                </c:pt>
                <c:pt idx="99" formatCode="0.00">
                  <c:v>0.28500000000000003</c:v>
                </c:pt>
                <c:pt idx="100" formatCode="0.00">
                  <c:v>0.35</c:v>
                </c:pt>
                <c:pt idx="101" formatCode="0.00">
                  <c:v>0.57199999999999995</c:v>
                </c:pt>
                <c:pt idx="102" formatCode="0.00">
                  <c:v>0.92999999999999994</c:v>
                </c:pt>
                <c:pt idx="103" formatCode="0.00">
                  <c:v>1.105</c:v>
                </c:pt>
                <c:pt idx="104" formatCode="0.00">
                  <c:v>1.1640000000000001</c:v>
                </c:pt>
                <c:pt idx="105" formatCode="0.00">
                  <c:v>1.4450000000000001</c:v>
                </c:pt>
                <c:pt idx="106" formatCode="0.00">
                  <c:v>1.34</c:v>
                </c:pt>
                <c:pt idx="107" formatCode="0.00">
                  <c:v>0.71</c:v>
                </c:pt>
                <c:pt idx="108" formatCode="0.00">
                  <c:v>0.45400000000000001</c:v>
                </c:pt>
                <c:pt idx="109" formatCode="0.00">
                  <c:v>0.29000000000000004</c:v>
                </c:pt>
                <c:pt idx="110" formatCode="0.00">
                  <c:v>0.18</c:v>
                </c:pt>
                <c:pt idx="111" formatCode="0.00">
                  <c:v>0.16749999999999998</c:v>
                </c:pt>
                <c:pt idx="112" formatCode="0.00">
                  <c:v>0.19500000000000001</c:v>
                </c:pt>
                <c:pt idx="113" formatCode="0.00">
                  <c:v>0.22400000000000003</c:v>
                </c:pt>
                <c:pt idx="114" formatCode="0.00">
                  <c:v>0.34499999999999997</c:v>
                </c:pt>
                <c:pt idx="115" formatCode="0.00">
                  <c:v>0.32250000000000001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5C-4615-BEF0-57DC16C33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48736"/>
        <c:axId val="1"/>
      </c:lineChart>
      <c:catAx>
        <c:axId val="7624487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3.883125899585133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48736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91921425566955"/>
          <c:y val="0.18054762509525019"/>
          <c:w val="0.12624998977931501"/>
          <c:h val="0.14017305901278471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6239669407982356"/>
          <c:y val="1.092497377125329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19976160538617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令和8年各保健所毎集計!$C$29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令和8年各保健所毎集計!$BN$29:$DM$29</c:f>
              <c:numCache>
                <c:formatCode>0.00_);[Red]\(0.00\)</c:formatCode>
                <c:ptCount val="52"/>
                <c:pt idx="0">
                  <c:v>0.33</c:v>
                </c:pt>
                <c:pt idx="1">
                  <c:v>0.33</c:v>
                </c:pt>
                <c:pt idx="2" formatCode="#,##0.00_ ">
                  <c:v>0.67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0.33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0.33</c:v>
                </c:pt>
                <c:pt idx="12">
                  <c:v>0</c:v>
                </c:pt>
                <c:pt idx="13">
                  <c:v>0</c:v>
                </c:pt>
                <c:pt idx="14">
                  <c:v>0.33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0.67</c:v>
                </c:pt>
                <c:pt idx="20">
                  <c:v>0</c:v>
                </c:pt>
                <c:pt idx="21">
                  <c:v>0.33</c:v>
                </c:pt>
                <c:pt idx="22">
                  <c:v>2.33</c:v>
                </c:pt>
                <c:pt idx="23">
                  <c:v>1</c:v>
                </c:pt>
                <c:pt idx="24">
                  <c:v>7.33</c:v>
                </c:pt>
                <c:pt idx="25">
                  <c:v>6.67</c:v>
                </c:pt>
                <c:pt idx="26">
                  <c:v>6</c:v>
                </c:pt>
                <c:pt idx="27">
                  <c:v>7.33</c:v>
                </c:pt>
                <c:pt idx="28">
                  <c:v>9.67</c:v>
                </c:pt>
                <c:pt idx="29" formatCode="#,##0.00_ ">
                  <c:v>5.33</c:v>
                </c:pt>
                <c:pt idx="30">
                  <c:v>4.67</c:v>
                </c:pt>
                <c:pt idx="31">
                  <c:v>4</c:v>
                </c:pt>
                <c:pt idx="32">
                  <c:v>5.33</c:v>
                </c:pt>
                <c:pt idx="33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2E-4BCF-9051-E61B9C262737}"/>
            </c:ext>
          </c:extLst>
        </c:ser>
        <c:ser>
          <c:idx val="1"/>
          <c:order val="1"/>
          <c:tx>
            <c:strRef>
              <c:f>令和8年各保健所毎集計!$C$30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令和8年各保健所毎集計!$BN$30:$DM$30</c:f>
              <c:numCache>
                <c:formatCode>0.00_);[Red]\(0.00\)</c:formatCode>
                <c:ptCount val="52"/>
                <c:pt idx="0">
                  <c:v>0</c:v>
                </c:pt>
                <c:pt idx="1">
                  <c:v>0.14000000000000001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0.14000000000000001</c:v>
                </c:pt>
                <c:pt idx="11">
                  <c:v>0</c:v>
                </c:pt>
                <c:pt idx="12">
                  <c:v>0.14000000000000001</c:v>
                </c:pt>
                <c:pt idx="13">
                  <c:v>0</c:v>
                </c:pt>
                <c:pt idx="14">
                  <c:v>0.28999999999999998</c:v>
                </c:pt>
                <c:pt idx="15">
                  <c:v>0.86</c:v>
                </c:pt>
                <c:pt idx="16">
                  <c:v>1.71</c:v>
                </c:pt>
                <c:pt idx="17">
                  <c:v>0.56999999999999995</c:v>
                </c:pt>
                <c:pt idx="18">
                  <c:v>0.28999999999999998</c:v>
                </c:pt>
                <c:pt idx="19">
                  <c:v>1.43</c:v>
                </c:pt>
                <c:pt idx="20">
                  <c:v>1.71</c:v>
                </c:pt>
                <c:pt idx="21">
                  <c:v>1.86</c:v>
                </c:pt>
                <c:pt idx="22">
                  <c:v>1</c:v>
                </c:pt>
                <c:pt idx="23">
                  <c:v>1</c:v>
                </c:pt>
                <c:pt idx="24">
                  <c:v>3.57</c:v>
                </c:pt>
                <c:pt idx="25">
                  <c:v>4.8600000000000003</c:v>
                </c:pt>
                <c:pt idx="26">
                  <c:v>5</c:v>
                </c:pt>
                <c:pt idx="27">
                  <c:v>9.86</c:v>
                </c:pt>
                <c:pt idx="28">
                  <c:v>5.57</c:v>
                </c:pt>
                <c:pt idx="29" formatCode="#,##0.00_ ">
                  <c:v>4.43</c:v>
                </c:pt>
                <c:pt idx="30">
                  <c:v>4</c:v>
                </c:pt>
                <c:pt idx="31">
                  <c:v>1.86</c:v>
                </c:pt>
                <c:pt idx="32">
                  <c:v>2.29</c:v>
                </c:pt>
                <c:pt idx="33">
                  <c:v>1.29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2E-4BCF-9051-E61B9C262737}"/>
            </c:ext>
          </c:extLst>
        </c:ser>
        <c:ser>
          <c:idx val="2"/>
          <c:order val="2"/>
          <c:tx>
            <c:strRef>
              <c:f>令和8年各保健所毎集計!$C$31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令和8年各保健所毎集計!$BN$31:$DM$31</c:f>
              <c:numCache>
                <c:formatCode>0.00_);[Red]\(0.00\)</c:formatCode>
                <c:ptCount val="52"/>
                <c:pt idx="0">
                  <c:v>0</c:v>
                </c:pt>
                <c:pt idx="1">
                  <c:v>0.5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0.33</c:v>
                </c:pt>
                <c:pt idx="6">
                  <c:v>0</c:v>
                </c:pt>
                <c:pt idx="7">
                  <c:v>0.17</c:v>
                </c:pt>
                <c:pt idx="8">
                  <c:v>0</c:v>
                </c:pt>
                <c:pt idx="9">
                  <c:v>0</c:v>
                </c:pt>
                <c:pt idx="10">
                  <c:v>0.17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0.6</c:v>
                </c:pt>
                <c:pt idx="18">
                  <c:v>0.8</c:v>
                </c:pt>
                <c:pt idx="19">
                  <c:v>0.4</c:v>
                </c:pt>
                <c:pt idx="20">
                  <c:v>1</c:v>
                </c:pt>
                <c:pt idx="21">
                  <c:v>1.4</c:v>
                </c:pt>
                <c:pt idx="22">
                  <c:v>2.2000000000000002</c:v>
                </c:pt>
                <c:pt idx="23">
                  <c:v>2.4</c:v>
                </c:pt>
                <c:pt idx="24">
                  <c:v>3</c:v>
                </c:pt>
                <c:pt idx="25">
                  <c:v>2.8</c:v>
                </c:pt>
                <c:pt idx="26">
                  <c:v>4</c:v>
                </c:pt>
                <c:pt idx="27">
                  <c:v>4.5999999999999996</c:v>
                </c:pt>
                <c:pt idx="28">
                  <c:v>6.4</c:v>
                </c:pt>
                <c:pt idx="29" formatCode="#,##0.00_ ">
                  <c:v>4</c:v>
                </c:pt>
                <c:pt idx="30">
                  <c:v>4.5999999999999996</c:v>
                </c:pt>
                <c:pt idx="31">
                  <c:v>3</c:v>
                </c:pt>
                <c:pt idx="32">
                  <c:v>2.8</c:v>
                </c:pt>
                <c:pt idx="33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2E-4BCF-9051-E61B9C262737}"/>
            </c:ext>
          </c:extLst>
        </c:ser>
        <c:ser>
          <c:idx val="3"/>
          <c:order val="3"/>
          <c:tx>
            <c:strRef>
              <c:f>令和8年各保健所毎集計!$C$32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令和8年各保健所毎集計!$BN$32:$DM$32</c:f>
              <c:numCache>
                <c:formatCode>0.00_);[Red]\(0.00\)</c:formatCode>
                <c:ptCount val="52"/>
                <c:pt idx="0">
                  <c:v>0</c:v>
                </c:pt>
                <c:pt idx="1">
                  <c:v>0.5</c:v>
                </c:pt>
                <c:pt idx="2" formatCode="#,##0.00_ ">
                  <c:v>0.17</c:v>
                </c:pt>
                <c:pt idx="3">
                  <c:v>0.17</c:v>
                </c:pt>
                <c:pt idx="4">
                  <c:v>0.17</c:v>
                </c:pt>
                <c:pt idx="5">
                  <c:v>0.83</c:v>
                </c:pt>
                <c:pt idx="6">
                  <c:v>0.33</c:v>
                </c:pt>
                <c:pt idx="7">
                  <c:v>0.33</c:v>
                </c:pt>
                <c:pt idx="8">
                  <c:v>0.17</c:v>
                </c:pt>
                <c:pt idx="9">
                  <c:v>0.33</c:v>
                </c:pt>
                <c:pt idx="10">
                  <c:v>0</c:v>
                </c:pt>
                <c:pt idx="11">
                  <c:v>0.17</c:v>
                </c:pt>
                <c:pt idx="12">
                  <c:v>0</c:v>
                </c:pt>
                <c:pt idx="13">
                  <c:v>0.17</c:v>
                </c:pt>
                <c:pt idx="14">
                  <c:v>0</c:v>
                </c:pt>
                <c:pt idx="15">
                  <c:v>0.33</c:v>
                </c:pt>
                <c:pt idx="16">
                  <c:v>0.67</c:v>
                </c:pt>
                <c:pt idx="17">
                  <c:v>0.83</c:v>
                </c:pt>
                <c:pt idx="18">
                  <c:v>1.5</c:v>
                </c:pt>
                <c:pt idx="19">
                  <c:v>1.67</c:v>
                </c:pt>
                <c:pt idx="20">
                  <c:v>2.33</c:v>
                </c:pt>
                <c:pt idx="21">
                  <c:v>2.5</c:v>
                </c:pt>
                <c:pt idx="22">
                  <c:v>2</c:v>
                </c:pt>
                <c:pt idx="23">
                  <c:v>1.67</c:v>
                </c:pt>
                <c:pt idx="24">
                  <c:v>4.33</c:v>
                </c:pt>
                <c:pt idx="25">
                  <c:v>4.83</c:v>
                </c:pt>
                <c:pt idx="26">
                  <c:v>4.33</c:v>
                </c:pt>
                <c:pt idx="27">
                  <c:v>4.5</c:v>
                </c:pt>
                <c:pt idx="28">
                  <c:v>4.17</c:v>
                </c:pt>
                <c:pt idx="29" formatCode="#,##0.00_ ">
                  <c:v>4.83</c:v>
                </c:pt>
                <c:pt idx="30">
                  <c:v>2</c:v>
                </c:pt>
                <c:pt idx="31">
                  <c:v>3</c:v>
                </c:pt>
                <c:pt idx="32">
                  <c:v>2.33</c:v>
                </c:pt>
                <c:pt idx="33">
                  <c:v>0.83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C2E-4BCF-9051-E61B9C262737}"/>
            </c:ext>
          </c:extLst>
        </c:ser>
        <c:ser>
          <c:idx val="4"/>
          <c:order val="4"/>
          <c:tx>
            <c:strRef>
              <c:f>令和8年各保健所毎集計!$C$33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令和8年各保健所毎集計!$BN$33:$DM$33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4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1</c:v>
                </c:pt>
                <c:pt idx="29" formatCode="#,##0.00_ ">
                  <c:v>2</c:v>
                </c:pt>
                <c:pt idx="30">
                  <c:v>3</c:v>
                </c:pt>
                <c:pt idx="31">
                  <c:v>3</c:v>
                </c:pt>
                <c:pt idx="32">
                  <c:v>0</c:v>
                </c:pt>
                <c:pt idx="33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C2E-4BCF-9051-E61B9C262737}"/>
            </c:ext>
          </c:extLst>
        </c:ser>
        <c:ser>
          <c:idx val="5"/>
          <c:order val="5"/>
          <c:tx>
            <c:strRef>
              <c:f>令和8年各保健所毎集計!$C$34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令和8年各保健所毎集計!$BN$34:$DM$34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0.5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0.5</c:v>
                </c:pt>
                <c:pt idx="20">
                  <c:v>0</c:v>
                </c:pt>
                <c:pt idx="21">
                  <c:v>0</c:v>
                </c:pt>
                <c:pt idx="22">
                  <c:v>0.5</c:v>
                </c:pt>
                <c:pt idx="23">
                  <c:v>0</c:v>
                </c:pt>
                <c:pt idx="24">
                  <c:v>0</c:v>
                </c:pt>
                <c:pt idx="25">
                  <c:v>1.5</c:v>
                </c:pt>
                <c:pt idx="26">
                  <c:v>2.5</c:v>
                </c:pt>
                <c:pt idx="27">
                  <c:v>2</c:v>
                </c:pt>
                <c:pt idx="28">
                  <c:v>1.5</c:v>
                </c:pt>
                <c:pt idx="29" formatCode="#,##0.00_ ">
                  <c:v>1.5</c:v>
                </c:pt>
                <c:pt idx="30">
                  <c:v>2.5</c:v>
                </c:pt>
                <c:pt idx="31">
                  <c:v>0</c:v>
                </c:pt>
                <c:pt idx="32">
                  <c:v>1</c:v>
                </c:pt>
                <c:pt idx="3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2E-4BCF-9051-E61B9C2627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43400"/>
        <c:axId val="1"/>
      </c:lineChart>
      <c:catAx>
        <c:axId val="6310434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427729568983863"/>
              <c:y val="0.88722039355133231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2.0023054374529981E-3"/>
              <c:y val="1.522268406173167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4340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72035430851436477"/>
          <c:y val="0.15613256054040875"/>
          <c:w val="0.23490600813323792"/>
          <c:h val="0.29792403138368578"/>
        </c:manualLayout>
      </c:layout>
      <c:overlay val="1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4360561397224521"/>
          <c:y val="1.50050867254042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4073374047222353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令和8年各保健所毎集計!$C$259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令和8年各保健所毎集計!$BN$259:$DM$259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0.14000000000000001</c:v>
                </c:pt>
                <c:pt idx="6">
                  <c:v>0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0.28999999999999998</c:v>
                </c:pt>
                <c:pt idx="11">
                  <c:v>0.14000000000000001</c:v>
                </c:pt>
                <c:pt idx="12">
                  <c:v>0.28999999999999998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0.14000000000000001</c:v>
                </c:pt>
                <c:pt idx="18">
                  <c:v>0.14000000000000001</c:v>
                </c:pt>
                <c:pt idx="19">
                  <c:v>0.14000000000000001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0.14000000000000001</c:v>
                </c:pt>
                <c:pt idx="24">
                  <c:v>0.14000000000000001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BB-49E3-B566-05A2FF725C51}"/>
            </c:ext>
          </c:extLst>
        </c:ser>
        <c:ser>
          <c:idx val="1"/>
          <c:order val="1"/>
          <c:tx>
            <c:strRef>
              <c:f>令和8年各保健所毎集計!$C$260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令和8年各保健所毎集計!$BN$260:$DM$260</c:f>
              <c:numCache>
                <c:formatCode>0.00_);[Red]\(0.00\)</c:formatCode>
                <c:ptCount val="52"/>
                <c:pt idx="0">
                  <c:v>0.43</c:v>
                </c:pt>
                <c:pt idx="1">
                  <c:v>0.66</c:v>
                </c:pt>
                <c:pt idx="2" formatCode="#,##0.00_ ">
                  <c:v>0.51</c:v>
                </c:pt>
                <c:pt idx="3">
                  <c:v>0.37</c:v>
                </c:pt>
                <c:pt idx="4">
                  <c:v>0.3</c:v>
                </c:pt>
                <c:pt idx="5">
                  <c:v>0.33</c:v>
                </c:pt>
                <c:pt idx="6">
                  <c:v>0.34</c:v>
                </c:pt>
                <c:pt idx="7">
                  <c:v>0.24</c:v>
                </c:pt>
                <c:pt idx="8">
                  <c:v>0.25</c:v>
                </c:pt>
                <c:pt idx="9">
                  <c:v>0.2</c:v>
                </c:pt>
                <c:pt idx="10">
                  <c:v>0.2</c:v>
                </c:pt>
                <c:pt idx="11">
                  <c:v>0.21</c:v>
                </c:pt>
                <c:pt idx="12">
                  <c:v>0.19</c:v>
                </c:pt>
                <c:pt idx="13">
                  <c:v>0.1</c:v>
                </c:pt>
                <c:pt idx="14">
                  <c:v>0.16</c:v>
                </c:pt>
                <c:pt idx="15">
                  <c:v>0.17</c:v>
                </c:pt>
                <c:pt idx="16">
                  <c:v>0.16</c:v>
                </c:pt>
                <c:pt idx="17">
                  <c:v>0.18</c:v>
                </c:pt>
                <c:pt idx="18">
                  <c:v>0.17</c:v>
                </c:pt>
                <c:pt idx="19">
                  <c:v>0.16</c:v>
                </c:pt>
                <c:pt idx="20">
                  <c:v>0.22</c:v>
                </c:pt>
                <c:pt idx="21">
                  <c:v>0.23</c:v>
                </c:pt>
                <c:pt idx="22">
                  <c:v>0.2</c:v>
                </c:pt>
                <c:pt idx="23">
                  <c:v>0.21</c:v>
                </c:pt>
                <c:pt idx="24">
                  <c:v>0.23</c:v>
                </c:pt>
                <c:pt idx="25">
                  <c:v>0.22</c:v>
                </c:pt>
                <c:pt idx="26">
                  <c:v>0.26</c:v>
                </c:pt>
                <c:pt idx="27">
                  <c:v>0.26</c:v>
                </c:pt>
                <c:pt idx="28">
                  <c:v>0.4</c:v>
                </c:pt>
                <c:pt idx="29" formatCode="#,##0.00_ ">
                  <c:v>0.37</c:v>
                </c:pt>
                <c:pt idx="30">
                  <c:v>0.35</c:v>
                </c:pt>
                <c:pt idx="31">
                  <c:v>0.4</c:v>
                </c:pt>
                <c:pt idx="32">
                  <c:v>0.45</c:v>
                </c:pt>
                <c:pt idx="33">
                  <c:v>0.44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BB-49E3-B566-05A2FF725C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62840"/>
        <c:axId val="1"/>
      </c:lineChart>
      <c:catAx>
        <c:axId val="7624628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906130064715008"/>
              <c:y val="0.90826821354002951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1.0376756327288451E-2"/>
              <c:y val="2.29416504557632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6284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715305899969428"/>
          <c:y val="0.19509291045065266"/>
          <c:w val="0.11061479464599633"/>
          <c:h val="0.1362870087098985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5824599154890818"/>
          <c:y val="3.7174352618011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4044344348128268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令和8年各保健所毎集計!$C$253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令和8年各保健所毎集計!$BN$253:$DM$253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E3-4AC0-8D2A-32B1093824E8}"/>
            </c:ext>
          </c:extLst>
        </c:ser>
        <c:ser>
          <c:idx val="1"/>
          <c:order val="1"/>
          <c:tx>
            <c:strRef>
              <c:f>令和8年各保健所毎集計!$C$254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令和8年各保健所毎集計!$BN$254:$DM$254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0.5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E3-4AC0-8D2A-32B1093824E8}"/>
            </c:ext>
          </c:extLst>
        </c:ser>
        <c:ser>
          <c:idx val="2"/>
          <c:order val="2"/>
          <c:tx>
            <c:strRef>
              <c:f>令和8年各保健所毎集計!$C$255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令和8年各保健所毎集計!$BN$255:$DM$255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1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E3-4AC0-8D2A-32B1093824E8}"/>
            </c:ext>
          </c:extLst>
        </c:ser>
        <c:ser>
          <c:idx val="3"/>
          <c:order val="3"/>
          <c:tx>
            <c:strRef>
              <c:f>令和8年各保健所毎集計!$C$256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令和8年各保健所毎集計!$BN$256:$DM$256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8E3-4AC0-8D2A-32B1093824E8}"/>
            </c:ext>
          </c:extLst>
        </c:ser>
        <c:ser>
          <c:idx val="4"/>
          <c:order val="4"/>
          <c:tx>
            <c:strRef>
              <c:f>令和8年各保健所毎集計!$C$257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令和8年各保健所毎集計!$BN$257:$DM$257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8E3-4AC0-8D2A-32B1093824E8}"/>
            </c:ext>
          </c:extLst>
        </c:ser>
        <c:ser>
          <c:idx val="5"/>
          <c:order val="5"/>
          <c:tx>
            <c:strRef>
              <c:f>令和8年各保健所毎集計!$C$258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令和8年各保健所毎集計!$BN$258:$DM$258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E3-4AC0-8D2A-32B1093824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53328"/>
        <c:axId val="1"/>
      </c:lineChart>
      <c:catAx>
        <c:axId val="7624533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906130064715008"/>
              <c:y val="0.91602951426538282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2.940915098737897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5332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3071916169115303"/>
          <c:y val="0.15713371038309681"/>
          <c:w val="0.655097547130156"/>
          <c:h val="0.13864215398570059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40711933918621862"/>
          <c:y val="2.364640446094956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18110392878565"/>
          <c:y val="0.10695068815735298"/>
          <c:w val="0.8513687074079509"/>
          <c:h val="0.7404188252393992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マイコ!$B$61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numFmt formatCode="#,##0.0_);[Red]\(#,##0.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マイコ!$D$5:$S$5</c:f>
              <c:strCache>
                <c:ptCount val="16"/>
                <c:pt idx="0">
                  <c:v>0歳</c:v>
                </c:pt>
                <c:pt idx="1">
                  <c:v>1～4歳</c:v>
                </c:pt>
                <c:pt idx="2">
                  <c:v>5～9歳</c:v>
                </c:pt>
                <c:pt idx="3">
                  <c:v>10～14歳</c:v>
                </c:pt>
                <c:pt idx="4">
                  <c:v>15～19歳</c:v>
                </c:pt>
                <c:pt idx="5">
                  <c:v>20～24歳</c:v>
                </c:pt>
                <c:pt idx="6">
                  <c:v>25～29歳</c:v>
                </c:pt>
                <c:pt idx="7">
                  <c:v>30～34歳</c:v>
                </c:pt>
                <c:pt idx="8">
                  <c:v>35～39歳</c:v>
                </c:pt>
                <c:pt idx="9">
                  <c:v>40～44歳</c:v>
                </c:pt>
                <c:pt idx="10">
                  <c:v>45～49歳</c:v>
                </c:pt>
                <c:pt idx="11">
                  <c:v>50～54歳</c:v>
                </c:pt>
                <c:pt idx="12">
                  <c:v>55～59歳</c:v>
                </c:pt>
                <c:pt idx="13">
                  <c:v>60～64歳</c:v>
                </c:pt>
                <c:pt idx="14">
                  <c:v>65～69歳</c:v>
                </c:pt>
                <c:pt idx="15">
                  <c:v>70歳～</c:v>
                </c:pt>
              </c:strCache>
            </c:strRef>
          </c:cat>
          <c:val>
            <c:numRef>
              <c:f>マイコ!$D$61:$S$61</c:f>
              <c:numCache>
                <c:formatCode>General</c:formatCode>
                <c:ptCount val="16"/>
                <c:pt idx="0">
                  <c:v>8.3333333333333321</c:v>
                </c:pt>
                <c:pt idx="1">
                  <c:v>16.666666666666664</c:v>
                </c:pt>
                <c:pt idx="2">
                  <c:v>0</c:v>
                </c:pt>
                <c:pt idx="3">
                  <c:v>8.3333333333333321</c:v>
                </c:pt>
                <c:pt idx="4">
                  <c:v>0</c:v>
                </c:pt>
                <c:pt idx="5">
                  <c:v>0</c:v>
                </c:pt>
                <c:pt idx="6">
                  <c:v>8.3333333333333321</c:v>
                </c:pt>
                <c:pt idx="7">
                  <c:v>0</c:v>
                </c:pt>
                <c:pt idx="8">
                  <c:v>16.666666666666664</c:v>
                </c:pt>
                <c:pt idx="9">
                  <c:v>0</c:v>
                </c:pt>
                <c:pt idx="10">
                  <c:v>8.3333333333333321</c:v>
                </c:pt>
                <c:pt idx="11">
                  <c:v>0</c:v>
                </c:pt>
                <c:pt idx="12">
                  <c:v>8.3333333333333321</c:v>
                </c:pt>
                <c:pt idx="13">
                  <c:v>16.666666666666664</c:v>
                </c:pt>
                <c:pt idx="14">
                  <c:v>0</c:v>
                </c:pt>
                <c:pt idx="15">
                  <c:v>8.3333333333333321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24-43C4-9EE5-323FB7A31F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762463168"/>
        <c:axId val="1"/>
      </c:barChart>
      <c:catAx>
        <c:axId val="7624631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501114171525278"/>
              <c:y val="0.91536883635550303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6316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2306323154089434"/>
          <c:y val="2.799961603616831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7251999609115"/>
          <c:y val="0.1482647944373916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年次別!$AU$2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年次別!$AU$159:$AU$278</c:f>
              <c:numCache>
                <c:formatCode>General</c:formatCode>
                <c:ptCount val="1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2.8571428571428571E-2</c:v>
                </c:pt>
                <c:pt idx="7">
                  <c:v>0</c:v>
                </c:pt>
                <c:pt idx="8">
                  <c:v>0</c:v>
                </c:pt>
                <c:pt idx="9">
                  <c:v>2.8571428571428571E-2</c:v>
                </c:pt>
                <c:pt idx="10">
                  <c:v>0</c:v>
                </c:pt>
                <c:pt idx="11">
                  <c:v>3.5714285714285712E-2</c:v>
                </c:pt>
                <c:pt idx="12" formatCode="0.00">
                  <c:v>0</c:v>
                </c:pt>
                <c:pt idx="13" formatCode="0.00">
                  <c:v>3.5714285714285712E-2</c:v>
                </c:pt>
                <c:pt idx="14" formatCode="0.00">
                  <c:v>3.5714285714285712E-2</c:v>
                </c:pt>
                <c:pt idx="15" formatCode="0.00">
                  <c:v>0</c:v>
                </c:pt>
                <c:pt idx="16" formatCode="0.00">
                  <c:v>3.5714285714285712E-2</c:v>
                </c:pt>
                <c:pt idx="17" formatCode="0.00">
                  <c:v>0</c:v>
                </c:pt>
                <c:pt idx="18" formatCode="0.00">
                  <c:v>0</c:v>
                </c:pt>
                <c:pt idx="19" formatCode="0.00">
                  <c:v>0</c:v>
                </c:pt>
                <c:pt idx="20" formatCode="0.00">
                  <c:v>0</c:v>
                </c:pt>
                <c:pt idx="21" formatCode="0.00">
                  <c:v>0</c:v>
                </c:pt>
                <c:pt idx="22" formatCode="0.00">
                  <c:v>0</c:v>
                </c:pt>
                <c:pt idx="23" formatCode="0.00">
                  <c:v>3.5714285714285712E-2</c:v>
                </c:pt>
                <c:pt idx="24" formatCode="0.00">
                  <c:v>2.8571428571428571E-2</c:v>
                </c:pt>
                <c:pt idx="25" formatCode="0.00">
                  <c:v>0</c:v>
                </c:pt>
                <c:pt idx="26" formatCode="0.00">
                  <c:v>0</c:v>
                </c:pt>
                <c:pt idx="27" formatCode="0.00">
                  <c:v>7.1428571428571425E-2</c:v>
                </c:pt>
                <c:pt idx="28" formatCode="0.00">
                  <c:v>7.1428571428571425E-2</c:v>
                </c:pt>
                <c:pt idx="29" formatCode="0.00">
                  <c:v>5.7142857142857141E-2</c:v>
                </c:pt>
                <c:pt idx="30" formatCode="0.00">
                  <c:v>3.5714285714285712E-2</c:v>
                </c:pt>
                <c:pt idx="31" formatCode="0.00">
                  <c:v>0</c:v>
                </c:pt>
                <c:pt idx="32" formatCode="0.00">
                  <c:v>3.5714285714285712E-2</c:v>
                </c:pt>
                <c:pt idx="33" formatCode="0.00">
                  <c:v>0</c:v>
                </c:pt>
                <c:pt idx="34" formatCode="0.00">
                  <c:v>0</c:v>
                </c:pt>
                <c:pt idx="35" formatCode="0.00">
                  <c:v>0</c:v>
                </c:pt>
                <c:pt idx="36" formatCode="0.00">
                  <c:v>0</c:v>
                </c:pt>
                <c:pt idx="37" formatCode="0.00">
                  <c:v>0</c:v>
                </c:pt>
                <c:pt idx="38" formatCode="0.00">
                  <c:v>5.7999999999999996E-2</c:v>
                </c:pt>
                <c:pt idx="39" formatCode="0.00">
                  <c:v>0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3.5000000000000003E-2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2.8000000000000004E-2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3.5000000000000003E-2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3E-4DCE-AE0F-A634D9102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2460216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年次別!$AV$2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年次別!$AV$159:$AV$278</c:f>
              <c:numCache>
                <c:formatCode>General</c:formatCode>
                <c:ptCount val="120"/>
                <c:pt idx="0">
                  <c:v>1.8000000000000002E-2</c:v>
                </c:pt>
                <c:pt idx="1">
                  <c:v>0.01</c:v>
                </c:pt>
                <c:pt idx="2">
                  <c:v>5.0000000000000001E-3</c:v>
                </c:pt>
                <c:pt idx="3">
                  <c:v>1.2500000000000001E-2</c:v>
                </c:pt>
                <c:pt idx="4">
                  <c:v>6.0000000000000001E-3</c:v>
                </c:pt>
                <c:pt idx="5">
                  <c:v>1.2500000000000001E-2</c:v>
                </c:pt>
                <c:pt idx="6">
                  <c:v>6.0000000000000001E-3</c:v>
                </c:pt>
                <c:pt idx="7">
                  <c:v>0.01</c:v>
                </c:pt>
                <c:pt idx="8">
                  <c:v>0.01</c:v>
                </c:pt>
                <c:pt idx="9">
                  <c:v>8.0000000000000002E-3</c:v>
                </c:pt>
                <c:pt idx="10">
                  <c:v>0.01</c:v>
                </c:pt>
                <c:pt idx="11">
                  <c:v>0.01</c:v>
                </c:pt>
                <c:pt idx="12" formatCode="0.00">
                  <c:v>8.0000000000000002E-3</c:v>
                </c:pt>
                <c:pt idx="13" formatCode="0.00">
                  <c:v>5.0000000000000001E-3</c:v>
                </c:pt>
                <c:pt idx="14" formatCode="0.00">
                  <c:v>1.2500000000000001E-2</c:v>
                </c:pt>
                <c:pt idx="15" formatCode="0.00">
                  <c:v>4.0000000000000001E-3</c:v>
                </c:pt>
                <c:pt idx="16" formatCode="0.00">
                  <c:v>2.5000000000000001E-3</c:v>
                </c:pt>
                <c:pt idx="17" formatCode="0.00">
                  <c:v>5.0000000000000001E-3</c:v>
                </c:pt>
                <c:pt idx="18" formatCode="0.00">
                  <c:v>2E-3</c:v>
                </c:pt>
                <c:pt idx="19" formatCode="0.00">
                  <c:v>5.0000000000000001E-3</c:v>
                </c:pt>
                <c:pt idx="20" formatCode="0.00">
                  <c:v>2.5000000000000001E-3</c:v>
                </c:pt>
                <c:pt idx="21" formatCode="0.00">
                  <c:v>6.0000000000000001E-3</c:v>
                </c:pt>
                <c:pt idx="22" formatCode="0.00">
                  <c:v>5.0000000000000001E-3</c:v>
                </c:pt>
                <c:pt idx="23" formatCode="0.00">
                  <c:v>2.5000000000000001E-3</c:v>
                </c:pt>
                <c:pt idx="24" formatCode="0.00">
                  <c:v>2E-3</c:v>
                </c:pt>
                <c:pt idx="25" formatCode="0.00">
                  <c:v>0</c:v>
                </c:pt>
                <c:pt idx="26" formatCode="0.00">
                  <c:v>6.0000000000000001E-3</c:v>
                </c:pt>
                <c:pt idx="27" formatCode="0.00">
                  <c:v>2.5000000000000001E-3</c:v>
                </c:pt>
                <c:pt idx="28" formatCode="0.00">
                  <c:v>0</c:v>
                </c:pt>
                <c:pt idx="29" formatCode="0.00">
                  <c:v>0</c:v>
                </c:pt>
                <c:pt idx="30" formatCode="0.00">
                  <c:v>5.0000000000000001E-3</c:v>
                </c:pt>
                <c:pt idx="31" formatCode="0.00">
                  <c:v>0</c:v>
                </c:pt>
                <c:pt idx="32" formatCode="0.00">
                  <c:v>2.5000000000000001E-3</c:v>
                </c:pt>
                <c:pt idx="33" formatCode="0.00">
                  <c:v>5.0000000000000001E-3</c:v>
                </c:pt>
                <c:pt idx="34" formatCode="0.00">
                  <c:v>2E-3</c:v>
                </c:pt>
                <c:pt idx="35" formatCode="0.00">
                  <c:v>6.6666666666666671E-3</c:v>
                </c:pt>
                <c:pt idx="36" formatCode="0.00">
                  <c:v>0</c:v>
                </c:pt>
                <c:pt idx="37" formatCode="0.00">
                  <c:v>2.5000000000000001E-3</c:v>
                </c:pt>
                <c:pt idx="38" formatCode="0.00">
                  <c:v>4.0000000000000001E-3</c:v>
                </c:pt>
                <c:pt idx="39" formatCode="0.00">
                  <c:v>2.5000000000000001E-3</c:v>
                </c:pt>
                <c:pt idx="40" formatCode="0.00">
                  <c:v>0</c:v>
                </c:pt>
                <c:pt idx="41" formatCode="0.00">
                  <c:v>2E-3</c:v>
                </c:pt>
                <c:pt idx="42" formatCode="0.00">
                  <c:v>0</c:v>
                </c:pt>
                <c:pt idx="43" formatCode="0.00">
                  <c:v>2.5000000000000001E-3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2E-3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2.5000000000000001E-3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2.5000000000000001E-3</c:v>
                </c:pt>
                <c:pt idx="76" formatCode="0.00">
                  <c:v>0</c:v>
                </c:pt>
                <c:pt idx="77" formatCode="0.00">
                  <c:v>2.5000000000000001E-3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2.5000000000000001E-3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7.4999999999999997E-3</c:v>
                </c:pt>
                <c:pt idx="94" formatCode="0.00">
                  <c:v>2.5000000000000001E-3</c:v>
                </c:pt>
                <c:pt idx="95" formatCode="0.00">
                  <c:v>2.5000000000000001E-3</c:v>
                </c:pt>
                <c:pt idx="96" formatCode="0.00">
                  <c:v>4.0000000000000001E-3</c:v>
                </c:pt>
                <c:pt idx="97" formatCode="0.00">
                  <c:v>2.5000000000000001E-3</c:v>
                </c:pt>
                <c:pt idx="98" formatCode="0.00">
                  <c:v>2E-3</c:v>
                </c:pt>
                <c:pt idx="99" formatCode="0.00">
                  <c:v>2.5000000000000001E-3</c:v>
                </c:pt>
                <c:pt idx="100" formatCode="0.00">
                  <c:v>7.4999999999999997E-3</c:v>
                </c:pt>
                <c:pt idx="101" formatCode="0.00">
                  <c:v>4.0000000000000001E-3</c:v>
                </c:pt>
                <c:pt idx="102" formatCode="0.00">
                  <c:v>7.4999999999999997E-3</c:v>
                </c:pt>
                <c:pt idx="103" formatCode="0.00">
                  <c:v>3.3333333333333335E-3</c:v>
                </c:pt>
                <c:pt idx="104" formatCode="0.00">
                  <c:v>0.01</c:v>
                </c:pt>
                <c:pt idx="105" formatCode="0.00">
                  <c:v>7.4999999999999997E-3</c:v>
                </c:pt>
                <c:pt idx="106" formatCode="0.00">
                  <c:v>7.4999999999999997E-3</c:v>
                </c:pt>
                <c:pt idx="107" formatCode="0.00">
                  <c:v>7.4999999999999997E-3</c:v>
                </c:pt>
                <c:pt idx="108" formatCode="0.00">
                  <c:v>0.01</c:v>
                </c:pt>
                <c:pt idx="109" formatCode="0.00">
                  <c:v>1.2500000000000001E-2</c:v>
                </c:pt>
                <c:pt idx="110" formatCode="0.00">
                  <c:v>0.01</c:v>
                </c:pt>
                <c:pt idx="111" formatCode="0.00">
                  <c:v>1.4999999999999999E-2</c:v>
                </c:pt>
                <c:pt idx="112" formatCode="0.00">
                  <c:v>0.01</c:v>
                </c:pt>
                <c:pt idx="113" formatCode="0.00">
                  <c:v>0.01</c:v>
                </c:pt>
                <c:pt idx="114" formatCode="0.00">
                  <c:v>0.01</c:v>
                </c:pt>
                <c:pt idx="115" formatCode="0.00">
                  <c:v>1.2500000000000001E-2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3E-4DCE-AE0F-A634D9102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60216"/>
        <c:axId val="1"/>
      </c:lineChart>
      <c:catAx>
        <c:axId val="7624602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0.5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2.63370120853967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60216"/>
        <c:crosses val="autoZero"/>
        <c:crossBetween val="between"/>
        <c:majorUnit val="0.1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504144002578007"/>
          <c:y val="0.20178887937992546"/>
          <c:w val="0.12624998977931501"/>
          <c:h val="0.1401730089205087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4153026270678755"/>
          <c:y val="2.19320448318172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38277974836284"/>
          <c:y val="0.1403688910942697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令和8年各保健所毎集計!$C$275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令和8年各保健所毎集計!$BN$275:$DM$275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71-4A54-9EA2-E8E85D569EC3}"/>
            </c:ext>
          </c:extLst>
        </c:ser>
        <c:ser>
          <c:idx val="1"/>
          <c:order val="1"/>
          <c:tx>
            <c:strRef>
              <c:f>令和8年各保健所毎集計!$C$276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令和8年各保健所毎集計!$BN$276:$DM$276</c:f>
              <c:numCache>
                <c:formatCode>0.00_);[Red]\(0.00\)</c:formatCode>
                <c:ptCount val="52"/>
                <c:pt idx="0">
                  <c:v>0</c:v>
                </c:pt>
                <c:pt idx="1">
                  <c:v>0.01</c:v>
                </c:pt>
                <c:pt idx="2" formatCode="#,##0.00_ ">
                  <c:v>0.01</c:v>
                </c:pt>
                <c:pt idx="3">
                  <c:v>0.01</c:v>
                </c:pt>
                <c:pt idx="4">
                  <c:v>0.02</c:v>
                </c:pt>
                <c:pt idx="5">
                  <c:v>0.01</c:v>
                </c:pt>
                <c:pt idx="6">
                  <c:v>0.01</c:v>
                </c:pt>
                <c:pt idx="7">
                  <c:v>0.02</c:v>
                </c:pt>
                <c:pt idx="8">
                  <c:v>0.01</c:v>
                </c:pt>
                <c:pt idx="9">
                  <c:v>0.01</c:v>
                </c:pt>
                <c:pt idx="10">
                  <c:v>0.01</c:v>
                </c:pt>
                <c:pt idx="11">
                  <c:v>0.01</c:v>
                </c:pt>
                <c:pt idx="12">
                  <c:v>0.01</c:v>
                </c:pt>
                <c:pt idx="13">
                  <c:v>0.01</c:v>
                </c:pt>
                <c:pt idx="14">
                  <c:v>0.01</c:v>
                </c:pt>
                <c:pt idx="15">
                  <c:v>0.02</c:v>
                </c:pt>
                <c:pt idx="16">
                  <c:v>0.01</c:v>
                </c:pt>
                <c:pt idx="17">
                  <c:v>0.02</c:v>
                </c:pt>
                <c:pt idx="18">
                  <c:v>0.01</c:v>
                </c:pt>
                <c:pt idx="19">
                  <c:v>0.01</c:v>
                </c:pt>
                <c:pt idx="20">
                  <c:v>0</c:v>
                </c:pt>
                <c:pt idx="21">
                  <c:v>0.02</c:v>
                </c:pt>
                <c:pt idx="22">
                  <c:v>0.01</c:v>
                </c:pt>
                <c:pt idx="23">
                  <c:v>0.01</c:v>
                </c:pt>
                <c:pt idx="24">
                  <c:v>0.01</c:v>
                </c:pt>
                <c:pt idx="25">
                  <c:v>0.01</c:v>
                </c:pt>
                <c:pt idx="26">
                  <c:v>0.01</c:v>
                </c:pt>
                <c:pt idx="27">
                  <c:v>0</c:v>
                </c:pt>
                <c:pt idx="28">
                  <c:v>0.01</c:v>
                </c:pt>
                <c:pt idx="29" formatCode="#,##0.00_ ">
                  <c:v>0.02</c:v>
                </c:pt>
                <c:pt idx="30">
                  <c:v>0.01</c:v>
                </c:pt>
                <c:pt idx="31">
                  <c:v>0.01</c:v>
                </c:pt>
                <c:pt idx="32">
                  <c:v>0.02</c:v>
                </c:pt>
                <c:pt idx="33">
                  <c:v>0.02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71-4A54-9EA2-E8E85D569E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61200"/>
        <c:axId val="1"/>
      </c:lineChart>
      <c:catAx>
        <c:axId val="7624612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491059811623465"/>
              <c:y val="0.91637965756457662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0.5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2.793629415716096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61200"/>
        <c:crosses val="autoZero"/>
        <c:crossBetween val="between"/>
        <c:majorUnit val="0.1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4131063498231706"/>
          <c:y val="0.18622516485573681"/>
          <c:w val="0.11061479464599633"/>
          <c:h val="0.1362869641294838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8107485546894276"/>
          <c:y val="1.51629569885117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45813101382055"/>
          <c:y val="0.12845215971777058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令和8年各保健所毎集計!$C$269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令和8年各保健所毎集計!$BN$269:$DM$269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EA-49A7-A7AF-0B52B4A350C6}"/>
            </c:ext>
          </c:extLst>
        </c:ser>
        <c:ser>
          <c:idx val="1"/>
          <c:order val="1"/>
          <c:tx>
            <c:strRef>
              <c:f>令和8年各保健所毎集計!$C$270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令和8年各保健所毎集計!$BN$270:$DM$270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EA-49A7-A7AF-0B52B4A350C6}"/>
            </c:ext>
          </c:extLst>
        </c:ser>
        <c:ser>
          <c:idx val="2"/>
          <c:order val="2"/>
          <c:tx>
            <c:strRef>
              <c:f>令和8年各保健所毎集計!$C$271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令和8年各保健所毎集計!$BN$271:$DM$271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EA-49A7-A7AF-0B52B4A350C6}"/>
            </c:ext>
          </c:extLst>
        </c:ser>
        <c:ser>
          <c:idx val="3"/>
          <c:order val="3"/>
          <c:tx>
            <c:strRef>
              <c:f>令和8年各保健所毎集計!$C$272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令和8年各保健所毎集計!$BN$272:$DM$272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9EA-49A7-A7AF-0B52B4A350C6}"/>
            </c:ext>
          </c:extLst>
        </c:ser>
        <c:ser>
          <c:idx val="4"/>
          <c:order val="4"/>
          <c:tx>
            <c:strRef>
              <c:f>令和8年各保健所毎集計!$C$273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令和8年各保健所毎集計!$BN$273:$DM$273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9EA-49A7-A7AF-0B52B4A350C6}"/>
            </c:ext>
          </c:extLst>
        </c:ser>
        <c:ser>
          <c:idx val="5"/>
          <c:order val="5"/>
          <c:tx>
            <c:strRef>
              <c:f>令和8年各保健所毎集計!$C$274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令和8年各保健所毎集計!$BN$274:$DM$274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9EA-49A7-A7AF-0B52B4A35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64808"/>
        <c:axId val="1"/>
      </c:lineChart>
      <c:catAx>
        <c:axId val="762464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3257870075166938"/>
              <c:y val="0.9126485670456711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1.522302284070769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64808"/>
        <c:crosses val="autoZero"/>
        <c:crossBetween val="between"/>
        <c:majorUnit val="0.1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0810321718665379"/>
          <c:y val="0.1709988050232405"/>
          <c:w val="0.16041667688735173"/>
          <c:h val="0.33345865100195815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40711933918621862"/>
          <c:y val="3.344233060845706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18110392878565"/>
          <c:y val="0.11491164813690743"/>
          <c:w val="0.8513687074079509"/>
          <c:h val="0.736533486212050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クラミ!$B$61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dLbl>
              <c:idx val="1"/>
              <c:layout>
                <c:manualLayout>
                  <c:x val="-9.6073255284315456E-5"/>
                  <c:y val="-2.8759863730603318E-3"/>
                </c:manualLayout>
              </c:layout>
              <c:numFmt formatCode="#,##0.0_);[Red]\(#,##0.0\)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0-7812-4352-BB77-28352EA44C9B}"/>
                </c:ext>
              </c:extLst>
            </c:dLbl>
            <c:numFmt formatCode="#,##0.0_);[Red]\(#,##0.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クラミ!$D$5:$S$5</c:f>
              <c:strCache>
                <c:ptCount val="16"/>
                <c:pt idx="0">
                  <c:v>0歳</c:v>
                </c:pt>
                <c:pt idx="1">
                  <c:v>1～4歳</c:v>
                </c:pt>
                <c:pt idx="2">
                  <c:v>5～9歳</c:v>
                </c:pt>
                <c:pt idx="3">
                  <c:v>10～14歳</c:v>
                </c:pt>
                <c:pt idx="4">
                  <c:v>15～19歳</c:v>
                </c:pt>
                <c:pt idx="5">
                  <c:v>20～24歳</c:v>
                </c:pt>
                <c:pt idx="6">
                  <c:v>25～29歳</c:v>
                </c:pt>
                <c:pt idx="7">
                  <c:v>30～34歳</c:v>
                </c:pt>
                <c:pt idx="8">
                  <c:v>35～39歳</c:v>
                </c:pt>
                <c:pt idx="9">
                  <c:v>40～44歳</c:v>
                </c:pt>
                <c:pt idx="10">
                  <c:v>45～49歳</c:v>
                </c:pt>
                <c:pt idx="11">
                  <c:v>50～54歳</c:v>
                </c:pt>
                <c:pt idx="12">
                  <c:v>55～59歳</c:v>
                </c:pt>
                <c:pt idx="13">
                  <c:v>60～64歳</c:v>
                </c:pt>
                <c:pt idx="14">
                  <c:v>65～69歳</c:v>
                </c:pt>
                <c:pt idx="15">
                  <c:v>70歳～</c:v>
                </c:pt>
              </c:strCache>
            </c:strRef>
          </c:cat>
          <c:val>
            <c:numRef>
              <c:f>クラミ!$D$61:$S$61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12-4352-BB77-28352EA44C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762409376"/>
        <c:axId val="1"/>
      </c:barChart>
      <c:catAx>
        <c:axId val="7624093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502521718365904"/>
              <c:y val="0.91477423081505027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09376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1891252900997896"/>
          <c:y val="4.42818014976268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07111493426039E-2"/>
          <c:y val="0.15919824055923706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年次別!$AY$2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年次別!$AY$159:$AY$278</c:f>
              <c:numCache>
                <c:formatCode>General</c:formatCode>
                <c:ptCount val="120"/>
                <c:pt idx="0">
                  <c:v>0</c:v>
                </c:pt>
                <c:pt idx="1">
                  <c:v>0.3214285714285714</c:v>
                </c:pt>
                <c:pt idx="2">
                  <c:v>1.2142857142857144</c:v>
                </c:pt>
                <c:pt idx="3">
                  <c:v>1.1785714285714284</c:v>
                </c:pt>
                <c:pt idx="4">
                  <c:v>0.25714285714285712</c:v>
                </c:pt>
                <c:pt idx="5">
                  <c:v>3.5714285714285712E-2</c:v>
                </c:pt>
                <c:pt idx="6">
                  <c:v>2.8571428571428571E-2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3.5714285714285712E-2</c:v>
                </c:pt>
                <c:pt idx="12" formatCode="0.00">
                  <c:v>0</c:v>
                </c:pt>
                <c:pt idx="13" formatCode="0.00">
                  <c:v>0.39285714285714285</c:v>
                </c:pt>
                <c:pt idx="14" formatCode="0.00">
                  <c:v>0</c:v>
                </c:pt>
                <c:pt idx="15" formatCode="0.00">
                  <c:v>8.5714285714285715E-2</c:v>
                </c:pt>
                <c:pt idx="16" formatCode="0.00">
                  <c:v>0.17857142857142855</c:v>
                </c:pt>
                <c:pt idx="17" formatCode="0.00">
                  <c:v>0.17857142857142855</c:v>
                </c:pt>
                <c:pt idx="18" formatCode="0.00">
                  <c:v>0</c:v>
                </c:pt>
                <c:pt idx="19" formatCode="0.00">
                  <c:v>0.10714285714285714</c:v>
                </c:pt>
                <c:pt idx="20" formatCode="0.00">
                  <c:v>0.39285714285714279</c:v>
                </c:pt>
                <c:pt idx="21" formatCode="0.00">
                  <c:v>0.11428571428571428</c:v>
                </c:pt>
                <c:pt idx="22" formatCode="0.00">
                  <c:v>0</c:v>
                </c:pt>
                <c:pt idx="23" formatCode="0.00">
                  <c:v>3.5714285714285712E-2</c:v>
                </c:pt>
                <c:pt idx="24" formatCode="0.00">
                  <c:v>0</c:v>
                </c:pt>
                <c:pt idx="25" formatCode="0.00">
                  <c:v>0.14285714285714285</c:v>
                </c:pt>
                <c:pt idx="26" formatCode="0.00">
                  <c:v>8.5714285714285715E-2</c:v>
                </c:pt>
                <c:pt idx="27" formatCode="0.00">
                  <c:v>0.25</c:v>
                </c:pt>
                <c:pt idx="28" formatCode="0.00">
                  <c:v>0.21428571428571425</c:v>
                </c:pt>
                <c:pt idx="29" formatCode="0.00">
                  <c:v>5.7142857142857141E-2</c:v>
                </c:pt>
                <c:pt idx="30" formatCode="0.00">
                  <c:v>3.5714285714285712E-2</c:v>
                </c:pt>
                <c:pt idx="31" formatCode="0.00">
                  <c:v>0</c:v>
                </c:pt>
                <c:pt idx="32" formatCode="0.00">
                  <c:v>0</c:v>
                </c:pt>
                <c:pt idx="33" formatCode="0.00">
                  <c:v>0</c:v>
                </c:pt>
                <c:pt idx="34" formatCode="0.00">
                  <c:v>0</c:v>
                </c:pt>
                <c:pt idx="35" formatCode="0.00">
                  <c:v>0</c:v>
                </c:pt>
                <c:pt idx="36" formatCode="0.00">
                  <c:v>0.54400000000000004</c:v>
                </c:pt>
                <c:pt idx="37" formatCode="0.00">
                  <c:v>0.53499999999999992</c:v>
                </c:pt>
                <c:pt idx="38" formatCode="0.00">
                  <c:v>0.25800000000000001</c:v>
                </c:pt>
                <c:pt idx="39" formatCode="0.00">
                  <c:v>3.5000000000000003E-2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3.5000000000000003E-2</c:v>
                </c:pt>
                <c:pt idx="45" formatCode="0.00">
                  <c:v>0</c:v>
                </c:pt>
                <c:pt idx="46" formatCode="0.00">
                  <c:v>5.6000000000000008E-2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3.5000000000000003E-2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3.5000000000000003E-2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5.6000000000000008E-2</c:v>
                </c:pt>
                <c:pt idx="91" formatCode="0.00">
                  <c:v>0</c:v>
                </c:pt>
                <c:pt idx="92" formatCode="0.00">
                  <c:v>2.8000000000000004E-2</c:v>
                </c:pt>
                <c:pt idx="93" formatCode="0.00">
                  <c:v>3.5000000000000003E-2</c:v>
                </c:pt>
                <c:pt idx="94" formatCode="0.00">
                  <c:v>0</c:v>
                </c:pt>
                <c:pt idx="95" formatCode="0.00">
                  <c:v>3.5000000000000003E-2</c:v>
                </c:pt>
                <c:pt idx="96" formatCode="0.00">
                  <c:v>0</c:v>
                </c:pt>
                <c:pt idx="97" formatCode="0.00">
                  <c:v>7.0000000000000007E-2</c:v>
                </c:pt>
                <c:pt idx="98" formatCode="0.00">
                  <c:v>5.6000000000000008E-2</c:v>
                </c:pt>
                <c:pt idx="99" formatCode="0.00">
                  <c:v>0.21749999999999997</c:v>
                </c:pt>
                <c:pt idx="100" formatCode="0.00">
                  <c:v>7.0000000000000007E-2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5.6000000000000008E-2</c:v>
                </c:pt>
                <c:pt idx="109" formatCode="0.00">
                  <c:v>0.14250000000000002</c:v>
                </c:pt>
                <c:pt idx="110" formatCode="0.00">
                  <c:v>5.6000000000000008E-2</c:v>
                </c:pt>
                <c:pt idx="111" formatCode="0.00">
                  <c:v>0</c:v>
                </c:pt>
                <c:pt idx="112" formatCode="0.00">
                  <c:v>3.5000000000000003E-2</c:v>
                </c:pt>
                <c:pt idx="113" formatCode="0.00">
                  <c:v>0</c:v>
                </c:pt>
                <c:pt idx="114" formatCode="0.00">
                  <c:v>7.0000000000000007E-2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F5-4EAF-A6FA-4EE493745B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2406096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年次別!$AZ$2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年次別!$AZ$159:$AZ$278</c:f>
              <c:numCache>
                <c:formatCode>General</c:formatCode>
                <c:ptCount val="120"/>
                <c:pt idx="0">
                  <c:v>7.2000000000000008E-2</c:v>
                </c:pt>
                <c:pt idx="1">
                  <c:v>0.21500000000000002</c:v>
                </c:pt>
                <c:pt idx="2">
                  <c:v>0.55000000000000004</c:v>
                </c:pt>
                <c:pt idx="3">
                  <c:v>0.81499999999999995</c:v>
                </c:pt>
                <c:pt idx="4">
                  <c:v>0.50600000000000001</c:v>
                </c:pt>
                <c:pt idx="5">
                  <c:v>0.19499999999999998</c:v>
                </c:pt>
                <c:pt idx="6">
                  <c:v>3.3999999999999996E-2</c:v>
                </c:pt>
                <c:pt idx="7">
                  <c:v>7.4999999999999997E-3</c:v>
                </c:pt>
                <c:pt idx="8">
                  <c:v>0.01</c:v>
                </c:pt>
                <c:pt idx="9">
                  <c:v>8.0000000000000002E-3</c:v>
                </c:pt>
                <c:pt idx="10">
                  <c:v>1.2500000000000001E-2</c:v>
                </c:pt>
                <c:pt idx="11">
                  <c:v>3.7500000000000006E-2</c:v>
                </c:pt>
                <c:pt idx="12" formatCode="0.00">
                  <c:v>5.6000000000000008E-2</c:v>
                </c:pt>
                <c:pt idx="13" formatCode="0.00">
                  <c:v>0.20250000000000001</c:v>
                </c:pt>
                <c:pt idx="14" formatCode="0.00">
                  <c:v>0.38499999999999995</c:v>
                </c:pt>
                <c:pt idx="15" formatCode="0.00">
                  <c:v>0.33599999999999997</c:v>
                </c:pt>
                <c:pt idx="16" formatCode="0.00">
                  <c:v>0.25</c:v>
                </c:pt>
                <c:pt idx="17" formatCode="0.00">
                  <c:v>7.2499999999999995E-2</c:v>
                </c:pt>
                <c:pt idx="18" formatCode="0.00">
                  <c:v>1.2E-2</c:v>
                </c:pt>
                <c:pt idx="19" formatCode="0.00">
                  <c:v>0.01</c:v>
                </c:pt>
                <c:pt idx="20" formatCode="0.00">
                  <c:v>1.5000000000000001E-2</c:v>
                </c:pt>
                <c:pt idx="21" formatCode="0.00">
                  <c:v>8.0000000000000002E-3</c:v>
                </c:pt>
                <c:pt idx="22" formatCode="0.00">
                  <c:v>2.7500000000000004E-2</c:v>
                </c:pt>
                <c:pt idx="23" formatCode="0.00">
                  <c:v>4.7500000000000001E-2</c:v>
                </c:pt>
                <c:pt idx="24" formatCode="0.00">
                  <c:v>6.8000000000000005E-2</c:v>
                </c:pt>
                <c:pt idx="25" formatCode="0.00">
                  <c:v>0.17249999999999999</c:v>
                </c:pt>
                <c:pt idx="26" formatCode="0.00">
                  <c:v>0.40199999999999997</c:v>
                </c:pt>
                <c:pt idx="27" formatCode="0.00">
                  <c:v>0.78</c:v>
                </c:pt>
                <c:pt idx="28" formatCode="0.00">
                  <c:v>0.52500000000000002</c:v>
                </c:pt>
                <c:pt idx="29" formatCode="0.00">
                  <c:v>0.21400000000000002</c:v>
                </c:pt>
                <c:pt idx="30" formatCode="0.00">
                  <c:v>0.04</c:v>
                </c:pt>
                <c:pt idx="31" formatCode="0.00">
                  <c:v>1.2E-2</c:v>
                </c:pt>
                <c:pt idx="32" formatCode="0.00">
                  <c:v>7.4999999999999997E-3</c:v>
                </c:pt>
                <c:pt idx="33" formatCode="0.00">
                  <c:v>7.4999999999999997E-3</c:v>
                </c:pt>
                <c:pt idx="34" formatCode="0.00">
                  <c:v>1.2E-2</c:v>
                </c:pt>
                <c:pt idx="35" formatCode="0.00">
                  <c:v>1.3333333333333334E-2</c:v>
                </c:pt>
                <c:pt idx="36" formatCode="0.00">
                  <c:v>2.8000000000000004E-2</c:v>
                </c:pt>
                <c:pt idx="37" formatCode="0.00">
                  <c:v>3.2500000000000001E-2</c:v>
                </c:pt>
                <c:pt idx="38" formatCode="0.00">
                  <c:v>1.6E-2</c:v>
                </c:pt>
                <c:pt idx="39" formatCode="0.00">
                  <c:v>0.01</c:v>
                </c:pt>
                <c:pt idx="40" formatCode="0.00">
                  <c:v>5.0000000000000001E-3</c:v>
                </c:pt>
                <c:pt idx="41" formatCode="0.00">
                  <c:v>2E-3</c:v>
                </c:pt>
                <c:pt idx="42" formatCode="0.00">
                  <c:v>0</c:v>
                </c:pt>
                <c:pt idx="43" formatCode="0.00">
                  <c:v>2E-3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5.0000000000000001E-3</c:v>
                </c:pt>
                <c:pt idx="48" formatCode="0.00">
                  <c:v>5.0000000000000001E-3</c:v>
                </c:pt>
                <c:pt idx="49" formatCode="0.00">
                  <c:v>5.0000000000000001E-3</c:v>
                </c:pt>
                <c:pt idx="50" formatCode="0.00">
                  <c:v>6.0000000000000001E-3</c:v>
                </c:pt>
                <c:pt idx="51" formatCode="0.00">
                  <c:v>2.5000000000000001E-3</c:v>
                </c:pt>
                <c:pt idx="52" formatCode="0.00">
                  <c:v>2E-3</c:v>
                </c:pt>
                <c:pt idx="53" formatCode="0.00">
                  <c:v>0</c:v>
                </c:pt>
                <c:pt idx="54" formatCode="0.00">
                  <c:v>2.5000000000000001E-3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2E-3</c:v>
                </c:pt>
                <c:pt idx="59" formatCode="0.00">
                  <c:v>7.4999999999999997E-3</c:v>
                </c:pt>
                <c:pt idx="60" formatCode="0.00">
                  <c:v>0.01</c:v>
                </c:pt>
                <c:pt idx="61" formatCode="0.00">
                  <c:v>7.4999999999999997E-3</c:v>
                </c:pt>
                <c:pt idx="62" formatCode="0.00">
                  <c:v>7.4999999999999997E-3</c:v>
                </c:pt>
                <c:pt idx="63" formatCode="0.00">
                  <c:v>5.0000000000000001E-3</c:v>
                </c:pt>
                <c:pt idx="64" formatCode="0.00">
                  <c:v>0</c:v>
                </c:pt>
                <c:pt idx="65" formatCode="0.00">
                  <c:v>2.5000000000000001E-3</c:v>
                </c:pt>
                <c:pt idx="66" formatCode="0.00">
                  <c:v>0</c:v>
                </c:pt>
                <c:pt idx="67" formatCode="0.00">
                  <c:v>4.0000000000000001E-3</c:v>
                </c:pt>
                <c:pt idx="68" formatCode="0.00">
                  <c:v>2.5000000000000001E-3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2.5000000000000001E-3</c:v>
                </c:pt>
                <c:pt idx="72" formatCode="0.00">
                  <c:v>6.0000000000000001E-3</c:v>
                </c:pt>
                <c:pt idx="73" formatCode="0.00">
                  <c:v>1.4999999999999999E-2</c:v>
                </c:pt>
                <c:pt idx="74" formatCode="0.00">
                  <c:v>0.01</c:v>
                </c:pt>
                <c:pt idx="75" formatCode="0.00">
                  <c:v>5.0000000000000001E-3</c:v>
                </c:pt>
                <c:pt idx="76" formatCode="0.00">
                  <c:v>0.01</c:v>
                </c:pt>
                <c:pt idx="77" formatCode="0.00">
                  <c:v>2.5000000000000001E-3</c:v>
                </c:pt>
                <c:pt idx="78" formatCode="0.00">
                  <c:v>4.0000000000000001E-3</c:v>
                </c:pt>
                <c:pt idx="79" formatCode="0.00">
                  <c:v>7.4999999999999997E-3</c:v>
                </c:pt>
                <c:pt idx="80" formatCode="0.00">
                  <c:v>0</c:v>
                </c:pt>
                <c:pt idx="81" formatCode="0.00">
                  <c:v>2E-3</c:v>
                </c:pt>
                <c:pt idx="82" formatCode="0.00">
                  <c:v>0</c:v>
                </c:pt>
                <c:pt idx="83" formatCode="0.00">
                  <c:v>0.01</c:v>
                </c:pt>
                <c:pt idx="84" formatCode="0.00">
                  <c:v>0.01</c:v>
                </c:pt>
                <c:pt idx="85" formatCode="0.00">
                  <c:v>0.01</c:v>
                </c:pt>
                <c:pt idx="86" formatCode="0.00">
                  <c:v>1.2500000000000001E-2</c:v>
                </c:pt>
                <c:pt idx="87" formatCode="0.00">
                  <c:v>1.6E-2</c:v>
                </c:pt>
                <c:pt idx="88" formatCode="0.00">
                  <c:v>0.02</c:v>
                </c:pt>
                <c:pt idx="89" formatCode="0.00">
                  <c:v>3.0000000000000002E-2</c:v>
                </c:pt>
                <c:pt idx="90" formatCode="0.00">
                  <c:v>8.0000000000000002E-3</c:v>
                </c:pt>
                <c:pt idx="91" formatCode="0.00">
                  <c:v>1.2500000000000001E-2</c:v>
                </c:pt>
                <c:pt idx="92" formatCode="0.00">
                  <c:v>4.0000000000000001E-3</c:v>
                </c:pt>
                <c:pt idx="93" formatCode="0.00">
                  <c:v>2.5000000000000001E-3</c:v>
                </c:pt>
                <c:pt idx="94" formatCode="0.00">
                  <c:v>7.4999999999999997E-3</c:v>
                </c:pt>
                <c:pt idx="95" formatCode="0.00">
                  <c:v>0.02</c:v>
                </c:pt>
                <c:pt idx="96" formatCode="0.00">
                  <c:v>2.8000000000000004E-2</c:v>
                </c:pt>
                <c:pt idx="97" formatCode="0.00">
                  <c:v>9.7500000000000003E-2</c:v>
                </c:pt>
                <c:pt idx="98" formatCode="0.00">
                  <c:v>0.19</c:v>
                </c:pt>
                <c:pt idx="99" formatCode="0.00">
                  <c:v>0.22749999999999998</c:v>
                </c:pt>
                <c:pt idx="100" formatCode="0.00">
                  <c:v>0.19500000000000001</c:v>
                </c:pt>
                <c:pt idx="101" formatCode="0.00">
                  <c:v>6.9999999999999993E-2</c:v>
                </c:pt>
                <c:pt idx="102" formatCode="0.00">
                  <c:v>1.2500000000000001E-2</c:v>
                </c:pt>
                <c:pt idx="103" formatCode="0.00">
                  <c:v>2.5000000000000001E-3</c:v>
                </c:pt>
                <c:pt idx="104" formatCode="0.00">
                  <c:v>4.0000000000000001E-3</c:v>
                </c:pt>
                <c:pt idx="105" formatCode="0.00">
                  <c:v>5.0000000000000001E-3</c:v>
                </c:pt>
                <c:pt idx="106" formatCode="0.00">
                  <c:v>7.4999999999999997E-3</c:v>
                </c:pt>
                <c:pt idx="107" formatCode="0.00">
                  <c:v>0.01</c:v>
                </c:pt>
                <c:pt idx="108" formatCode="0.00">
                  <c:v>0.03</c:v>
                </c:pt>
                <c:pt idx="109" formatCode="0.00">
                  <c:v>5.7499999999999996E-2</c:v>
                </c:pt>
                <c:pt idx="110" formatCode="0.00">
                  <c:v>7.5999999999999998E-2</c:v>
                </c:pt>
                <c:pt idx="111" formatCode="0.00">
                  <c:v>7.7499999999999999E-2</c:v>
                </c:pt>
                <c:pt idx="112" formatCode="0.00">
                  <c:v>5.4999999999999993E-2</c:v>
                </c:pt>
                <c:pt idx="113" formatCode="0.00">
                  <c:v>3.2000000000000001E-2</c:v>
                </c:pt>
                <c:pt idx="114" formatCode="0.00">
                  <c:v>1.4999999999999999E-2</c:v>
                </c:pt>
                <c:pt idx="115" formatCode="0.00">
                  <c:v>7.4999999999999997E-3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F5-4EAF-A6FA-4EE493745B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06096"/>
        <c:axId val="1"/>
      </c:lineChart>
      <c:catAx>
        <c:axId val="7624060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3.70292036274525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06096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2466468369849166"/>
          <c:y val="0.19488376519810532"/>
          <c:w val="0.12624998977931501"/>
          <c:h val="0.1401728442481275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1247534499037982"/>
          <c:y val="3.20438260555575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1413340420515247"/>
          <c:w val="0.87866912729658797"/>
          <c:h val="0.70919133009069724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令和8年各保健所毎集計!$C$291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令和8年各保健所毎集計!$BN$291:$DM$291</c:f>
              <c:numCache>
                <c:formatCode>0.00_);[Red]\(0.00\)</c:formatCode>
                <c:ptCount val="52"/>
                <c:pt idx="0">
                  <c:v>0</c:v>
                </c:pt>
                <c:pt idx="1">
                  <c:v>0.14000000000000001</c:v>
                </c:pt>
                <c:pt idx="2" formatCode="#,##0.00_ ">
                  <c:v>0.14000000000000001</c:v>
                </c:pt>
                <c:pt idx="3">
                  <c:v>0</c:v>
                </c:pt>
                <c:pt idx="4">
                  <c:v>0</c:v>
                </c:pt>
                <c:pt idx="5">
                  <c:v>0.14000000000000001</c:v>
                </c:pt>
                <c:pt idx="6">
                  <c:v>0</c:v>
                </c:pt>
                <c:pt idx="7">
                  <c:v>0.28999999999999998</c:v>
                </c:pt>
                <c:pt idx="8">
                  <c:v>0.14000000000000001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0.14000000000000001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0.14000000000000001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0.14000000000000001</c:v>
                </c:pt>
                <c:pt idx="29" formatCode="#,##0.00_ ">
                  <c:v>0</c:v>
                </c:pt>
                <c:pt idx="30">
                  <c:v>0.14000000000000001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14-41DB-A182-39944238C2F2}"/>
            </c:ext>
          </c:extLst>
        </c:ser>
        <c:ser>
          <c:idx val="1"/>
          <c:order val="1"/>
          <c:tx>
            <c:strRef>
              <c:f>令和8年各保健所毎集計!$C$292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令和8年各保健所毎集計!$BN$292:$DM$292</c:f>
              <c:numCache>
                <c:formatCode>0.00_);[Red]\(0.00\)</c:formatCode>
                <c:ptCount val="52"/>
                <c:pt idx="0">
                  <c:v>0.01</c:v>
                </c:pt>
                <c:pt idx="1">
                  <c:v>0.03</c:v>
                </c:pt>
                <c:pt idx="2" formatCode="#,##0.00_ ">
                  <c:v>0.04</c:v>
                </c:pt>
                <c:pt idx="3">
                  <c:v>0.03</c:v>
                </c:pt>
                <c:pt idx="4">
                  <c:v>0.04</c:v>
                </c:pt>
                <c:pt idx="5">
                  <c:v>0.06</c:v>
                </c:pt>
                <c:pt idx="6">
                  <c:v>0.05</c:v>
                </c:pt>
                <c:pt idx="7">
                  <c:v>0.06</c:v>
                </c:pt>
                <c:pt idx="8">
                  <c:v>0.06</c:v>
                </c:pt>
                <c:pt idx="9">
                  <c:v>0.09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0.09</c:v>
                </c:pt>
                <c:pt idx="13">
                  <c:v>0.06</c:v>
                </c:pt>
                <c:pt idx="14">
                  <c:v>7.0000000000000007E-2</c:v>
                </c:pt>
                <c:pt idx="15">
                  <c:v>7.0000000000000007E-2</c:v>
                </c:pt>
                <c:pt idx="16">
                  <c:v>0.09</c:v>
                </c:pt>
                <c:pt idx="17">
                  <c:v>0.08</c:v>
                </c:pt>
                <c:pt idx="18">
                  <c:v>0.06</c:v>
                </c:pt>
                <c:pt idx="19">
                  <c:v>0.06</c:v>
                </c:pt>
                <c:pt idx="20">
                  <c:v>0.05</c:v>
                </c:pt>
                <c:pt idx="21">
                  <c:v>0.05</c:v>
                </c:pt>
                <c:pt idx="22">
                  <c:v>0.04</c:v>
                </c:pt>
                <c:pt idx="23">
                  <c:v>0.03</c:v>
                </c:pt>
                <c:pt idx="24">
                  <c:v>0.02</c:v>
                </c:pt>
                <c:pt idx="25">
                  <c:v>0.03</c:v>
                </c:pt>
                <c:pt idx="26">
                  <c:v>0.04</c:v>
                </c:pt>
                <c:pt idx="27">
                  <c:v>0.02</c:v>
                </c:pt>
                <c:pt idx="28">
                  <c:v>0.02</c:v>
                </c:pt>
                <c:pt idx="29" formatCode="#,##0.00_ ">
                  <c:v>0.02</c:v>
                </c:pt>
                <c:pt idx="30">
                  <c:v>0</c:v>
                </c:pt>
                <c:pt idx="31">
                  <c:v>0</c:v>
                </c:pt>
                <c:pt idx="32">
                  <c:v>0.02</c:v>
                </c:pt>
                <c:pt idx="33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14-41DB-A182-39944238C2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08392"/>
        <c:axId val="1"/>
      </c:lineChart>
      <c:catAx>
        <c:axId val="7624083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698594938169242"/>
              <c:y val="0.91234402438258366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3.6541387890324996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08392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2470783657311897"/>
          <c:y val="0.15782177913058928"/>
          <c:w val="0.1251422105857295"/>
          <c:h val="0.13628687980267526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5409528901799281"/>
          <c:y val="3.615793364231814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4628113849972957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令和8年各保健所毎集計!$C$285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令和8年各保健所毎集計!$BN$285:$DM$285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18-4F41-9A02-E296E1608076}"/>
            </c:ext>
          </c:extLst>
        </c:ser>
        <c:ser>
          <c:idx val="1"/>
          <c:order val="1"/>
          <c:tx>
            <c:strRef>
              <c:f>令和8年各保健所毎集計!$C$286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令和8年各保健所毎集計!$BN$286:$DM$286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18-4F41-9A02-E296E1608076}"/>
            </c:ext>
          </c:extLst>
        </c:ser>
        <c:ser>
          <c:idx val="2"/>
          <c:order val="2"/>
          <c:tx>
            <c:strRef>
              <c:f>令和8年各保健所毎集計!$C$287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令和8年各保健所毎集計!$BN$287:$DM$287</c:f>
              <c:numCache>
                <c:formatCode>0.00_);[Red]\(0.00\)</c:formatCode>
                <c:ptCount val="52"/>
                <c:pt idx="0">
                  <c:v>0</c:v>
                </c:pt>
                <c:pt idx="1">
                  <c:v>1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18-4F41-9A02-E296E1608076}"/>
            </c:ext>
          </c:extLst>
        </c:ser>
        <c:ser>
          <c:idx val="3"/>
          <c:order val="3"/>
          <c:tx>
            <c:strRef>
              <c:f>令和8年各保健所毎集計!$C$288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令和8年各保健所毎集計!$BN$288:$DM$288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A18-4F41-9A02-E296E1608076}"/>
            </c:ext>
          </c:extLst>
        </c:ser>
        <c:ser>
          <c:idx val="4"/>
          <c:order val="4"/>
          <c:tx>
            <c:strRef>
              <c:f>令和8年各保健所毎集計!$C$289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令和8年各保健所毎集計!$BN$289:$DM$289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A18-4F41-9A02-E296E1608076}"/>
            </c:ext>
          </c:extLst>
        </c:ser>
        <c:ser>
          <c:idx val="5"/>
          <c:order val="5"/>
          <c:tx>
            <c:strRef>
              <c:f>令和8年各保健所毎集計!$C$290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令和8年各保健所毎集計!$BN$290:$DM$290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18-4F41-9A02-E296E16080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05440"/>
        <c:axId val="1"/>
      </c:lineChart>
      <c:catAx>
        <c:axId val="7624054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698594938169242"/>
              <c:y val="0.92073448518642631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2.991423225063156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05440"/>
        <c:crosses val="autoZero"/>
        <c:crossBetween val="between"/>
        <c:majorUnit val="0.2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79772646471286501"/>
          <c:y val="0.18044139398282924"/>
          <c:w val="0.16041667688735173"/>
          <c:h val="0.33345869079797863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334399878681828"/>
          <c:y val="1.80877348692543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7251999609115"/>
          <c:y val="0.13165095060112716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年次別!$K$2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年次別!$K$159:$K$278</c:f>
              <c:numCache>
                <c:formatCode>General</c:formatCode>
                <c:ptCount val="120"/>
                <c:pt idx="0">
                  <c:v>0.31764705882352934</c:v>
                </c:pt>
                <c:pt idx="1">
                  <c:v>0.35294117647058826</c:v>
                </c:pt>
                <c:pt idx="2">
                  <c:v>0.375</c:v>
                </c:pt>
                <c:pt idx="3">
                  <c:v>0.55147058823529416</c:v>
                </c:pt>
                <c:pt idx="4">
                  <c:v>0.80588235294117649</c:v>
                </c:pt>
                <c:pt idx="5">
                  <c:v>0.92647058823529405</c:v>
                </c:pt>
                <c:pt idx="6">
                  <c:v>1.4294117647058824</c:v>
                </c:pt>
                <c:pt idx="7">
                  <c:v>1.5808823529411766</c:v>
                </c:pt>
                <c:pt idx="8">
                  <c:v>1.0294117647058822</c:v>
                </c:pt>
                <c:pt idx="9">
                  <c:v>0.68235294117647061</c:v>
                </c:pt>
                <c:pt idx="10">
                  <c:v>0.27941176470588236</c:v>
                </c:pt>
                <c:pt idx="11">
                  <c:v>0.16911764705882354</c:v>
                </c:pt>
                <c:pt idx="12" formatCode="0.00">
                  <c:v>0.17117647058823532</c:v>
                </c:pt>
                <c:pt idx="13" formatCode="0.00">
                  <c:v>0.20588235294117646</c:v>
                </c:pt>
                <c:pt idx="14" formatCode="0.00">
                  <c:v>0.20588235294117649</c:v>
                </c:pt>
                <c:pt idx="15" formatCode="0.00">
                  <c:v>0.3</c:v>
                </c:pt>
                <c:pt idx="16" formatCode="0.00">
                  <c:v>0.8529411764705882</c:v>
                </c:pt>
                <c:pt idx="17" formatCode="0.00">
                  <c:v>0.91911764705882337</c:v>
                </c:pt>
                <c:pt idx="18" formatCode="0.00">
                  <c:v>1.1941176470588235</c:v>
                </c:pt>
                <c:pt idx="19" formatCode="0.00">
                  <c:v>1.0955882352941175</c:v>
                </c:pt>
                <c:pt idx="20" formatCode="0.00">
                  <c:v>0.625</c:v>
                </c:pt>
                <c:pt idx="21" formatCode="0.00">
                  <c:v>0.31764705882352945</c:v>
                </c:pt>
                <c:pt idx="22" formatCode="0.00">
                  <c:v>0.44852941176470584</c:v>
                </c:pt>
                <c:pt idx="23" formatCode="0.00">
                  <c:v>0.30147058823529416</c:v>
                </c:pt>
                <c:pt idx="24" formatCode="0.00">
                  <c:v>0.12352941176470589</c:v>
                </c:pt>
                <c:pt idx="25" formatCode="0.00">
                  <c:v>0.24264705882352944</c:v>
                </c:pt>
                <c:pt idx="26" formatCode="0.00">
                  <c:v>0.29411764705882348</c:v>
                </c:pt>
                <c:pt idx="27" formatCode="0.00">
                  <c:v>0.55882352941176472</c:v>
                </c:pt>
                <c:pt idx="28" formatCode="0.00">
                  <c:v>0.76470588235294124</c:v>
                </c:pt>
                <c:pt idx="29" formatCode="0.00">
                  <c:v>1.2294117647058822</c:v>
                </c:pt>
                <c:pt idx="30" formatCode="0.00">
                  <c:v>1.7352941176470589</c:v>
                </c:pt>
                <c:pt idx="31" formatCode="0.00">
                  <c:v>1.9647058823529413</c:v>
                </c:pt>
                <c:pt idx="32" formatCode="0.00">
                  <c:v>1.3529411764705883</c:v>
                </c:pt>
                <c:pt idx="33" formatCode="0.00">
                  <c:v>0.875</c:v>
                </c:pt>
                <c:pt idx="34" formatCode="0.00">
                  <c:v>0.68823529411764706</c:v>
                </c:pt>
                <c:pt idx="35" formatCode="0.00">
                  <c:v>0.70588235294117652</c:v>
                </c:pt>
                <c:pt idx="36" formatCode="0.00">
                  <c:v>0.36399999999999999</c:v>
                </c:pt>
                <c:pt idx="37" formatCode="0.00">
                  <c:v>0.37249999999999994</c:v>
                </c:pt>
                <c:pt idx="38" formatCode="0.00">
                  <c:v>0.32999999999999996</c:v>
                </c:pt>
                <c:pt idx="39" formatCode="0.00">
                  <c:v>0.12</c:v>
                </c:pt>
                <c:pt idx="40" formatCode="0.00">
                  <c:v>0.06</c:v>
                </c:pt>
                <c:pt idx="41" formatCode="0.00">
                  <c:v>0.51600000000000001</c:v>
                </c:pt>
                <c:pt idx="42" formatCode="0.00">
                  <c:v>1.075</c:v>
                </c:pt>
                <c:pt idx="43" formatCode="0.00">
                  <c:v>0.68</c:v>
                </c:pt>
                <c:pt idx="44" formatCode="0.00">
                  <c:v>0.35749999999999998</c:v>
                </c:pt>
                <c:pt idx="45" formatCode="0.00">
                  <c:v>0.28500000000000003</c:v>
                </c:pt>
                <c:pt idx="46" formatCode="0.00">
                  <c:v>0.17799999999999999</c:v>
                </c:pt>
                <c:pt idx="47" formatCode="0.00">
                  <c:v>0.41749999999999998</c:v>
                </c:pt>
                <c:pt idx="48" formatCode="0.00">
                  <c:v>0.45499999999999996</c:v>
                </c:pt>
                <c:pt idx="49" formatCode="0.00">
                  <c:v>0.5</c:v>
                </c:pt>
                <c:pt idx="50" formatCode="0.00">
                  <c:v>0.34199999999999997</c:v>
                </c:pt>
                <c:pt idx="51" formatCode="0.00">
                  <c:v>0.33749999999999997</c:v>
                </c:pt>
                <c:pt idx="52" formatCode="0.00">
                  <c:v>0.71399999999999997</c:v>
                </c:pt>
                <c:pt idx="53" formatCode="0.00">
                  <c:v>0.64</c:v>
                </c:pt>
                <c:pt idx="54" formatCode="0.00">
                  <c:v>0.38</c:v>
                </c:pt>
                <c:pt idx="55" formatCode="0.00">
                  <c:v>0.20600000000000002</c:v>
                </c:pt>
                <c:pt idx="56" formatCode="0.00">
                  <c:v>0.1925</c:v>
                </c:pt>
                <c:pt idx="57" formatCode="0.00">
                  <c:v>0.20749999999999996</c:v>
                </c:pt>
                <c:pt idx="58" formatCode="0.00">
                  <c:v>0.24</c:v>
                </c:pt>
                <c:pt idx="59" formatCode="0.00">
                  <c:v>0.495</c:v>
                </c:pt>
                <c:pt idx="60" formatCode="0.00">
                  <c:v>0.24199999999999999</c:v>
                </c:pt>
                <c:pt idx="61" formatCode="0.00">
                  <c:v>9.7500000000000003E-2</c:v>
                </c:pt>
                <c:pt idx="62" formatCode="0.00">
                  <c:v>0.13500000000000001</c:v>
                </c:pt>
                <c:pt idx="63" formatCode="0.00">
                  <c:v>0.12</c:v>
                </c:pt>
                <c:pt idx="64" formatCode="0.00">
                  <c:v>0.126</c:v>
                </c:pt>
                <c:pt idx="65" formatCode="0.00">
                  <c:v>0.20500000000000002</c:v>
                </c:pt>
                <c:pt idx="66" formatCode="0.00">
                  <c:v>0.11249999999999999</c:v>
                </c:pt>
                <c:pt idx="67" formatCode="0.00">
                  <c:v>0.10800000000000001</c:v>
                </c:pt>
                <c:pt idx="68" formatCode="0.00">
                  <c:v>0.20249999999999996</c:v>
                </c:pt>
                <c:pt idx="69" formatCode="0.00">
                  <c:v>0.09</c:v>
                </c:pt>
                <c:pt idx="70" formatCode="0.00">
                  <c:v>6.7500000000000004E-2</c:v>
                </c:pt>
                <c:pt idx="71" formatCode="0.00">
                  <c:v>0.18</c:v>
                </c:pt>
                <c:pt idx="72" formatCode="0.00">
                  <c:v>0.156</c:v>
                </c:pt>
                <c:pt idx="73" formatCode="0.00">
                  <c:v>0.17500000000000002</c:v>
                </c:pt>
                <c:pt idx="74" formatCode="0.00">
                  <c:v>0.26250000000000001</c:v>
                </c:pt>
                <c:pt idx="75" formatCode="0.00">
                  <c:v>0.3075</c:v>
                </c:pt>
                <c:pt idx="76" formatCode="0.00">
                  <c:v>0.30400000000000005</c:v>
                </c:pt>
                <c:pt idx="77" formatCode="0.00">
                  <c:v>0.25750000000000001</c:v>
                </c:pt>
                <c:pt idx="78" formatCode="0.00">
                  <c:v>0.52799999999999991</c:v>
                </c:pt>
                <c:pt idx="79" formatCode="0.00">
                  <c:v>1.2150000000000001</c:v>
                </c:pt>
                <c:pt idx="80" formatCode="0.00">
                  <c:v>3.3374999999999999</c:v>
                </c:pt>
                <c:pt idx="81" formatCode="0.00">
                  <c:v>5.5040000000000004</c:v>
                </c:pt>
                <c:pt idx="82" formatCode="0.00">
                  <c:v>5.2324999999999999</c:v>
                </c:pt>
                <c:pt idx="83" formatCode="0.00">
                  <c:v>4.1350000000000007</c:v>
                </c:pt>
                <c:pt idx="84" formatCode="0.00">
                  <c:v>1.3540000000000001</c:v>
                </c:pt>
                <c:pt idx="85" formatCode="0.00">
                  <c:v>0.82</c:v>
                </c:pt>
                <c:pt idx="86" formatCode="0.00">
                  <c:v>1.0725</c:v>
                </c:pt>
                <c:pt idx="87" formatCode="0.00">
                  <c:v>0.77400000000000002</c:v>
                </c:pt>
                <c:pt idx="88" formatCode="0.00">
                  <c:v>0.54749999999999999</c:v>
                </c:pt>
                <c:pt idx="89" formatCode="0.00">
                  <c:v>0.57250000000000001</c:v>
                </c:pt>
                <c:pt idx="90" formatCode="0.00">
                  <c:v>0.53200000000000003</c:v>
                </c:pt>
                <c:pt idx="91" formatCode="0.00">
                  <c:v>0.48250000000000004</c:v>
                </c:pt>
                <c:pt idx="92" formatCode="0.00">
                  <c:v>0.41399999999999998</c:v>
                </c:pt>
                <c:pt idx="93" formatCode="0.00">
                  <c:v>0.33750000000000002</c:v>
                </c:pt>
                <c:pt idx="94" formatCode="0.00">
                  <c:v>0.13250000000000001</c:v>
                </c:pt>
                <c:pt idx="95" formatCode="0.00">
                  <c:v>0.15000000000000002</c:v>
                </c:pt>
                <c:pt idx="96" formatCode="0.00">
                  <c:v>0.15</c:v>
                </c:pt>
                <c:pt idx="97" formatCode="0.00">
                  <c:v>0.15</c:v>
                </c:pt>
                <c:pt idx="98" formatCode="0.00">
                  <c:v>0.20800000000000002</c:v>
                </c:pt>
                <c:pt idx="99" formatCode="0.00">
                  <c:v>0.22</c:v>
                </c:pt>
                <c:pt idx="100" formatCode="0.00">
                  <c:v>0.62000000000000011</c:v>
                </c:pt>
                <c:pt idx="101" formatCode="0.00">
                  <c:v>0.56200000000000006</c:v>
                </c:pt>
                <c:pt idx="102" formatCode="0.00">
                  <c:v>0.71000000000000008</c:v>
                </c:pt>
                <c:pt idx="103" formatCode="0.00">
                  <c:v>0.57000000000000006</c:v>
                </c:pt>
                <c:pt idx="104" formatCode="0.00">
                  <c:v>0.624</c:v>
                </c:pt>
                <c:pt idx="105" formatCode="0.00">
                  <c:v>0.61</c:v>
                </c:pt>
                <c:pt idx="106" formatCode="0.00">
                  <c:v>0.25</c:v>
                </c:pt>
                <c:pt idx="107" formatCode="0.00">
                  <c:v>0.2</c:v>
                </c:pt>
                <c:pt idx="108" formatCode="0.00">
                  <c:v>0.30399999999999999</c:v>
                </c:pt>
                <c:pt idx="109" formatCode="0.00">
                  <c:v>0.31</c:v>
                </c:pt>
                <c:pt idx="110" formatCode="0.00">
                  <c:v>0.13599999999999998</c:v>
                </c:pt>
                <c:pt idx="111" formatCode="0.00">
                  <c:v>0.32250000000000001</c:v>
                </c:pt>
                <c:pt idx="112" formatCode="0.00">
                  <c:v>0.38500000000000001</c:v>
                </c:pt>
                <c:pt idx="113" formatCode="0.00">
                  <c:v>0.50800000000000001</c:v>
                </c:pt>
                <c:pt idx="114" formatCode="0.00">
                  <c:v>0.41749999999999998</c:v>
                </c:pt>
                <c:pt idx="115" formatCode="0.00">
                  <c:v>0.41749999999999998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30-43E9-B454-9A53402764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1040776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年次別!$L$2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年次別!$L$159:$L$278</c:f>
              <c:numCache>
                <c:formatCode>General</c:formatCode>
                <c:ptCount val="120"/>
                <c:pt idx="0">
                  <c:v>0.31399999999999995</c:v>
                </c:pt>
                <c:pt idx="1">
                  <c:v>0.35749999999999993</c:v>
                </c:pt>
                <c:pt idx="2">
                  <c:v>0.35250000000000004</c:v>
                </c:pt>
                <c:pt idx="3">
                  <c:v>0.38250000000000001</c:v>
                </c:pt>
                <c:pt idx="4">
                  <c:v>0.72000000000000008</c:v>
                </c:pt>
                <c:pt idx="5">
                  <c:v>0.96250000000000002</c:v>
                </c:pt>
                <c:pt idx="6">
                  <c:v>0.79200000000000004</c:v>
                </c:pt>
                <c:pt idx="7">
                  <c:v>0.49249999999999999</c:v>
                </c:pt>
                <c:pt idx="8">
                  <c:v>0.44</c:v>
                </c:pt>
                <c:pt idx="9">
                  <c:v>0.46200000000000002</c:v>
                </c:pt>
                <c:pt idx="10">
                  <c:v>0.70250000000000001</c:v>
                </c:pt>
                <c:pt idx="11">
                  <c:v>0.755</c:v>
                </c:pt>
                <c:pt idx="12" formatCode="0.00">
                  <c:v>0.31</c:v>
                </c:pt>
                <c:pt idx="13" formatCode="0.00">
                  <c:v>0.27500000000000002</c:v>
                </c:pt>
                <c:pt idx="14" formatCode="0.00">
                  <c:v>0.27750000000000002</c:v>
                </c:pt>
                <c:pt idx="15" formatCode="0.00">
                  <c:v>0.32200000000000001</c:v>
                </c:pt>
                <c:pt idx="16" formatCode="0.00">
                  <c:v>0.73499999999999999</c:v>
                </c:pt>
                <c:pt idx="17" formatCode="0.00">
                  <c:v>0.82499999999999996</c:v>
                </c:pt>
                <c:pt idx="18" formatCode="0.00">
                  <c:v>0.58599999999999997</c:v>
                </c:pt>
                <c:pt idx="19" formatCode="0.00">
                  <c:v>0.34</c:v>
                </c:pt>
                <c:pt idx="20" formatCode="0.00">
                  <c:v>0.29749999999999999</c:v>
                </c:pt>
                <c:pt idx="21" formatCode="0.00">
                  <c:v>0.30200000000000005</c:v>
                </c:pt>
                <c:pt idx="22" formatCode="0.00">
                  <c:v>0.53749999999999998</c:v>
                </c:pt>
                <c:pt idx="23" formatCode="0.00">
                  <c:v>0.66499999999999992</c:v>
                </c:pt>
                <c:pt idx="24" formatCode="0.00">
                  <c:v>0.308</c:v>
                </c:pt>
                <c:pt idx="25" formatCode="0.00">
                  <c:v>0.315</c:v>
                </c:pt>
                <c:pt idx="26" formatCode="0.00">
                  <c:v>0.33</c:v>
                </c:pt>
                <c:pt idx="27" formatCode="0.00">
                  <c:v>0.34499999999999997</c:v>
                </c:pt>
                <c:pt idx="28" formatCode="0.00">
                  <c:v>0.54499999999999993</c:v>
                </c:pt>
                <c:pt idx="29" formatCode="0.00">
                  <c:v>0.66400000000000003</c:v>
                </c:pt>
                <c:pt idx="30" formatCode="0.00">
                  <c:v>0.51500000000000001</c:v>
                </c:pt>
                <c:pt idx="31" formatCode="0.00">
                  <c:v>0.42000000000000004</c:v>
                </c:pt>
                <c:pt idx="32" formatCode="0.00">
                  <c:v>0.41000000000000003</c:v>
                </c:pt>
                <c:pt idx="33" formatCode="0.00">
                  <c:v>0.38</c:v>
                </c:pt>
                <c:pt idx="34" formatCode="0.00">
                  <c:v>0.55999999999999994</c:v>
                </c:pt>
                <c:pt idx="35" formatCode="0.00">
                  <c:v>0.78333333333333333</c:v>
                </c:pt>
                <c:pt idx="36" formatCode="0.00">
                  <c:v>0.376</c:v>
                </c:pt>
                <c:pt idx="37" formatCode="0.00">
                  <c:v>0.38750000000000007</c:v>
                </c:pt>
                <c:pt idx="38" formatCode="0.00">
                  <c:v>0.248</c:v>
                </c:pt>
                <c:pt idx="39" formatCode="0.00">
                  <c:v>0.13500000000000001</c:v>
                </c:pt>
                <c:pt idx="40" formatCode="0.00">
                  <c:v>8.2500000000000004E-2</c:v>
                </c:pt>
                <c:pt idx="41" formatCode="0.00">
                  <c:v>0.13200000000000001</c:v>
                </c:pt>
                <c:pt idx="42" formatCode="0.00">
                  <c:v>0.17499999999999999</c:v>
                </c:pt>
                <c:pt idx="43" formatCode="0.00">
                  <c:v>0.16</c:v>
                </c:pt>
                <c:pt idx="44" formatCode="0.00">
                  <c:v>0.155</c:v>
                </c:pt>
                <c:pt idx="45" formatCode="0.00">
                  <c:v>0.13500000000000001</c:v>
                </c:pt>
                <c:pt idx="46" formatCode="0.00">
                  <c:v>0.22999999999999998</c:v>
                </c:pt>
                <c:pt idx="47" formatCode="0.00">
                  <c:v>0.26749999999999996</c:v>
                </c:pt>
                <c:pt idx="48" formatCode="0.00">
                  <c:v>0.2175</c:v>
                </c:pt>
                <c:pt idx="49" formatCode="0.00">
                  <c:v>0.2</c:v>
                </c:pt>
                <c:pt idx="50" formatCode="0.00">
                  <c:v>0.16</c:v>
                </c:pt>
                <c:pt idx="51" formatCode="0.00">
                  <c:v>0.1825</c:v>
                </c:pt>
                <c:pt idx="52" formatCode="0.00">
                  <c:v>0.30999999999999994</c:v>
                </c:pt>
                <c:pt idx="53" formatCode="0.00">
                  <c:v>0.39249999999999996</c:v>
                </c:pt>
                <c:pt idx="54" formatCode="0.00">
                  <c:v>0.25750000000000001</c:v>
                </c:pt>
                <c:pt idx="55" formatCode="0.00">
                  <c:v>0.15</c:v>
                </c:pt>
                <c:pt idx="56" formatCode="0.00">
                  <c:v>0.10250000000000001</c:v>
                </c:pt>
                <c:pt idx="57" formatCode="0.00">
                  <c:v>9.2499999999999999E-2</c:v>
                </c:pt>
                <c:pt idx="58" formatCode="0.00">
                  <c:v>0.17599999999999999</c:v>
                </c:pt>
                <c:pt idx="59" formatCode="0.00">
                  <c:v>0.26</c:v>
                </c:pt>
                <c:pt idx="60" formatCode="0.00">
                  <c:v>0.19</c:v>
                </c:pt>
                <c:pt idx="61" formatCode="0.00">
                  <c:v>0.11499999999999999</c:v>
                </c:pt>
                <c:pt idx="62" formatCode="0.00">
                  <c:v>8.5000000000000006E-2</c:v>
                </c:pt>
                <c:pt idx="63" formatCode="0.00">
                  <c:v>0.09</c:v>
                </c:pt>
                <c:pt idx="64" formatCode="0.00">
                  <c:v>0.22999999999999998</c:v>
                </c:pt>
                <c:pt idx="65" formatCode="0.00">
                  <c:v>0.42249999999999999</c:v>
                </c:pt>
                <c:pt idx="66" formatCode="0.00">
                  <c:v>0.27249999999999996</c:v>
                </c:pt>
                <c:pt idx="67" formatCode="0.00">
                  <c:v>8.4000000000000005E-2</c:v>
                </c:pt>
                <c:pt idx="68" formatCode="0.00">
                  <c:v>5.5000000000000007E-2</c:v>
                </c:pt>
                <c:pt idx="69" formatCode="0.00">
                  <c:v>6.2E-2</c:v>
                </c:pt>
                <c:pt idx="70" formatCode="0.00">
                  <c:v>0.10250000000000001</c:v>
                </c:pt>
                <c:pt idx="71" formatCode="0.00">
                  <c:v>0.15250000000000002</c:v>
                </c:pt>
                <c:pt idx="72" formatCode="0.00">
                  <c:v>0.12</c:v>
                </c:pt>
                <c:pt idx="73" formatCode="0.00">
                  <c:v>0.1525</c:v>
                </c:pt>
                <c:pt idx="74" formatCode="0.00">
                  <c:v>0.16999999999999998</c:v>
                </c:pt>
                <c:pt idx="75" formatCode="0.00">
                  <c:v>0.23749999999999999</c:v>
                </c:pt>
                <c:pt idx="76" formatCode="0.00">
                  <c:v>0.48799999999999999</c:v>
                </c:pt>
                <c:pt idx="77" formatCode="0.00">
                  <c:v>0.63249999999999995</c:v>
                </c:pt>
                <c:pt idx="78" formatCode="0.00">
                  <c:v>0.55000000000000004</c:v>
                </c:pt>
                <c:pt idx="79" formatCode="0.00">
                  <c:v>0.71</c:v>
                </c:pt>
                <c:pt idx="80" formatCode="0.00">
                  <c:v>1.4575</c:v>
                </c:pt>
                <c:pt idx="81" formatCode="0.00">
                  <c:v>2.1320000000000001</c:v>
                </c:pt>
                <c:pt idx="82" formatCode="0.00">
                  <c:v>3.4475000000000002</c:v>
                </c:pt>
                <c:pt idx="83" formatCode="0.00">
                  <c:v>3.2325000000000004</c:v>
                </c:pt>
                <c:pt idx="84" formatCode="0.00">
                  <c:v>1.3140000000000001</c:v>
                </c:pt>
                <c:pt idx="85" formatCode="0.00">
                  <c:v>0.94499999999999995</c:v>
                </c:pt>
                <c:pt idx="86" formatCode="0.00">
                  <c:v>0.76</c:v>
                </c:pt>
                <c:pt idx="87" formatCode="0.00">
                  <c:v>0.60399999999999987</c:v>
                </c:pt>
                <c:pt idx="88" formatCode="0.00">
                  <c:v>0.76500000000000001</c:v>
                </c:pt>
                <c:pt idx="89" formatCode="0.00">
                  <c:v>0.85250000000000004</c:v>
                </c:pt>
                <c:pt idx="90" formatCode="0.00">
                  <c:v>0.53600000000000003</c:v>
                </c:pt>
                <c:pt idx="91" formatCode="0.00">
                  <c:v>0.30249999999999999</c:v>
                </c:pt>
                <c:pt idx="92" formatCode="0.00">
                  <c:v>0.26</c:v>
                </c:pt>
                <c:pt idx="93" formatCode="0.00">
                  <c:v>0.22</c:v>
                </c:pt>
                <c:pt idx="94" formatCode="0.00">
                  <c:v>0.27750000000000002</c:v>
                </c:pt>
                <c:pt idx="95" formatCode="0.00">
                  <c:v>0.41749999999999998</c:v>
                </c:pt>
                <c:pt idx="96" formatCode="0.00">
                  <c:v>0.25600000000000001</c:v>
                </c:pt>
                <c:pt idx="97" formatCode="0.00">
                  <c:v>0.28500000000000003</c:v>
                </c:pt>
                <c:pt idx="98" formatCode="0.00">
                  <c:v>0.26200000000000001</c:v>
                </c:pt>
                <c:pt idx="99" formatCode="0.00">
                  <c:v>0.33750000000000002</c:v>
                </c:pt>
                <c:pt idx="100" formatCode="0.00">
                  <c:v>0.54249999999999998</c:v>
                </c:pt>
                <c:pt idx="101" formatCode="0.00">
                  <c:v>0.71799999999999997</c:v>
                </c:pt>
                <c:pt idx="102" formatCode="0.00">
                  <c:v>0.51</c:v>
                </c:pt>
                <c:pt idx="103" formatCode="0.00">
                  <c:v>0.31</c:v>
                </c:pt>
                <c:pt idx="104" formatCode="0.00">
                  <c:v>0.27999999999999997</c:v>
                </c:pt>
                <c:pt idx="105" formatCode="0.00">
                  <c:v>0.2475</c:v>
                </c:pt>
                <c:pt idx="106" formatCode="0.00">
                  <c:v>0.25750000000000001</c:v>
                </c:pt>
                <c:pt idx="107" formatCode="0.00">
                  <c:v>0.22749999999999998</c:v>
                </c:pt>
                <c:pt idx="108" formatCode="0.00">
                  <c:v>0.248</c:v>
                </c:pt>
                <c:pt idx="109" formatCode="0.00">
                  <c:v>0.26500000000000001</c:v>
                </c:pt>
                <c:pt idx="110" formatCode="0.00">
                  <c:v>0.23199999999999998</c:v>
                </c:pt>
                <c:pt idx="111" formatCode="0.00">
                  <c:v>0.28250000000000003</c:v>
                </c:pt>
                <c:pt idx="112" formatCode="0.00">
                  <c:v>0.42749999999999999</c:v>
                </c:pt>
                <c:pt idx="113" formatCode="0.00">
                  <c:v>0.56200000000000006</c:v>
                </c:pt>
                <c:pt idx="114" formatCode="0.00">
                  <c:v>0.33250000000000002</c:v>
                </c:pt>
                <c:pt idx="115" formatCode="0.00">
                  <c:v>0.17749999999999999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30-43E9-B454-9A53402764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40776"/>
        <c:axId val="1"/>
      </c:lineChart>
      <c:catAx>
        <c:axId val="6310407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6.2260537963730704E-3"/>
              <c:y val="2.068199979520751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40776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213995515280305"/>
          <c:y val="0.16939672284398929"/>
          <c:w val="0.1262499897793149"/>
          <c:h val="0.14017316017316017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40504075257274191"/>
          <c:y val="1.928611213525965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18110392878565"/>
          <c:y val="9.7316300974375103E-2"/>
          <c:w val="0.8513687074079509"/>
          <c:h val="0.7455496940591080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ロタ!$B$61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numFmt formatCode="#,##0.0_);[Red]\(#,##0.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ロタ!$D$5:$S$5</c:f>
              <c:strCache>
                <c:ptCount val="16"/>
                <c:pt idx="0">
                  <c:v>0歳</c:v>
                </c:pt>
                <c:pt idx="1">
                  <c:v>1～4歳</c:v>
                </c:pt>
                <c:pt idx="2">
                  <c:v>5～9歳</c:v>
                </c:pt>
                <c:pt idx="3">
                  <c:v>10～14歳</c:v>
                </c:pt>
                <c:pt idx="4">
                  <c:v>15～19歳</c:v>
                </c:pt>
                <c:pt idx="5">
                  <c:v>20～24歳</c:v>
                </c:pt>
                <c:pt idx="6">
                  <c:v>25～29歳</c:v>
                </c:pt>
                <c:pt idx="7">
                  <c:v>30～34歳</c:v>
                </c:pt>
                <c:pt idx="8">
                  <c:v>35～39歳</c:v>
                </c:pt>
                <c:pt idx="9">
                  <c:v>40～44歳</c:v>
                </c:pt>
                <c:pt idx="10">
                  <c:v>45～49歳</c:v>
                </c:pt>
                <c:pt idx="11">
                  <c:v>50～54歳</c:v>
                </c:pt>
                <c:pt idx="12">
                  <c:v>55～59歳</c:v>
                </c:pt>
                <c:pt idx="13">
                  <c:v>60～64歳</c:v>
                </c:pt>
                <c:pt idx="14">
                  <c:v>65～69歳</c:v>
                </c:pt>
                <c:pt idx="15">
                  <c:v>70歳～</c:v>
                </c:pt>
              </c:strCache>
            </c:strRef>
          </c:cat>
          <c:val>
            <c:numRef>
              <c:f>ロタ!$D$61:$S$61</c:f>
              <c:numCache>
                <c:formatCode>General</c:formatCode>
                <c:ptCount val="16"/>
                <c:pt idx="0">
                  <c:v>0</c:v>
                </c:pt>
                <c:pt idx="1">
                  <c:v>9.0909090909090917</c:v>
                </c:pt>
                <c:pt idx="2">
                  <c:v>63.636363636363633</c:v>
                </c:pt>
                <c:pt idx="3">
                  <c:v>27.27272727272727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F4-4D63-89D6-BACDCCB58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762409704"/>
        <c:axId val="1"/>
      </c:barChart>
      <c:catAx>
        <c:axId val="7624097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502521718365904"/>
              <c:y val="0.9142452295735557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09704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4174139293001354"/>
          <c:y val="3.076879537568519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7251999609115"/>
          <c:y val="0.13937665276232195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年次別!$O$2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年次別!$O$159:$O$278</c:f>
              <c:numCache>
                <c:formatCode>General</c:formatCode>
                <c:ptCount val="120"/>
                <c:pt idx="0">
                  <c:v>5.6705882352941179</c:v>
                </c:pt>
                <c:pt idx="1">
                  <c:v>4.625</c:v>
                </c:pt>
                <c:pt idx="2">
                  <c:v>5.0588235294117645</c:v>
                </c:pt>
                <c:pt idx="3">
                  <c:v>4.5220588235294112</c:v>
                </c:pt>
                <c:pt idx="4">
                  <c:v>3.4235294117647057</c:v>
                </c:pt>
                <c:pt idx="5">
                  <c:v>3.0808823529411766</c:v>
                </c:pt>
                <c:pt idx="6">
                  <c:v>4.3882352941176475</c:v>
                </c:pt>
                <c:pt idx="7">
                  <c:v>4.8014705882352935</c:v>
                </c:pt>
                <c:pt idx="8">
                  <c:v>3.0588235294117645</c:v>
                </c:pt>
                <c:pt idx="9">
                  <c:v>2.552941176470588</c:v>
                </c:pt>
                <c:pt idx="10">
                  <c:v>2.4044117647058822</c:v>
                </c:pt>
                <c:pt idx="11">
                  <c:v>2.3897058823529411</c:v>
                </c:pt>
                <c:pt idx="12" formatCode="0.00">
                  <c:v>2.9462352941176468</c:v>
                </c:pt>
                <c:pt idx="13" formatCode="0.00">
                  <c:v>3.1911764705882351</c:v>
                </c:pt>
                <c:pt idx="14" formatCode="0.00">
                  <c:v>3.375</c:v>
                </c:pt>
                <c:pt idx="15" formatCode="0.00">
                  <c:v>3.847294117647059</c:v>
                </c:pt>
                <c:pt idx="16" formatCode="0.00">
                  <c:v>4.5</c:v>
                </c:pt>
                <c:pt idx="17" formatCode="0.00">
                  <c:v>3.8897058823529411</c:v>
                </c:pt>
                <c:pt idx="18" formatCode="0.00">
                  <c:v>3.7647058823529411</c:v>
                </c:pt>
                <c:pt idx="19" formatCode="0.00">
                  <c:v>4.375</c:v>
                </c:pt>
                <c:pt idx="20" formatCode="0.00">
                  <c:v>4.1764705882352944</c:v>
                </c:pt>
                <c:pt idx="21" formatCode="0.00">
                  <c:v>3.6470588235294117</c:v>
                </c:pt>
                <c:pt idx="22" formatCode="0.00">
                  <c:v>3.1102941176470589</c:v>
                </c:pt>
                <c:pt idx="23" formatCode="0.00">
                  <c:v>4.2720588235294121</c:v>
                </c:pt>
                <c:pt idx="24" formatCode="0.00">
                  <c:v>2.8941176470588239</c:v>
                </c:pt>
                <c:pt idx="25" formatCode="0.00">
                  <c:v>2.3088235294117645</c:v>
                </c:pt>
                <c:pt idx="26" formatCode="0.00">
                  <c:v>2.7058823529411766</c:v>
                </c:pt>
                <c:pt idx="27" formatCode="0.00">
                  <c:v>3.8602941176470589</c:v>
                </c:pt>
                <c:pt idx="28" formatCode="0.00">
                  <c:v>5.6838235294117645</c:v>
                </c:pt>
                <c:pt idx="29" formatCode="0.00">
                  <c:v>4.7941176470588234</c:v>
                </c:pt>
                <c:pt idx="30" formatCode="0.00">
                  <c:v>2.5441176470588234</c:v>
                </c:pt>
                <c:pt idx="31" formatCode="0.00">
                  <c:v>2.5117647058823529</c:v>
                </c:pt>
                <c:pt idx="32" formatCode="0.00">
                  <c:v>1.875</c:v>
                </c:pt>
                <c:pt idx="33" formatCode="0.00">
                  <c:v>1.838235294117647</c:v>
                </c:pt>
                <c:pt idx="34" formatCode="0.00">
                  <c:v>1.8470588235294116</c:v>
                </c:pt>
                <c:pt idx="35" formatCode="0.00">
                  <c:v>2.5294117647058822</c:v>
                </c:pt>
                <c:pt idx="36" formatCode="0.00">
                  <c:v>2.7240000000000002</c:v>
                </c:pt>
                <c:pt idx="37" formatCode="0.00">
                  <c:v>3.2874999999999996</c:v>
                </c:pt>
                <c:pt idx="38" formatCode="0.00">
                  <c:v>1.8640000000000001</c:v>
                </c:pt>
                <c:pt idx="39" formatCode="0.00">
                  <c:v>0.72750000000000004</c:v>
                </c:pt>
                <c:pt idx="40" formatCode="0.00">
                  <c:v>0.71250000000000002</c:v>
                </c:pt>
                <c:pt idx="41" formatCode="0.00">
                  <c:v>1.1800000000000002</c:v>
                </c:pt>
                <c:pt idx="42" formatCode="0.00">
                  <c:v>1.1924999999999999</c:v>
                </c:pt>
                <c:pt idx="43" formatCode="0.00">
                  <c:v>0.74599999999999989</c:v>
                </c:pt>
                <c:pt idx="44" formatCode="0.00">
                  <c:v>0.71250000000000002</c:v>
                </c:pt>
                <c:pt idx="45" formatCode="0.00">
                  <c:v>0.77</c:v>
                </c:pt>
                <c:pt idx="46" formatCode="0.00">
                  <c:v>0.70799999999999996</c:v>
                </c:pt>
                <c:pt idx="47" formatCode="0.00">
                  <c:v>0.75</c:v>
                </c:pt>
                <c:pt idx="48" formatCode="0.00">
                  <c:v>1.02</c:v>
                </c:pt>
                <c:pt idx="49" formatCode="0.00">
                  <c:v>1.2075</c:v>
                </c:pt>
                <c:pt idx="50" formatCode="0.00">
                  <c:v>1.264</c:v>
                </c:pt>
                <c:pt idx="51" formatCode="0.00">
                  <c:v>1.4525000000000001</c:v>
                </c:pt>
                <c:pt idx="52" formatCode="0.00">
                  <c:v>2.9659999999999997</c:v>
                </c:pt>
                <c:pt idx="53" formatCode="0.00">
                  <c:v>2.17</c:v>
                </c:pt>
                <c:pt idx="54" formatCode="0.00">
                  <c:v>1.59</c:v>
                </c:pt>
                <c:pt idx="55" formatCode="0.00">
                  <c:v>0.9</c:v>
                </c:pt>
                <c:pt idx="56" formatCode="0.00">
                  <c:v>0.66249999999999998</c:v>
                </c:pt>
                <c:pt idx="57" formatCode="0.00">
                  <c:v>1</c:v>
                </c:pt>
                <c:pt idx="58" formatCode="0.00">
                  <c:v>1.1400000000000001</c:v>
                </c:pt>
                <c:pt idx="59" formatCode="0.00">
                  <c:v>1.7750000000000001</c:v>
                </c:pt>
                <c:pt idx="60" formatCode="0.00">
                  <c:v>1.3959999999999999</c:v>
                </c:pt>
                <c:pt idx="61" formatCode="0.00">
                  <c:v>1.0425</c:v>
                </c:pt>
                <c:pt idx="62" formatCode="0.00">
                  <c:v>1.3149999999999999</c:v>
                </c:pt>
                <c:pt idx="63" formatCode="0.00">
                  <c:v>1.7725</c:v>
                </c:pt>
                <c:pt idx="64" formatCode="0.00">
                  <c:v>1.948</c:v>
                </c:pt>
                <c:pt idx="65" formatCode="0.00">
                  <c:v>2.2374999999999998</c:v>
                </c:pt>
                <c:pt idx="66" formatCode="0.00">
                  <c:v>2.7850000000000001</c:v>
                </c:pt>
                <c:pt idx="67" formatCode="0.00">
                  <c:v>1.9899999999999998</c:v>
                </c:pt>
                <c:pt idx="68" formatCode="0.00">
                  <c:v>1.7525000000000002</c:v>
                </c:pt>
                <c:pt idx="69" formatCode="0.00">
                  <c:v>1.552</c:v>
                </c:pt>
                <c:pt idx="70" formatCode="0.00">
                  <c:v>1.3325</c:v>
                </c:pt>
                <c:pt idx="71" formatCode="0.00">
                  <c:v>1.7350000000000001</c:v>
                </c:pt>
                <c:pt idx="72" formatCode="0.00">
                  <c:v>1.5160000000000002</c:v>
                </c:pt>
                <c:pt idx="73" formatCode="0.00">
                  <c:v>1.6025</c:v>
                </c:pt>
                <c:pt idx="74" formatCode="0.00">
                  <c:v>1.9775</c:v>
                </c:pt>
                <c:pt idx="75" formatCode="0.00">
                  <c:v>2.8149999999999999</c:v>
                </c:pt>
                <c:pt idx="76" formatCode="0.00">
                  <c:v>3.5539999999999998</c:v>
                </c:pt>
                <c:pt idx="77" formatCode="0.00">
                  <c:v>2.7424999999999997</c:v>
                </c:pt>
                <c:pt idx="78" formatCode="0.00">
                  <c:v>2.3600000000000003</c:v>
                </c:pt>
                <c:pt idx="79" formatCode="0.00">
                  <c:v>1.9500000000000002</c:v>
                </c:pt>
                <c:pt idx="80" formatCode="0.00">
                  <c:v>1.8525</c:v>
                </c:pt>
                <c:pt idx="81" formatCode="0.00">
                  <c:v>1.3219999999999998</c:v>
                </c:pt>
                <c:pt idx="82" formatCode="0.00">
                  <c:v>1.9900000000000002</c:v>
                </c:pt>
                <c:pt idx="83" formatCode="0.00">
                  <c:v>2.0100000000000002</c:v>
                </c:pt>
                <c:pt idx="84" formatCode="0.00">
                  <c:v>2.1100000000000003</c:v>
                </c:pt>
                <c:pt idx="85" formatCode="0.00">
                  <c:v>2.04</c:v>
                </c:pt>
                <c:pt idx="86" formatCode="0.00">
                  <c:v>2.0249999999999999</c:v>
                </c:pt>
                <c:pt idx="87" formatCode="0.00">
                  <c:v>1.7280000000000002</c:v>
                </c:pt>
                <c:pt idx="88" formatCode="0.00">
                  <c:v>1.8975</c:v>
                </c:pt>
                <c:pt idx="89" formatCode="0.00">
                  <c:v>2.1425000000000001</c:v>
                </c:pt>
                <c:pt idx="90" formatCode="0.00">
                  <c:v>2.1840000000000002</c:v>
                </c:pt>
                <c:pt idx="91" formatCode="0.00">
                  <c:v>2.0150000000000001</c:v>
                </c:pt>
                <c:pt idx="92" formatCode="0.00">
                  <c:v>1.9019999999999999</c:v>
                </c:pt>
                <c:pt idx="93" formatCode="0.00">
                  <c:v>1.5000000000000002</c:v>
                </c:pt>
                <c:pt idx="94" formatCode="0.00">
                  <c:v>1.5174999999999998</c:v>
                </c:pt>
                <c:pt idx="95" formatCode="0.00">
                  <c:v>2.1625000000000001</c:v>
                </c:pt>
                <c:pt idx="96" formatCode="0.00">
                  <c:v>2.456</c:v>
                </c:pt>
                <c:pt idx="97" formatCode="0.00">
                  <c:v>3.875</c:v>
                </c:pt>
                <c:pt idx="98" formatCode="0.00">
                  <c:v>3.0959999999999996</c:v>
                </c:pt>
                <c:pt idx="99" formatCode="0.00">
                  <c:v>3.3899999999999997</c:v>
                </c:pt>
                <c:pt idx="100" formatCode="0.00">
                  <c:v>4.3499999999999996</c:v>
                </c:pt>
                <c:pt idx="101" formatCode="0.00">
                  <c:v>3.7759999999999998</c:v>
                </c:pt>
                <c:pt idx="102" formatCode="0.00">
                  <c:v>4.1100000000000003</c:v>
                </c:pt>
                <c:pt idx="103" formatCode="0.00">
                  <c:v>4.0299999999999994</c:v>
                </c:pt>
                <c:pt idx="104" formatCode="0.00">
                  <c:v>3.7840000000000003</c:v>
                </c:pt>
                <c:pt idx="105" formatCode="0.00">
                  <c:v>3.5500000000000003</c:v>
                </c:pt>
                <c:pt idx="106" formatCode="0.00">
                  <c:v>3.43</c:v>
                </c:pt>
                <c:pt idx="107" formatCode="0.00">
                  <c:v>2.66</c:v>
                </c:pt>
                <c:pt idx="108" formatCode="0.00">
                  <c:v>4.104000000000001</c:v>
                </c:pt>
                <c:pt idx="109" formatCode="0.00">
                  <c:v>4.0200000000000005</c:v>
                </c:pt>
                <c:pt idx="110" formatCode="0.00">
                  <c:v>3.7980000000000005</c:v>
                </c:pt>
                <c:pt idx="111" formatCode="0.00">
                  <c:v>3.49</c:v>
                </c:pt>
                <c:pt idx="112" formatCode="0.00">
                  <c:v>3.1150000000000002</c:v>
                </c:pt>
                <c:pt idx="113" formatCode="0.00">
                  <c:v>3.66</c:v>
                </c:pt>
                <c:pt idx="114" formatCode="0.00">
                  <c:v>4.71</c:v>
                </c:pt>
                <c:pt idx="115" formatCode="0.00">
                  <c:v>3.2175000000000002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3A-4F8C-986F-58128A2D6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2406752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年次別!$P$2</c:f>
              <c:strCache>
                <c:ptCount val="1"/>
                <c:pt idx="0">
                  <c:v>全国</c:v>
                </c:pt>
              </c:strCache>
            </c:strRef>
          </c:tx>
          <c:spPr>
            <a:ln w="15875">
              <a:solidFill>
                <a:schemeClr val="tx1"/>
              </a:solidFill>
            </a:ln>
          </c:spPr>
          <c:marker>
            <c:symbol val="square"/>
            <c:size val="4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年次別!$P$159:$P$278</c:f>
              <c:numCache>
                <c:formatCode>General</c:formatCode>
                <c:ptCount val="120"/>
                <c:pt idx="0">
                  <c:v>6.2</c:v>
                </c:pt>
                <c:pt idx="1">
                  <c:v>5.29</c:v>
                </c:pt>
                <c:pt idx="2">
                  <c:v>5.4599999999999991</c:v>
                </c:pt>
                <c:pt idx="3">
                  <c:v>6.2324999999999999</c:v>
                </c:pt>
                <c:pt idx="4">
                  <c:v>6.74</c:v>
                </c:pt>
                <c:pt idx="5">
                  <c:v>6.6049999999999995</c:v>
                </c:pt>
                <c:pt idx="6">
                  <c:v>4.3279999999999994</c:v>
                </c:pt>
                <c:pt idx="7">
                  <c:v>3.1050000000000004</c:v>
                </c:pt>
                <c:pt idx="8">
                  <c:v>3.08</c:v>
                </c:pt>
                <c:pt idx="9">
                  <c:v>3.3019999999999996</c:v>
                </c:pt>
                <c:pt idx="10">
                  <c:v>5.4074999999999998</c:v>
                </c:pt>
                <c:pt idx="11">
                  <c:v>8.0875000000000004</c:v>
                </c:pt>
                <c:pt idx="12" formatCode="0.00">
                  <c:v>5.0119999999999996</c:v>
                </c:pt>
                <c:pt idx="13" formatCode="0.00">
                  <c:v>4.6049999999999995</c:v>
                </c:pt>
                <c:pt idx="14" formatCode="0.00">
                  <c:v>4.7349999999999994</c:v>
                </c:pt>
                <c:pt idx="15" formatCode="0.00">
                  <c:v>4.3339999999999996</c:v>
                </c:pt>
                <c:pt idx="16" formatCode="0.00">
                  <c:v>7.1524999999999999</c:v>
                </c:pt>
                <c:pt idx="17" formatCode="0.00">
                  <c:v>6.2850000000000001</c:v>
                </c:pt>
                <c:pt idx="18" formatCode="0.00">
                  <c:v>4.2880000000000003</c:v>
                </c:pt>
                <c:pt idx="19" formatCode="0.00">
                  <c:v>3.0949999999999998</c:v>
                </c:pt>
                <c:pt idx="20" formatCode="0.00">
                  <c:v>3.3774999999999999</c:v>
                </c:pt>
                <c:pt idx="21" formatCode="0.00">
                  <c:v>3.5859999999999999</c:v>
                </c:pt>
                <c:pt idx="22" formatCode="0.00">
                  <c:v>6.3100000000000005</c:v>
                </c:pt>
                <c:pt idx="23" formatCode="0.00">
                  <c:v>8.9450000000000003</c:v>
                </c:pt>
                <c:pt idx="24" formatCode="0.00">
                  <c:v>6.1180000000000003</c:v>
                </c:pt>
                <c:pt idx="25" formatCode="0.00">
                  <c:v>5.7649999999999997</c:v>
                </c:pt>
                <c:pt idx="26" formatCode="0.00">
                  <c:v>5.6280000000000001</c:v>
                </c:pt>
                <c:pt idx="27" formatCode="0.00">
                  <c:v>6.18</c:v>
                </c:pt>
                <c:pt idx="28" formatCode="0.00">
                  <c:v>6.3475000000000001</c:v>
                </c:pt>
                <c:pt idx="29" formatCode="0.00">
                  <c:v>5.2919999999999998</c:v>
                </c:pt>
                <c:pt idx="30" formatCode="0.00">
                  <c:v>3.5775000000000001</c:v>
                </c:pt>
                <c:pt idx="31" formatCode="0.00">
                  <c:v>2.8679999999999999</c:v>
                </c:pt>
                <c:pt idx="32" formatCode="0.00">
                  <c:v>3</c:v>
                </c:pt>
                <c:pt idx="33" formatCode="0.00">
                  <c:v>3.0100000000000002</c:v>
                </c:pt>
                <c:pt idx="34" formatCode="0.00">
                  <c:v>4.5620000000000003</c:v>
                </c:pt>
                <c:pt idx="35" formatCode="0.00">
                  <c:v>7.1033333333333326</c:v>
                </c:pt>
                <c:pt idx="36" formatCode="0.00">
                  <c:v>5.5879999999999992</c:v>
                </c:pt>
                <c:pt idx="37" formatCode="0.00">
                  <c:v>5.4449999999999994</c:v>
                </c:pt>
                <c:pt idx="38" formatCode="0.00">
                  <c:v>2.5219999999999998</c:v>
                </c:pt>
                <c:pt idx="39" formatCode="0.00">
                  <c:v>1.33</c:v>
                </c:pt>
                <c:pt idx="40" formatCode="0.00">
                  <c:v>1.0674999999999999</c:v>
                </c:pt>
                <c:pt idx="41" formatCode="0.00">
                  <c:v>1.8320000000000001</c:v>
                </c:pt>
                <c:pt idx="42" formatCode="0.00">
                  <c:v>2.0700000000000003</c:v>
                </c:pt>
                <c:pt idx="43" formatCode="0.00">
                  <c:v>1.6819999999999999</c:v>
                </c:pt>
                <c:pt idx="44" formatCode="0.00">
                  <c:v>1.7174999999999998</c:v>
                </c:pt>
                <c:pt idx="45" formatCode="0.00">
                  <c:v>1.7275</c:v>
                </c:pt>
                <c:pt idx="46" formatCode="0.00">
                  <c:v>2.1539999999999999</c:v>
                </c:pt>
                <c:pt idx="47" formatCode="0.00">
                  <c:v>2.5825</c:v>
                </c:pt>
                <c:pt idx="48" formatCode="0.00">
                  <c:v>2.6225000000000001</c:v>
                </c:pt>
                <c:pt idx="49" formatCode="0.00">
                  <c:v>2.6974999999999998</c:v>
                </c:pt>
                <c:pt idx="50" formatCode="0.00">
                  <c:v>2.6680000000000001</c:v>
                </c:pt>
                <c:pt idx="51" formatCode="0.00">
                  <c:v>3.4024999999999999</c:v>
                </c:pt>
                <c:pt idx="52" formatCode="0.00">
                  <c:v>3.44</c:v>
                </c:pt>
                <c:pt idx="53" formatCode="0.00">
                  <c:v>3.1975000000000002</c:v>
                </c:pt>
                <c:pt idx="54" formatCode="0.00">
                  <c:v>2.6074999999999999</c:v>
                </c:pt>
                <c:pt idx="55" formatCode="0.00">
                  <c:v>2.0059999999999998</c:v>
                </c:pt>
                <c:pt idx="56" formatCode="0.00">
                  <c:v>2.105</c:v>
                </c:pt>
                <c:pt idx="57" formatCode="0.00">
                  <c:v>2.3249999999999997</c:v>
                </c:pt>
                <c:pt idx="58" formatCode="0.00">
                  <c:v>3.8</c:v>
                </c:pt>
                <c:pt idx="59" formatCode="0.00">
                  <c:v>6.4975000000000005</c:v>
                </c:pt>
                <c:pt idx="60" formatCode="0.00">
                  <c:v>6.4380000000000006</c:v>
                </c:pt>
                <c:pt idx="61" formatCode="0.00">
                  <c:v>4.0925000000000002</c:v>
                </c:pt>
                <c:pt idx="62" formatCode="0.00">
                  <c:v>3.23</c:v>
                </c:pt>
                <c:pt idx="63" formatCode="0.00">
                  <c:v>3.5674999999999999</c:v>
                </c:pt>
                <c:pt idx="64" formatCode="0.00">
                  <c:v>4.4720000000000004</c:v>
                </c:pt>
                <c:pt idx="65" formatCode="0.00">
                  <c:v>5.3075000000000001</c:v>
                </c:pt>
                <c:pt idx="66" formatCode="0.00">
                  <c:v>3.63</c:v>
                </c:pt>
                <c:pt idx="67" formatCode="0.00">
                  <c:v>1.9359999999999999</c:v>
                </c:pt>
                <c:pt idx="68" formatCode="0.00">
                  <c:v>1.9849999999999999</c:v>
                </c:pt>
                <c:pt idx="69" formatCode="0.00">
                  <c:v>2.1999999999999997</c:v>
                </c:pt>
                <c:pt idx="70" formatCode="0.00">
                  <c:v>3.2500000000000004</c:v>
                </c:pt>
                <c:pt idx="71" formatCode="0.00">
                  <c:v>4.7549999999999999</c:v>
                </c:pt>
                <c:pt idx="72" formatCode="0.00">
                  <c:v>6.4479999999999986</c:v>
                </c:pt>
                <c:pt idx="73" formatCode="0.00">
                  <c:v>6.68</c:v>
                </c:pt>
                <c:pt idx="74" formatCode="0.00">
                  <c:v>4.7949999999999999</c:v>
                </c:pt>
                <c:pt idx="75" formatCode="0.00">
                  <c:v>4.4575000000000005</c:v>
                </c:pt>
                <c:pt idx="76" formatCode="0.00">
                  <c:v>5.68</c:v>
                </c:pt>
                <c:pt idx="77" formatCode="0.00">
                  <c:v>5.4224999999999994</c:v>
                </c:pt>
                <c:pt idx="78" formatCode="0.00">
                  <c:v>3.496</c:v>
                </c:pt>
                <c:pt idx="79" formatCode="0.00">
                  <c:v>2.6399999999999997</c:v>
                </c:pt>
                <c:pt idx="80" formatCode="0.00">
                  <c:v>3.0049999999999999</c:v>
                </c:pt>
                <c:pt idx="81" formatCode="0.00">
                  <c:v>2.996</c:v>
                </c:pt>
                <c:pt idx="82" formatCode="0.00">
                  <c:v>4.3899999999999997</c:v>
                </c:pt>
                <c:pt idx="83" formatCode="0.00">
                  <c:v>6.125</c:v>
                </c:pt>
                <c:pt idx="84" formatCode="0.00">
                  <c:v>6.1659999999999995</c:v>
                </c:pt>
                <c:pt idx="85" formatCode="0.00">
                  <c:v>5.8875000000000002</c:v>
                </c:pt>
                <c:pt idx="86" formatCode="0.00">
                  <c:v>4.83</c:v>
                </c:pt>
                <c:pt idx="87" formatCode="0.00">
                  <c:v>3.7759999999999998</c:v>
                </c:pt>
                <c:pt idx="88" formatCode="0.00">
                  <c:v>4.5375000000000005</c:v>
                </c:pt>
                <c:pt idx="89" formatCode="0.00">
                  <c:v>4.4749999999999996</c:v>
                </c:pt>
                <c:pt idx="90" formatCode="0.00">
                  <c:v>3.2380000000000004</c:v>
                </c:pt>
                <c:pt idx="91" formatCode="0.00">
                  <c:v>2.2949999999999999</c:v>
                </c:pt>
                <c:pt idx="92" formatCode="0.00">
                  <c:v>2.6459999999999999</c:v>
                </c:pt>
                <c:pt idx="93" formatCode="0.00">
                  <c:v>2.59</c:v>
                </c:pt>
                <c:pt idx="94" formatCode="0.00">
                  <c:v>3.14</c:v>
                </c:pt>
                <c:pt idx="95" formatCode="0.00">
                  <c:v>4.8574999999999999</c:v>
                </c:pt>
                <c:pt idx="96" formatCode="0.00">
                  <c:v>4.5319999999999991</c:v>
                </c:pt>
                <c:pt idx="97" formatCode="0.00">
                  <c:v>8.81</c:v>
                </c:pt>
                <c:pt idx="98" formatCode="0.00">
                  <c:v>9.1759999999999984</c:v>
                </c:pt>
                <c:pt idx="99" formatCode="0.00">
                  <c:v>7.9749999999999996</c:v>
                </c:pt>
                <c:pt idx="100" formatCode="0.00">
                  <c:v>6.7324999999999999</c:v>
                </c:pt>
                <c:pt idx="101" formatCode="0.00">
                  <c:v>5.9079999999999995</c:v>
                </c:pt>
                <c:pt idx="102" formatCode="0.00">
                  <c:v>4.9124999999999996</c:v>
                </c:pt>
                <c:pt idx="103" formatCode="0.00">
                  <c:v>3.8649999999999998</c:v>
                </c:pt>
                <c:pt idx="104" formatCode="0.00">
                  <c:v>4.218</c:v>
                </c:pt>
                <c:pt idx="105" formatCode="0.00">
                  <c:v>3.6850000000000001</c:v>
                </c:pt>
                <c:pt idx="106" formatCode="0.00">
                  <c:v>3.7350000000000003</c:v>
                </c:pt>
                <c:pt idx="107" formatCode="0.00">
                  <c:v>3.5675000000000003</c:v>
                </c:pt>
                <c:pt idx="108" formatCode="0.00">
                  <c:v>6.4659999999999993</c:v>
                </c:pt>
                <c:pt idx="109" formatCode="0.00">
                  <c:v>7.9474999999999998</c:v>
                </c:pt>
                <c:pt idx="110" formatCode="0.00">
                  <c:v>5.7080000000000002</c:v>
                </c:pt>
                <c:pt idx="111" formatCode="0.00">
                  <c:v>4.99</c:v>
                </c:pt>
                <c:pt idx="112" formatCode="0.00">
                  <c:v>4.6274999999999995</c:v>
                </c:pt>
                <c:pt idx="113" formatCode="0.00">
                  <c:v>4.7380000000000004</c:v>
                </c:pt>
                <c:pt idx="114" formatCode="0.00">
                  <c:v>3.7299999999999995</c:v>
                </c:pt>
                <c:pt idx="115" formatCode="0.00">
                  <c:v>2.2149999999999999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3A-4F8C-986F-58128A2D6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06752"/>
        <c:axId val="1"/>
      </c:lineChart>
      <c:catAx>
        <c:axId val="7624067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2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1.2811617260778208E-4"/>
              <c:y val="2.271963861506393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06752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4134153543307082"/>
          <c:y val="0.145419584351765"/>
          <c:w val="0.31088549868766407"/>
          <c:h val="0.11054829465784255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過去５</a:t>
            </a:r>
            <a:r>
              <a:rPr lang="ja-JP" altLang="en-US" sz="1200"/>
              <a:t>シーズン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26173316996342477"/>
          <c:y val="4.087569971219824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1329143193681"/>
          <c:y val="0.16071958422425917"/>
          <c:w val="0.87866912729658797"/>
          <c:h val="0.68317832801989475"/>
        </c:manualLayout>
      </c:layout>
      <c:lineChart>
        <c:grouping val="standard"/>
        <c:varyColors val="0"/>
        <c:ser>
          <c:idx val="3"/>
          <c:order val="0"/>
          <c:tx>
            <c:strRef>
              <c:f>[1]沖縄県!$DJ$21</c:f>
              <c:strCache>
                <c:ptCount val="1"/>
                <c:pt idx="0">
                  <c:v>2020/2021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[1]沖縄県!$DK$3:$FJ$3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[1]沖縄県!$DK$21:$FJ$21</c:f>
              <c:numCache>
                <c:formatCode>0_);[Red]\(0\)</c:formatCode>
                <c:ptCount val="52"/>
                <c:pt idx="0">
                  <c:v>1</c:v>
                </c:pt>
                <c:pt idx="1">
                  <c:v>0</c:v>
                </c:pt>
                <c:pt idx="2">
                  <c:v>2</c:v>
                </c:pt>
                <c:pt idx="3">
                  <c:v>2</c:v>
                </c:pt>
                <c:pt idx="4">
                  <c:v>0</c:v>
                </c:pt>
                <c:pt idx="5">
                  <c:v>1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4</c:v>
                </c:pt>
                <c:pt idx="13">
                  <c:v>0</c:v>
                </c:pt>
                <c:pt idx="14">
                  <c:v>1</c:v>
                </c:pt>
                <c:pt idx="15">
                  <c:v>3</c:v>
                </c:pt>
                <c:pt idx="16" formatCode="General">
                  <c:v>2</c:v>
                </c:pt>
                <c:pt idx="17">
                  <c:v>2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2</c:v>
                </c:pt>
                <c:pt idx="25">
                  <c:v>1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2</c:v>
                </c:pt>
                <c:pt idx="33">
                  <c:v>1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1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1D-4A8A-AEBA-D265E0B5D19B}"/>
            </c:ext>
          </c:extLst>
        </c:ser>
        <c:ser>
          <c:idx val="4"/>
          <c:order val="1"/>
          <c:tx>
            <c:strRef>
              <c:f>[1]沖縄県!$DJ$22</c:f>
              <c:strCache>
                <c:ptCount val="1"/>
                <c:pt idx="0">
                  <c:v>2021/2022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3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cat>
            <c:numRef>
              <c:f>[1]沖縄県!$DK$3:$FJ$3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[1]沖縄県!$DK$22:$FJ$22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2</c:v>
                </c:pt>
                <c:pt idx="43">
                  <c:v>2</c:v>
                </c:pt>
                <c:pt idx="44">
                  <c:v>5</c:v>
                </c:pt>
                <c:pt idx="45">
                  <c:v>13</c:v>
                </c:pt>
                <c:pt idx="46">
                  <c:v>13</c:v>
                </c:pt>
                <c:pt idx="47">
                  <c:v>33</c:v>
                </c:pt>
                <c:pt idx="48">
                  <c:v>22</c:v>
                </c:pt>
                <c:pt idx="49">
                  <c:v>19</c:v>
                </c:pt>
                <c:pt idx="50">
                  <c:v>22</c:v>
                </c:pt>
                <c:pt idx="51">
                  <c:v>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81D-4A8A-AEBA-D265E0B5D19B}"/>
            </c:ext>
          </c:extLst>
        </c:ser>
        <c:ser>
          <c:idx val="0"/>
          <c:order val="2"/>
          <c:tx>
            <c:strRef>
              <c:f>[1]沖縄県!$DJ$23</c:f>
              <c:strCache>
                <c:ptCount val="1"/>
                <c:pt idx="0">
                  <c:v>2022/2023</c:v>
                </c:pt>
              </c:strCache>
            </c:strRef>
          </c:tx>
          <c:spPr>
            <a:ln w="19050">
              <a:solidFill>
                <a:schemeClr val="accent6"/>
              </a:solidFill>
              <a:prstDash val="solid"/>
            </a:ln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[1]沖縄県!$DK$3:$FJ$3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[1]沖縄県!$DK$23:$FJ$23</c:f>
              <c:numCache>
                <c:formatCode>0_);[Red]\(0\)</c:formatCode>
                <c:ptCount val="52"/>
                <c:pt idx="0">
                  <c:v>46</c:v>
                </c:pt>
                <c:pt idx="1">
                  <c:v>32</c:v>
                </c:pt>
                <c:pt idx="2">
                  <c:v>17</c:v>
                </c:pt>
                <c:pt idx="3">
                  <c:v>10</c:v>
                </c:pt>
                <c:pt idx="4">
                  <c:v>7</c:v>
                </c:pt>
                <c:pt idx="5">
                  <c:v>4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0</c:v>
                </c:pt>
                <c:pt idx="10">
                  <c:v>17</c:v>
                </c:pt>
                <c:pt idx="11">
                  <c:v>12</c:v>
                </c:pt>
                <c:pt idx="12">
                  <c:v>6</c:v>
                </c:pt>
                <c:pt idx="13">
                  <c:v>14</c:v>
                </c:pt>
                <c:pt idx="14">
                  <c:v>45</c:v>
                </c:pt>
                <c:pt idx="15">
                  <c:v>163</c:v>
                </c:pt>
                <c:pt idx="16">
                  <c:v>554</c:v>
                </c:pt>
                <c:pt idx="17">
                  <c:v>1032</c:v>
                </c:pt>
                <c:pt idx="18">
                  <c:v>1861</c:v>
                </c:pt>
                <c:pt idx="19">
                  <c:v>2171</c:v>
                </c:pt>
                <c:pt idx="20">
                  <c:v>2309</c:v>
                </c:pt>
                <c:pt idx="21">
                  <c:v>2642</c:v>
                </c:pt>
                <c:pt idx="22">
                  <c:v>1664</c:v>
                </c:pt>
                <c:pt idx="23">
                  <c:v>1020</c:v>
                </c:pt>
                <c:pt idx="24">
                  <c:v>702</c:v>
                </c:pt>
                <c:pt idx="25">
                  <c:v>443</c:v>
                </c:pt>
                <c:pt idx="26">
                  <c:v>620</c:v>
                </c:pt>
                <c:pt idx="27">
                  <c:v>496</c:v>
                </c:pt>
                <c:pt idx="28">
                  <c:v>416</c:v>
                </c:pt>
                <c:pt idx="29">
                  <c:v>244</c:v>
                </c:pt>
                <c:pt idx="30">
                  <c:v>133</c:v>
                </c:pt>
                <c:pt idx="31">
                  <c:v>112</c:v>
                </c:pt>
                <c:pt idx="32">
                  <c:v>74</c:v>
                </c:pt>
                <c:pt idx="33">
                  <c:v>45</c:v>
                </c:pt>
                <c:pt idx="34">
                  <c:v>39</c:v>
                </c:pt>
                <c:pt idx="35">
                  <c:v>44</c:v>
                </c:pt>
                <c:pt idx="36">
                  <c:v>33</c:v>
                </c:pt>
                <c:pt idx="37">
                  <c:v>40</c:v>
                </c:pt>
                <c:pt idx="38">
                  <c:v>58</c:v>
                </c:pt>
                <c:pt idx="39">
                  <c:v>45</c:v>
                </c:pt>
                <c:pt idx="40">
                  <c:v>38</c:v>
                </c:pt>
                <c:pt idx="41">
                  <c:v>39</c:v>
                </c:pt>
                <c:pt idx="42">
                  <c:v>24</c:v>
                </c:pt>
                <c:pt idx="43">
                  <c:v>38</c:v>
                </c:pt>
                <c:pt idx="44">
                  <c:v>36</c:v>
                </c:pt>
                <c:pt idx="45">
                  <c:v>52</c:v>
                </c:pt>
                <c:pt idx="46">
                  <c:v>231</c:v>
                </c:pt>
                <c:pt idx="47">
                  <c:v>296</c:v>
                </c:pt>
                <c:pt idx="48">
                  <c:v>188</c:v>
                </c:pt>
                <c:pt idx="49">
                  <c:v>189</c:v>
                </c:pt>
                <c:pt idx="50">
                  <c:v>292</c:v>
                </c:pt>
                <c:pt idx="51">
                  <c:v>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81D-4A8A-AEBA-D265E0B5D19B}"/>
            </c:ext>
          </c:extLst>
        </c:ser>
        <c:ser>
          <c:idx val="5"/>
          <c:order val="3"/>
          <c:tx>
            <c:strRef>
              <c:f>[1]沖縄県!$DJ$24</c:f>
              <c:strCache>
                <c:ptCount val="1"/>
                <c:pt idx="0">
                  <c:v>2023/2024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circle"/>
            <c:size val="3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marker>
          <c:cat>
            <c:numRef>
              <c:f>[1]沖縄県!$DK$3:$FJ$3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[1]沖縄県!$DK$24:$FJ$24</c:f>
              <c:numCache>
                <c:formatCode>0_);[Red]\(0\)</c:formatCode>
                <c:ptCount val="52"/>
                <c:pt idx="0">
                  <c:v>725</c:v>
                </c:pt>
                <c:pt idx="1">
                  <c:v>1126</c:v>
                </c:pt>
                <c:pt idx="2">
                  <c:v>1213</c:v>
                </c:pt>
                <c:pt idx="3">
                  <c:v>1400</c:v>
                </c:pt>
                <c:pt idx="4">
                  <c:v>1666</c:v>
                </c:pt>
                <c:pt idx="5">
                  <c:v>1370</c:v>
                </c:pt>
                <c:pt idx="6">
                  <c:v>987</c:v>
                </c:pt>
                <c:pt idx="7">
                  <c:v>795</c:v>
                </c:pt>
                <c:pt idx="8">
                  <c:v>737</c:v>
                </c:pt>
                <c:pt idx="9">
                  <c:v>653</c:v>
                </c:pt>
                <c:pt idx="10">
                  <c:v>639</c:v>
                </c:pt>
                <c:pt idx="11">
                  <c:v>633</c:v>
                </c:pt>
                <c:pt idx="12">
                  <c:v>441</c:v>
                </c:pt>
                <c:pt idx="13">
                  <c:v>522</c:v>
                </c:pt>
                <c:pt idx="14">
                  <c:v>519</c:v>
                </c:pt>
                <c:pt idx="15">
                  <c:v>605</c:v>
                </c:pt>
                <c:pt idx="16">
                  <c:v>853</c:v>
                </c:pt>
                <c:pt idx="17">
                  <c:v>1018</c:v>
                </c:pt>
                <c:pt idx="18">
                  <c:v>1195</c:v>
                </c:pt>
                <c:pt idx="19">
                  <c:v>1746</c:v>
                </c:pt>
                <c:pt idx="20">
                  <c:v>1719</c:v>
                </c:pt>
                <c:pt idx="21">
                  <c:v>2214</c:v>
                </c:pt>
                <c:pt idx="22">
                  <c:v>1604</c:v>
                </c:pt>
                <c:pt idx="23">
                  <c:v>1530</c:v>
                </c:pt>
                <c:pt idx="24">
                  <c:v>1152</c:v>
                </c:pt>
                <c:pt idx="25">
                  <c:v>930</c:v>
                </c:pt>
                <c:pt idx="26">
                  <c:v>820</c:v>
                </c:pt>
                <c:pt idx="27">
                  <c:v>724</c:v>
                </c:pt>
                <c:pt idx="28">
                  <c:v>562</c:v>
                </c:pt>
                <c:pt idx="29">
                  <c:v>463</c:v>
                </c:pt>
                <c:pt idx="30">
                  <c:v>287</c:v>
                </c:pt>
                <c:pt idx="31">
                  <c:v>202</c:v>
                </c:pt>
                <c:pt idx="32">
                  <c:v>148</c:v>
                </c:pt>
                <c:pt idx="33">
                  <c:v>166</c:v>
                </c:pt>
                <c:pt idx="34">
                  <c:v>120</c:v>
                </c:pt>
                <c:pt idx="35">
                  <c:v>141</c:v>
                </c:pt>
                <c:pt idx="36">
                  <c:v>85</c:v>
                </c:pt>
                <c:pt idx="37">
                  <c:v>60</c:v>
                </c:pt>
                <c:pt idx="38">
                  <c:v>89</c:v>
                </c:pt>
                <c:pt idx="39">
                  <c:v>53</c:v>
                </c:pt>
                <c:pt idx="40">
                  <c:v>48</c:v>
                </c:pt>
                <c:pt idx="41">
                  <c:v>74</c:v>
                </c:pt>
                <c:pt idx="42">
                  <c:v>153</c:v>
                </c:pt>
                <c:pt idx="43">
                  <c:v>206</c:v>
                </c:pt>
                <c:pt idx="44">
                  <c:v>335</c:v>
                </c:pt>
                <c:pt idx="45">
                  <c:v>431</c:v>
                </c:pt>
                <c:pt idx="46">
                  <c:v>521</c:v>
                </c:pt>
                <c:pt idx="47">
                  <c:v>635</c:v>
                </c:pt>
                <c:pt idx="48">
                  <c:v>609</c:v>
                </c:pt>
                <c:pt idx="49">
                  <c:v>466</c:v>
                </c:pt>
                <c:pt idx="50">
                  <c:v>446</c:v>
                </c:pt>
                <c:pt idx="51">
                  <c:v>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62-44D8-8669-8556F322D422}"/>
            </c:ext>
          </c:extLst>
        </c:ser>
        <c:ser>
          <c:idx val="1"/>
          <c:order val="4"/>
          <c:tx>
            <c:strRef>
              <c:f>[1]沖縄県!$DJ$25</c:f>
              <c:strCache>
                <c:ptCount val="1"/>
                <c:pt idx="0">
                  <c:v>2024/2025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circle"/>
            <c:size val="3"/>
            <c:spPr>
              <a:solidFill>
                <a:schemeClr val="bg1"/>
              </a:solidFill>
              <a:ln>
                <a:solidFill>
                  <a:schemeClr val="accent2"/>
                </a:solidFill>
              </a:ln>
            </c:spPr>
          </c:marker>
          <c:cat>
            <c:numRef>
              <c:f>[1]沖縄県!$DK$3:$FJ$3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[1]沖縄県!$DK$25:$FJ$25</c:f>
              <c:numCache>
                <c:formatCode>0_);[Red]\(0\)</c:formatCode>
                <c:ptCount val="52"/>
                <c:pt idx="0">
                  <c:v>626</c:v>
                </c:pt>
                <c:pt idx="1">
                  <c:v>925</c:v>
                </c:pt>
                <c:pt idx="2">
                  <c:v>962</c:v>
                </c:pt>
                <c:pt idx="3">
                  <c:v>986</c:v>
                </c:pt>
                <c:pt idx="4">
                  <c:v>1025</c:v>
                </c:pt>
                <c:pt idx="5">
                  <c:v>1071</c:v>
                </c:pt>
                <c:pt idx="6">
                  <c:v>626</c:v>
                </c:pt>
                <c:pt idx="7">
                  <c:v>622</c:v>
                </c:pt>
                <c:pt idx="8">
                  <c:v>596</c:v>
                </c:pt>
                <c:pt idx="9">
                  <c:v>413</c:v>
                </c:pt>
                <c:pt idx="10">
                  <c:v>281</c:v>
                </c:pt>
                <c:pt idx="11">
                  <c:v>309</c:v>
                </c:pt>
                <c:pt idx="12">
                  <c:v>202</c:v>
                </c:pt>
                <c:pt idx="13">
                  <c:v>224</c:v>
                </c:pt>
                <c:pt idx="14">
                  <c:v>290</c:v>
                </c:pt>
                <c:pt idx="15">
                  <c:v>584</c:v>
                </c:pt>
                <c:pt idx="16">
                  <c:v>1361</c:v>
                </c:pt>
                <c:pt idx="17">
                  <c:v>2074</c:v>
                </c:pt>
                <c:pt idx="18">
                  <c:v>1924</c:v>
                </c:pt>
                <c:pt idx="19">
                  <c:v>1865</c:v>
                </c:pt>
                <c:pt idx="20">
                  <c:v>1051</c:v>
                </c:pt>
                <c:pt idx="21">
                  <c:v>746</c:v>
                </c:pt>
                <c:pt idx="22">
                  <c:v>642</c:v>
                </c:pt>
                <c:pt idx="23">
                  <c:v>647</c:v>
                </c:pt>
                <c:pt idx="24">
                  <c:v>485</c:v>
                </c:pt>
                <c:pt idx="25">
                  <c:v>426</c:v>
                </c:pt>
                <c:pt idx="26">
                  <c:v>312</c:v>
                </c:pt>
                <c:pt idx="27">
                  <c:v>278</c:v>
                </c:pt>
                <c:pt idx="28">
                  <c:v>235</c:v>
                </c:pt>
                <c:pt idx="29">
                  <c:v>215</c:v>
                </c:pt>
                <c:pt idx="30">
                  <c:v>151</c:v>
                </c:pt>
                <c:pt idx="31">
                  <c:v>113</c:v>
                </c:pt>
                <c:pt idx="32">
                  <c:v>104</c:v>
                </c:pt>
                <c:pt idx="33">
                  <c:v>120</c:v>
                </c:pt>
                <c:pt idx="34">
                  <c:v>146</c:v>
                </c:pt>
                <c:pt idx="35">
                  <c:v>162</c:v>
                </c:pt>
                <c:pt idx="36">
                  <c:v>107</c:v>
                </c:pt>
                <c:pt idx="37">
                  <c:v>97</c:v>
                </c:pt>
                <c:pt idx="38">
                  <c:v>170</c:v>
                </c:pt>
                <c:pt idx="39">
                  <c:v>165</c:v>
                </c:pt>
                <c:pt idx="40">
                  <c:v>143</c:v>
                </c:pt>
                <c:pt idx="41">
                  <c:v>172</c:v>
                </c:pt>
                <c:pt idx="42">
                  <c:v>230</c:v>
                </c:pt>
                <c:pt idx="43">
                  <c:v>223</c:v>
                </c:pt>
                <c:pt idx="44">
                  <c:v>205</c:v>
                </c:pt>
                <c:pt idx="45">
                  <c:v>165</c:v>
                </c:pt>
                <c:pt idx="46">
                  <c:v>168</c:v>
                </c:pt>
                <c:pt idx="47">
                  <c:v>177</c:v>
                </c:pt>
                <c:pt idx="48">
                  <c:v>177</c:v>
                </c:pt>
                <c:pt idx="49">
                  <c:v>164</c:v>
                </c:pt>
                <c:pt idx="50">
                  <c:v>124</c:v>
                </c:pt>
                <c:pt idx="51">
                  <c:v>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C62-44D8-8669-8556F322D422}"/>
            </c:ext>
          </c:extLst>
        </c:ser>
        <c:ser>
          <c:idx val="6"/>
          <c:order val="5"/>
          <c:tx>
            <c:strRef>
              <c:f>[1]沖縄県!$DJ$26</c:f>
              <c:strCache>
                <c:ptCount val="1"/>
                <c:pt idx="0">
                  <c:v>2025/2026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6"/>
            <c:spPr>
              <a:solidFill>
                <a:schemeClr val="bg1"/>
              </a:solidFill>
              <a:ln>
                <a:solidFill>
                  <a:srgbClr val="C00000"/>
                </a:solidFill>
              </a:ln>
            </c:spPr>
          </c:marker>
          <c:cat>
            <c:numRef>
              <c:f>[1]沖縄県!$DK$3:$FJ$3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[1]沖縄県!$DK$26:$FJ$26</c:f>
              <c:numCache>
                <c:formatCode>0_);[Red]\(0\)</c:formatCode>
                <c:ptCount val="52"/>
                <c:pt idx="0">
                  <c:v>142</c:v>
                </c:pt>
                <c:pt idx="1">
                  <c:v>222</c:v>
                </c:pt>
                <c:pt idx="2">
                  <c:v>320</c:v>
                </c:pt>
                <c:pt idx="3">
                  <c:v>404</c:v>
                </c:pt>
                <c:pt idx="4">
                  <c:v>548</c:v>
                </c:pt>
                <c:pt idx="5">
                  <c:v>647</c:v>
                </c:pt>
                <c:pt idx="6">
                  <c:v>677</c:v>
                </c:pt>
                <c:pt idx="7">
                  <c:v>873</c:v>
                </c:pt>
                <c:pt idx="8">
                  <c:v>1071</c:v>
                </c:pt>
                <c:pt idx="9">
                  <c:v>1055</c:v>
                </c:pt>
                <c:pt idx="10">
                  <c:v>977</c:v>
                </c:pt>
                <c:pt idx="11">
                  <c:v>1030</c:v>
                </c:pt>
                <c:pt idx="12">
                  <c:v>982</c:v>
                </c:pt>
                <c:pt idx="13">
                  <c:v>813</c:v>
                </c:pt>
                <c:pt idx="14">
                  <c:v>637</c:v>
                </c:pt>
                <c:pt idx="15">
                  <c:v>664</c:v>
                </c:pt>
                <c:pt idx="16">
                  <c:v>668</c:v>
                </c:pt>
                <c:pt idx="17">
                  <c:v>1043</c:v>
                </c:pt>
                <c:pt idx="18">
                  <c:v>815</c:v>
                </c:pt>
                <c:pt idx="19">
                  <c:v>890</c:v>
                </c:pt>
                <c:pt idx="20">
                  <c:v>721</c:v>
                </c:pt>
                <c:pt idx="21">
                  <c:v>872</c:v>
                </c:pt>
                <c:pt idx="22">
                  <c:v>832</c:v>
                </c:pt>
                <c:pt idx="23">
                  <c:v>1046</c:v>
                </c:pt>
                <c:pt idx="24">
                  <c:v>967</c:v>
                </c:pt>
                <c:pt idx="25">
                  <c:v>888</c:v>
                </c:pt>
                <c:pt idx="26">
                  <c:v>622</c:v>
                </c:pt>
                <c:pt idx="27">
                  <c:v>494</c:v>
                </c:pt>
                <c:pt idx="28">
                  <c:v>558</c:v>
                </c:pt>
                <c:pt idx="29">
                  <c:v>509</c:v>
                </c:pt>
                <c:pt idx="30">
                  <c:v>292</c:v>
                </c:pt>
                <c:pt idx="31">
                  <c:v>192</c:v>
                </c:pt>
                <c:pt idx="32">
                  <c:v>153</c:v>
                </c:pt>
                <c:pt idx="33">
                  <c:v>172</c:v>
                </c:pt>
                <c:pt idx="34">
                  <c:v>122</c:v>
                </c:pt>
                <c:pt idx="35">
                  <c:v>102</c:v>
                </c:pt>
                <c:pt idx="36">
                  <c:v>111</c:v>
                </c:pt>
                <c:pt idx="37">
                  <c:v>69</c:v>
                </c:pt>
                <c:pt idx="38">
                  <c:v>49</c:v>
                </c:pt>
                <c:pt idx="39">
                  <c:v>35</c:v>
                </c:pt>
                <c:pt idx="40">
                  <c:v>34</c:v>
                </c:pt>
                <c:pt idx="41">
                  <c:v>19</c:v>
                </c:pt>
                <c:pt idx="42">
                  <c:v>33</c:v>
                </c:pt>
                <c:pt idx="43">
                  <c:v>24</c:v>
                </c:pt>
                <c:pt idx="44">
                  <c:v>27</c:v>
                </c:pt>
                <c:pt idx="45">
                  <c:v>38</c:v>
                </c:pt>
                <c:pt idx="46">
                  <c:v>80</c:v>
                </c:pt>
                <c:pt idx="47">
                  <c:v>97</c:v>
                </c:pt>
                <c:pt idx="48">
                  <c:v>101</c:v>
                </c:pt>
                <c:pt idx="49">
                  <c:v>127</c:v>
                </c:pt>
                <c:pt idx="50">
                  <c:v>195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F9-476A-B3D7-89CACAF001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56944"/>
        <c:axId val="1"/>
      </c:lineChart>
      <c:catAx>
        <c:axId val="7629569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528735444352317"/>
              <c:y val="0.9233523249671682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2.9054917716407662E-2"/>
              <c:y val="4.718924262765798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56944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58007952528394646"/>
          <c:y val="0.19490131303642771"/>
          <c:w val="0.38873826124703975"/>
          <c:h val="0.22894880088593636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過去５</a:t>
            </a:r>
            <a:r>
              <a:rPr lang="ja-JP" altLang="en-US" sz="1200"/>
              <a:t>シーズン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31569230286532474"/>
          <c:y val="5.354935540656153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7011886370106049E-2"/>
          <c:y val="0.16494413612238029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[1]沖縄県!$DJ$80</c:f>
              <c:strCache>
                <c:ptCount val="1"/>
                <c:pt idx="0">
                  <c:v>2020/2021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[2]沖縄県!$DK$62:$FJ$62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[1]沖縄県!$DK$80:$FJ$80</c:f>
              <c:numCache>
                <c:formatCode>0_);[Red]\(0\)</c:formatCode>
                <c:ptCount val="52"/>
                <c:pt idx="0">
                  <c:v>11</c:v>
                </c:pt>
                <c:pt idx="1">
                  <c:v>12</c:v>
                </c:pt>
                <c:pt idx="2">
                  <c:v>38</c:v>
                </c:pt>
                <c:pt idx="3">
                  <c:v>48</c:v>
                </c:pt>
                <c:pt idx="4">
                  <c:v>48</c:v>
                </c:pt>
                <c:pt idx="5">
                  <c:v>65</c:v>
                </c:pt>
                <c:pt idx="6">
                  <c:v>90</c:v>
                </c:pt>
                <c:pt idx="7">
                  <c:v>133</c:v>
                </c:pt>
                <c:pt idx="8">
                  <c:v>180</c:v>
                </c:pt>
                <c:pt idx="9">
                  <c:v>173</c:v>
                </c:pt>
                <c:pt idx="10">
                  <c:v>148</c:v>
                </c:pt>
                <c:pt idx="11">
                  <c:v>145</c:v>
                </c:pt>
                <c:pt idx="12">
                  <c:v>93</c:v>
                </c:pt>
                <c:pt idx="13">
                  <c:v>79</c:v>
                </c:pt>
                <c:pt idx="14">
                  <c:v>79</c:v>
                </c:pt>
                <c:pt idx="15">
                  <c:v>58</c:v>
                </c:pt>
                <c:pt idx="16" formatCode="General">
                  <c:v>34</c:v>
                </c:pt>
                <c:pt idx="17">
                  <c:v>27</c:v>
                </c:pt>
                <c:pt idx="18">
                  <c:v>12</c:v>
                </c:pt>
                <c:pt idx="19">
                  <c:v>39</c:v>
                </c:pt>
                <c:pt idx="20">
                  <c:v>49</c:v>
                </c:pt>
                <c:pt idx="21">
                  <c:v>26</c:v>
                </c:pt>
                <c:pt idx="22">
                  <c:v>13</c:v>
                </c:pt>
                <c:pt idx="23">
                  <c:v>11</c:v>
                </c:pt>
                <c:pt idx="24">
                  <c:v>15</c:v>
                </c:pt>
                <c:pt idx="25">
                  <c:v>15</c:v>
                </c:pt>
                <c:pt idx="26">
                  <c:v>26</c:v>
                </c:pt>
                <c:pt idx="27">
                  <c:v>11</c:v>
                </c:pt>
                <c:pt idx="28">
                  <c:v>4</c:v>
                </c:pt>
                <c:pt idx="29">
                  <c:v>7</c:v>
                </c:pt>
                <c:pt idx="30">
                  <c:v>8</c:v>
                </c:pt>
                <c:pt idx="31">
                  <c:v>5</c:v>
                </c:pt>
                <c:pt idx="32">
                  <c:v>6</c:v>
                </c:pt>
                <c:pt idx="33">
                  <c:v>7</c:v>
                </c:pt>
                <c:pt idx="34">
                  <c:v>6</c:v>
                </c:pt>
                <c:pt idx="35">
                  <c:v>10</c:v>
                </c:pt>
                <c:pt idx="36">
                  <c:v>5</c:v>
                </c:pt>
                <c:pt idx="37">
                  <c:v>4</c:v>
                </c:pt>
                <c:pt idx="38">
                  <c:v>7</c:v>
                </c:pt>
                <c:pt idx="39">
                  <c:v>4</c:v>
                </c:pt>
                <c:pt idx="40">
                  <c:v>7</c:v>
                </c:pt>
                <c:pt idx="41">
                  <c:v>12</c:v>
                </c:pt>
                <c:pt idx="42">
                  <c:v>6</c:v>
                </c:pt>
                <c:pt idx="43">
                  <c:v>12</c:v>
                </c:pt>
                <c:pt idx="44">
                  <c:v>11</c:v>
                </c:pt>
                <c:pt idx="45">
                  <c:v>15</c:v>
                </c:pt>
                <c:pt idx="46">
                  <c:v>14</c:v>
                </c:pt>
                <c:pt idx="47">
                  <c:v>14</c:v>
                </c:pt>
                <c:pt idx="48">
                  <c:v>18</c:v>
                </c:pt>
                <c:pt idx="49">
                  <c:v>26</c:v>
                </c:pt>
                <c:pt idx="50">
                  <c:v>39</c:v>
                </c:pt>
                <c:pt idx="51">
                  <c:v>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7E-4F48-B3AF-832819075EB0}"/>
            </c:ext>
          </c:extLst>
        </c:ser>
        <c:ser>
          <c:idx val="2"/>
          <c:order val="1"/>
          <c:tx>
            <c:strRef>
              <c:f>[1]沖縄県!$DJ$81</c:f>
              <c:strCache>
                <c:ptCount val="1"/>
                <c:pt idx="0">
                  <c:v>2021/2022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[2]沖縄県!$DK$62:$FJ$62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[1]沖縄県!$DK$81:$FJ$81</c:f>
              <c:numCache>
                <c:formatCode>0_);[Red]\(0\)</c:formatCode>
                <c:ptCount val="52"/>
                <c:pt idx="0">
                  <c:v>47</c:v>
                </c:pt>
                <c:pt idx="1">
                  <c:v>57</c:v>
                </c:pt>
                <c:pt idx="2">
                  <c:v>77</c:v>
                </c:pt>
                <c:pt idx="3">
                  <c:v>73</c:v>
                </c:pt>
                <c:pt idx="4">
                  <c:v>115</c:v>
                </c:pt>
                <c:pt idx="5">
                  <c:v>118</c:v>
                </c:pt>
                <c:pt idx="6">
                  <c:v>122</c:v>
                </c:pt>
                <c:pt idx="7">
                  <c:v>120</c:v>
                </c:pt>
                <c:pt idx="8">
                  <c:v>130</c:v>
                </c:pt>
                <c:pt idx="9">
                  <c:v>81</c:v>
                </c:pt>
                <c:pt idx="10">
                  <c:v>88</c:v>
                </c:pt>
                <c:pt idx="11">
                  <c:v>88</c:v>
                </c:pt>
                <c:pt idx="12">
                  <c:v>73</c:v>
                </c:pt>
                <c:pt idx="13">
                  <c:v>82</c:v>
                </c:pt>
                <c:pt idx="14">
                  <c:v>87</c:v>
                </c:pt>
                <c:pt idx="15">
                  <c:v>116</c:v>
                </c:pt>
                <c:pt idx="16">
                  <c:v>88</c:v>
                </c:pt>
                <c:pt idx="17">
                  <c:v>76</c:v>
                </c:pt>
                <c:pt idx="18">
                  <c:v>31</c:v>
                </c:pt>
                <c:pt idx="19">
                  <c:v>25</c:v>
                </c:pt>
                <c:pt idx="20">
                  <c:v>11</c:v>
                </c:pt>
                <c:pt idx="21">
                  <c:v>5</c:v>
                </c:pt>
                <c:pt idx="22">
                  <c:v>6</c:v>
                </c:pt>
                <c:pt idx="23">
                  <c:v>9</c:v>
                </c:pt>
                <c:pt idx="24">
                  <c:v>7</c:v>
                </c:pt>
                <c:pt idx="25">
                  <c:v>2</c:v>
                </c:pt>
                <c:pt idx="26">
                  <c:v>3</c:v>
                </c:pt>
                <c:pt idx="27">
                  <c:v>1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1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1</c:v>
                </c:pt>
                <c:pt idx="38">
                  <c:v>0</c:v>
                </c:pt>
                <c:pt idx="39">
                  <c:v>1</c:v>
                </c:pt>
                <c:pt idx="40">
                  <c:v>1</c:v>
                </c:pt>
                <c:pt idx="41">
                  <c:v>0</c:v>
                </c:pt>
                <c:pt idx="42">
                  <c:v>1</c:v>
                </c:pt>
                <c:pt idx="43">
                  <c:v>3</c:v>
                </c:pt>
                <c:pt idx="44">
                  <c:v>5</c:v>
                </c:pt>
                <c:pt idx="45">
                  <c:v>5</c:v>
                </c:pt>
                <c:pt idx="46">
                  <c:v>8</c:v>
                </c:pt>
                <c:pt idx="47">
                  <c:v>19</c:v>
                </c:pt>
                <c:pt idx="48">
                  <c:v>20</c:v>
                </c:pt>
                <c:pt idx="49">
                  <c:v>17</c:v>
                </c:pt>
                <c:pt idx="50">
                  <c:v>30</c:v>
                </c:pt>
                <c:pt idx="51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7E-4F48-B3AF-832819075EB0}"/>
            </c:ext>
          </c:extLst>
        </c:ser>
        <c:ser>
          <c:idx val="3"/>
          <c:order val="2"/>
          <c:tx>
            <c:strRef>
              <c:f>[1]沖縄県!$DJ$82</c:f>
              <c:strCache>
                <c:ptCount val="1"/>
                <c:pt idx="0">
                  <c:v>2022/2023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[2]沖縄県!$DK$62:$FJ$62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[1]沖縄県!$DK$82:$FJ$82</c:f>
              <c:numCache>
                <c:formatCode>0_);[Red]\(0\)</c:formatCode>
                <c:ptCount val="52"/>
                <c:pt idx="0">
                  <c:v>36</c:v>
                </c:pt>
                <c:pt idx="1">
                  <c:v>59</c:v>
                </c:pt>
                <c:pt idx="2">
                  <c:v>53</c:v>
                </c:pt>
                <c:pt idx="3">
                  <c:v>74</c:v>
                </c:pt>
                <c:pt idx="4">
                  <c:v>74</c:v>
                </c:pt>
                <c:pt idx="5">
                  <c:v>91</c:v>
                </c:pt>
                <c:pt idx="6">
                  <c:v>72</c:v>
                </c:pt>
                <c:pt idx="7">
                  <c:v>68</c:v>
                </c:pt>
                <c:pt idx="8">
                  <c:v>90</c:v>
                </c:pt>
                <c:pt idx="9">
                  <c:v>80</c:v>
                </c:pt>
                <c:pt idx="10">
                  <c:v>83</c:v>
                </c:pt>
                <c:pt idx="11">
                  <c:v>53</c:v>
                </c:pt>
                <c:pt idx="12">
                  <c:v>39</c:v>
                </c:pt>
                <c:pt idx="13">
                  <c:v>32</c:v>
                </c:pt>
                <c:pt idx="14">
                  <c:v>19</c:v>
                </c:pt>
                <c:pt idx="15">
                  <c:v>14</c:v>
                </c:pt>
                <c:pt idx="16">
                  <c:v>11</c:v>
                </c:pt>
                <c:pt idx="17">
                  <c:v>11</c:v>
                </c:pt>
                <c:pt idx="18">
                  <c:v>6</c:v>
                </c:pt>
                <c:pt idx="19">
                  <c:v>6</c:v>
                </c:pt>
                <c:pt idx="20">
                  <c:v>7</c:v>
                </c:pt>
                <c:pt idx="21">
                  <c:v>11</c:v>
                </c:pt>
                <c:pt idx="22">
                  <c:v>9</c:v>
                </c:pt>
                <c:pt idx="23">
                  <c:v>8</c:v>
                </c:pt>
                <c:pt idx="24">
                  <c:v>4</c:v>
                </c:pt>
                <c:pt idx="25">
                  <c:v>3</c:v>
                </c:pt>
                <c:pt idx="26">
                  <c:v>3</c:v>
                </c:pt>
                <c:pt idx="27">
                  <c:v>8</c:v>
                </c:pt>
                <c:pt idx="28">
                  <c:v>6</c:v>
                </c:pt>
                <c:pt idx="29">
                  <c:v>10</c:v>
                </c:pt>
                <c:pt idx="30">
                  <c:v>6</c:v>
                </c:pt>
                <c:pt idx="31">
                  <c:v>19</c:v>
                </c:pt>
                <c:pt idx="32">
                  <c:v>26</c:v>
                </c:pt>
                <c:pt idx="33">
                  <c:v>26</c:v>
                </c:pt>
                <c:pt idx="34">
                  <c:v>29</c:v>
                </c:pt>
                <c:pt idx="35">
                  <c:v>25</c:v>
                </c:pt>
                <c:pt idx="36">
                  <c:v>27</c:v>
                </c:pt>
                <c:pt idx="37">
                  <c:v>58</c:v>
                </c:pt>
                <c:pt idx="38">
                  <c:v>53</c:v>
                </c:pt>
                <c:pt idx="39">
                  <c:v>61</c:v>
                </c:pt>
                <c:pt idx="40">
                  <c:v>98</c:v>
                </c:pt>
                <c:pt idx="41">
                  <c:v>135</c:v>
                </c:pt>
                <c:pt idx="42">
                  <c:v>137</c:v>
                </c:pt>
                <c:pt idx="43">
                  <c:v>150</c:v>
                </c:pt>
                <c:pt idx="44">
                  <c:v>154</c:v>
                </c:pt>
                <c:pt idx="45">
                  <c:v>127</c:v>
                </c:pt>
                <c:pt idx="46">
                  <c:v>103</c:v>
                </c:pt>
                <c:pt idx="47">
                  <c:v>68</c:v>
                </c:pt>
                <c:pt idx="48">
                  <c:v>45</c:v>
                </c:pt>
                <c:pt idx="49">
                  <c:v>22</c:v>
                </c:pt>
                <c:pt idx="50">
                  <c:v>15</c:v>
                </c:pt>
                <c:pt idx="51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7E-4F48-B3AF-832819075EB0}"/>
            </c:ext>
          </c:extLst>
        </c:ser>
        <c:ser>
          <c:idx val="4"/>
          <c:order val="3"/>
          <c:tx>
            <c:strRef>
              <c:f>[1]沖縄県!$DJ$83</c:f>
              <c:strCache>
                <c:ptCount val="1"/>
                <c:pt idx="0">
                  <c:v>2023/2024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3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cat>
            <c:numRef>
              <c:f>[2]沖縄県!$DK$62:$FJ$62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[1]沖縄県!$DK$83:$FJ$83</c:f>
              <c:numCache>
                <c:formatCode>0_);[Red]\(0\)</c:formatCode>
                <c:ptCount val="52"/>
                <c:pt idx="0">
                  <c:v>12</c:v>
                </c:pt>
                <c:pt idx="1">
                  <c:v>18</c:v>
                </c:pt>
                <c:pt idx="2">
                  <c:v>7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1</c:v>
                </c:pt>
                <c:pt idx="7">
                  <c:v>3</c:v>
                </c:pt>
                <c:pt idx="8">
                  <c:v>3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3</c:v>
                </c:pt>
                <c:pt idx="14">
                  <c:v>2</c:v>
                </c:pt>
                <c:pt idx="15">
                  <c:v>2</c:v>
                </c:pt>
                <c:pt idx="16">
                  <c:v>0</c:v>
                </c:pt>
                <c:pt idx="17">
                  <c:v>5</c:v>
                </c:pt>
                <c:pt idx="18">
                  <c:v>2</c:v>
                </c:pt>
                <c:pt idx="19">
                  <c:v>13</c:v>
                </c:pt>
                <c:pt idx="20">
                  <c:v>3</c:v>
                </c:pt>
                <c:pt idx="21">
                  <c:v>7</c:v>
                </c:pt>
                <c:pt idx="22">
                  <c:v>4</c:v>
                </c:pt>
                <c:pt idx="23">
                  <c:v>3</c:v>
                </c:pt>
                <c:pt idx="24">
                  <c:v>7</c:v>
                </c:pt>
                <c:pt idx="25">
                  <c:v>3</c:v>
                </c:pt>
                <c:pt idx="26">
                  <c:v>3</c:v>
                </c:pt>
                <c:pt idx="27">
                  <c:v>8</c:v>
                </c:pt>
                <c:pt idx="28">
                  <c:v>4</c:v>
                </c:pt>
                <c:pt idx="29">
                  <c:v>2</c:v>
                </c:pt>
                <c:pt idx="30">
                  <c:v>6</c:v>
                </c:pt>
                <c:pt idx="31">
                  <c:v>25</c:v>
                </c:pt>
                <c:pt idx="32">
                  <c:v>29</c:v>
                </c:pt>
                <c:pt idx="33">
                  <c:v>39</c:v>
                </c:pt>
                <c:pt idx="34">
                  <c:v>42</c:v>
                </c:pt>
                <c:pt idx="35">
                  <c:v>49</c:v>
                </c:pt>
                <c:pt idx="36">
                  <c:v>68</c:v>
                </c:pt>
                <c:pt idx="37">
                  <c:v>98</c:v>
                </c:pt>
                <c:pt idx="38">
                  <c:v>109</c:v>
                </c:pt>
                <c:pt idx="39">
                  <c:v>124</c:v>
                </c:pt>
                <c:pt idx="40">
                  <c:v>99</c:v>
                </c:pt>
                <c:pt idx="41">
                  <c:v>131</c:v>
                </c:pt>
                <c:pt idx="42">
                  <c:v>129</c:v>
                </c:pt>
                <c:pt idx="43">
                  <c:v>94</c:v>
                </c:pt>
                <c:pt idx="44">
                  <c:v>93</c:v>
                </c:pt>
                <c:pt idx="45">
                  <c:v>74</c:v>
                </c:pt>
                <c:pt idx="46">
                  <c:v>42</c:v>
                </c:pt>
                <c:pt idx="47">
                  <c:v>33</c:v>
                </c:pt>
                <c:pt idx="48">
                  <c:v>21</c:v>
                </c:pt>
                <c:pt idx="49">
                  <c:v>14</c:v>
                </c:pt>
                <c:pt idx="50">
                  <c:v>12</c:v>
                </c:pt>
                <c:pt idx="51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87E-4F48-B3AF-832819075EB0}"/>
            </c:ext>
          </c:extLst>
        </c:ser>
        <c:ser>
          <c:idx val="0"/>
          <c:order val="4"/>
          <c:tx>
            <c:strRef>
              <c:f>[1]沖縄県!$DJ$84</c:f>
              <c:strCache>
                <c:ptCount val="1"/>
                <c:pt idx="0">
                  <c:v>2024/2025</c:v>
                </c:pt>
              </c:strCache>
            </c:strRef>
          </c:tx>
          <c:spPr>
            <a:ln w="19050">
              <a:solidFill>
                <a:schemeClr val="tx1"/>
              </a:solidFill>
              <a:prstDash val="solid"/>
            </a:ln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[2]沖縄県!$DK$62:$FJ$62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[1]沖縄県!$DK$84:$FJ$84</c:f>
              <c:numCache>
                <c:formatCode>0_);[Red]\(0\)</c:formatCode>
                <c:ptCount val="52"/>
                <c:pt idx="0">
                  <c:v>7</c:v>
                </c:pt>
                <c:pt idx="1">
                  <c:v>2</c:v>
                </c:pt>
                <c:pt idx="2">
                  <c:v>8</c:v>
                </c:pt>
                <c:pt idx="3">
                  <c:v>3</c:v>
                </c:pt>
                <c:pt idx="4">
                  <c:v>8</c:v>
                </c:pt>
                <c:pt idx="5">
                  <c:v>7</c:v>
                </c:pt>
                <c:pt idx="6">
                  <c:v>2</c:v>
                </c:pt>
                <c:pt idx="7">
                  <c:v>1</c:v>
                </c:pt>
                <c:pt idx="8">
                  <c:v>7</c:v>
                </c:pt>
                <c:pt idx="9">
                  <c:v>4</c:v>
                </c:pt>
                <c:pt idx="10">
                  <c:v>3</c:v>
                </c:pt>
                <c:pt idx="11">
                  <c:v>3</c:v>
                </c:pt>
                <c:pt idx="12">
                  <c:v>5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7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5</c:v>
                </c:pt>
                <c:pt idx="21">
                  <c:v>5</c:v>
                </c:pt>
                <c:pt idx="22">
                  <c:v>6</c:v>
                </c:pt>
                <c:pt idx="23">
                  <c:v>5</c:v>
                </c:pt>
                <c:pt idx="24">
                  <c:v>5</c:v>
                </c:pt>
                <c:pt idx="25">
                  <c:v>10</c:v>
                </c:pt>
                <c:pt idx="26">
                  <c:v>8</c:v>
                </c:pt>
                <c:pt idx="27">
                  <c:v>16</c:v>
                </c:pt>
                <c:pt idx="28">
                  <c:v>17</c:v>
                </c:pt>
                <c:pt idx="29">
                  <c:v>22</c:v>
                </c:pt>
                <c:pt idx="30">
                  <c:v>26</c:v>
                </c:pt>
                <c:pt idx="31">
                  <c:v>35</c:v>
                </c:pt>
                <c:pt idx="32">
                  <c:v>34</c:v>
                </c:pt>
                <c:pt idx="33">
                  <c:v>24</c:v>
                </c:pt>
                <c:pt idx="34">
                  <c:v>35</c:v>
                </c:pt>
                <c:pt idx="35">
                  <c:v>35</c:v>
                </c:pt>
                <c:pt idx="36">
                  <c:v>44</c:v>
                </c:pt>
                <c:pt idx="37">
                  <c:v>79</c:v>
                </c:pt>
                <c:pt idx="38">
                  <c:v>77</c:v>
                </c:pt>
                <c:pt idx="39">
                  <c:v>82</c:v>
                </c:pt>
                <c:pt idx="40">
                  <c:v>97</c:v>
                </c:pt>
                <c:pt idx="41">
                  <c:v>112</c:v>
                </c:pt>
                <c:pt idx="42">
                  <c:v>114</c:v>
                </c:pt>
                <c:pt idx="43">
                  <c:v>93</c:v>
                </c:pt>
                <c:pt idx="44">
                  <c:v>79</c:v>
                </c:pt>
                <c:pt idx="45">
                  <c:v>75</c:v>
                </c:pt>
                <c:pt idx="46">
                  <c:v>43</c:v>
                </c:pt>
                <c:pt idx="47">
                  <c:v>39</c:v>
                </c:pt>
                <c:pt idx="48">
                  <c:v>42</c:v>
                </c:pt>
                <c:pt idx="49">
                  <c:v>25</c:v>
                </c:pt>
                <c:pt idx="50">
                  <c:v>20</c:v>
                </c:pt>
                <c:pt idx="51">
                  <c:v>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87E-4F48-B3AF-832819075EB0}"/>
            </c:ext>
          </c:extLst>
        </c:ser>
        <c:ser>
          <c:idx val="5"/>
          <c:order val="5"/>
          <c:tx>
            <c:strRef>
              <c:f>[1]沖縄県!$DJ$85</c:f>
              <c:strCache>
                <c:ptCount val="1"/>
                <c:pt idx="0">
                  <c:v>2025/2026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3-8BE7-4448-8DD7-D301D83BA4C5}"/>
              </c:ext>
            </c:extLst>
          </c:dPt>
          <c:cat>
            <c:numRef>
              <c:f>[2]沖縄県!$DK$62:$FJ$62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[1]沖縄県!$DK$85:$FJ$85</c:f>
              <c:numCache>
                <c:formatCode>0_);[Red]\(0\)</c:formatCode>
                <c:ptCount val="52"/>
                <c:pt idx="0">
                  <c:v>6</c:v>
                </c:pt>
                <c:pt idx="1">
                  <c:v>3</c:v>
                </c:pt>
                <c:pt idx="2">
                  <c:v>8</c:v>
                </c:pt>
                <c:pt idx="3">
                  <c:v>12</c:v>
                </c:pt>
                <c:pt idx="4">
                  <c:v>5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6</c:v>
                </c:pt>
                <c:pt idx="9">
                  <c:v>4</c:v>
                </c:pt>
                <c:pt idx="10">
                  <c:v>8</c:v>
                </c:pt>
                <c:pt idx="11">
                  <c:v>10</c:v>
                </c:pt>
                <c:pt idx="12">
                  <c:v>6</c:v>
                </c:pt>
                <c:pt idx="13">
                  <c:v>5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1</c:v>
                </c:pt>
                <c:pt idx="18">
                  <c:v>8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7</c:v>
                </c:pt>
                <c:pt idx="23">
                  <c:v>3</c:v>
                </c:pt>
                <c:pt idx="24">
                  <c:v>3</c:v>
                </c:pt>
                <c:pt idx="25">
                  <c:v>4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1</c:v>
                </c:pt>
                <c:pt idx="30">
                  <c:v>2</c:v>
                </c:pt>
                <c:pt idx="31">
                  <c:v>3</c:v>
                </c:pt>
                <c:pt idx="32">
                  <c:v>13</c:v>
                </c:pt>
                <c:pt idx="33">
                  <c:v>21</c:v>
                </c:pt>
                <c:pt idx="34">
                  <c:v>12</c:v>
                </c:pt>
                <c:pt idx="35">
                  <c:v>15</c:v>
                </c:pt>
                <c:pt idx="36">
                  <c:v>26</c:v>
                </c:pt>
                <c:pt idx="37">
                  <c:v>35</c:v>
                </c:pt>
                <c:pt idx="38">
                  <c:v>36</c:v>
                </c:pt>
                <c:pt idx="39">
                  <c:v>38</c:v>
                </c:pt>
                <c:pt idx="40">
                  <c:v>32</c:v>
                </c:pt>
                <c:pt idx="41">
                  <c:v>88</c:v>
                </c:pt>
                <c:pt idx="42">
                  <c:v>100</c:v>
                </c:pt>
                <c:pt idx="43">
                  <c:v>105</c:v>
                </c:pt>
                <c:pt idx="44">
                  <c:v>145</c:v>
                </c:pt>
                <c:pt idx="45">
                  <c:v>129</c:v>
                </c:pt>
                <c:pt idx="46">
                  <c:v>101</c:v>
                </c:pt>
                <c:pt idx="47">
                  <c:v>85</c:v>
                </c:pt>
                <c:pt idx="48">
                  <c:v>61</c:v>
                </c:pt>
                <c:pt idx="49">
                  <c:v>62</c:v>
                </c:pt>
                <c:pt idx="50">
                  <c:v>39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E7-4448-8DD7-D301D83BA4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64488"/>
        <c:axId val="1"/>
      </c:lineChart>
      <c:catAx>
        <c:axId val="7629644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1597605404149318"/>
              <c:y val="0.923348000622705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0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1.8678161389119211E-2"/>
              <c:y val="5.563801378201844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6448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189670275590551"/>
          <c:y val="0.1728558010516244"/>
          <c:w val="0.44448207407388007"/>
          <c:h val="0.22469714169788121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過去５</a:t>
            </a:r>
            <a:r>
              <a:rPr lang="ja-JP" altLang="en-US" sz="1200"/>
              <a:t>シーズン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25343176490159403"/>
          <c:y val="3.24269177712867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16258890102144"/>
          <c:y val="0.15227076241826573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[1]沖縄県!$DJ$257</c:f>
              <c:strCache>
                <c:ptCount val="1"/>
                <c:pt idx="0">
                  <c:v>2020/2021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[2]沖縄県!$DK$239:$FJ$239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[1]沖縄県!$DK$257:$FJ$257</c:f>
              <c:numCache>
                <c:formatCode>0_);[Red]\(0\)</c:formatCode>
                <c:ptCount val="52"/>
                <c:pt idx="0">
                  <c:v>26</c:v>
                </c:pt>
                <c:pt idx="1">
                  <c:v>20</c:v>
                </c:pt>
                <c:pt idx="2">
                  <c:v>26</c:v>
                </c:pt>
                <c:pt idx="3">
                  <c:v>21</c:v>
                </c:pt>
                <c:pt idx="4">
                  <c:v>30</c:v>
                </c:pt>
                <c:pt idx="5">
                  <c:v>26</c:v>
                </c:pt>
                <c:pt idx="6">
                  <c:v>27</c:v>
                </c:pt>
                <c:pt idx="7">
                  <c:v>27</c:v>
                </c:pt>
                <c:pt idx="8">
                  <c:v>25</c:v>
                </c:pt>
                <c:pt idx="9">
                  <c:v>22</c:v>
                </c:pt>
                <c:pt idx="10">
                  <c:v>24</c:v>
                </c:pt>
                <c:pt idx="11">
                  <c:v>22</c:v>
                </c:pt>
                <c:pt idx="12">
                  <c:v>24</c:v>
                </c:pt>
                <c:pt idx="13">
                  <c:v>28</c:v>
                </c:pt>
                <c:pt idx="14">
                  <c:v>30</c:v>
                </c:pt>
                <c:pt idx="15">
                  <c:v>23</c:v>
                </c:pt>
                <c:pt idx="16" formatCode="0">
                  <c:v>24.5</c:v>
                </c:pt>
                <c:pt idx="17">
                  <c:v>28</c:v>
                </c:pt>
                <c:pt idx="18">
                  <c:v>30</c:v>
                </c:pt>
                <c:pt idx="19">
                  <c:v>43</c:v>
                </c:pt>
                <c:pt idx="20">
                  <c:v>38</c:v>
                </c:pt>
                <c:pt idx="21">
                  <c:v>42</c:v>
                </c:pt>
                <c:pt idx="22">
                  <c:v>39</c:v>
                </c:pt>
                <c:pt idx="23">
                  <c:v>38</c:v>
                </c:pt>
                <c:pt idx="24">
                  <c:v>45</c:v>
                </c:pt>
                <c:pt idx="25">
                  <c:v>45</c:v>
                </c:pt>
                <c:pt idx="26">
                  <c:v>40</c:v>
                </c:pt>
                <c:pt idx="27">
                  <c:v>52</c:v>
                </c:pt>
                <c:pt idx="28">
                  <c:v>45</c:v>
                </c:pt>
                <c:pt idx="29">
                  <c:v>33</c:v>
                </c:pt>
                <c:pt idx="30">
                  <c:v>29</c:v>
                </c:pt>
                <c:pt idx="31">
                  <c:v>43</c:v>
                </c:pt>
                <c:pt idx="32">
                  <c:v>49</c:v>
                </c:pt>
                <c:pt idx="33">
                  <c:v>78</c:v>
                </c:pt>
                <c:pt idx="34">
                  <c:v>51</c:v>
                </c:pt>
                <c:pt idx="35">
                  <c:v>81</c:v>
                </c:pt>
                <c:pt idx="36">
                  <c:v>124</c:v>
                </c:pt>
                <c:pt idx="37">
                  <c:v>143</c:v>
                </c:pt>
                <c:pt idx="38">
                  <c:v>105</c:v>
                </c:pt>
                <c:pt idx="39">
                  <c:v>83</c:v>
                </c:pt>
                <c:pt idx="40">
                  <c:v>68</c:v>
                </c:pt>
                <c:pt idx="41">
                  <c:v>69</c:v>
                </c:pt>
                <c:pt idx="42">
                  <c:v>75</c:v>
                </c:pt>
                <c:pt idx="43">
                  <c:v>73</c:v>
                </c:pt>
                <c:pt idx="44">
                  <c:v>43</c:v>
                </c:pt>
                <c:pt idx="45">
                  <c:v>58</c:v>
                </c:pt>
                <c:pt idx="46">
                  <c:v>42</c:v>
                </c:pt>
                <c:pt idx="47">
                  <c:v>34</c:v>
                </c:pt>
                <c:pt idx="48">
                  <c:v>32</c:v>
                </c:pt>
                <c:pt idx="49">
                  <c:v>43</c:v>
                </c:pt>
                <c:pt idx="50">
                  <c:v>22</c:v>
                </c:pt>
                <c:pt idx="51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31-4F25-A984-8357263AC7BF}"/>
            </c:ext>
          </c:extLst>
        </c:ser>
        <c:ser>
          <c:idx val="2"/>
          <c:order val="1"/>
          <c:tx>
            <c:strRef>
              <c:f>[1]沖縄県!$DJ$258</c:f>
              <c:strCache>
                <c:ptCount val="1"/>
                <c:pt idx="0">
                  <c:v>2021/2022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[2]沖縄県!$DK$239:$FJ$239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[1]沖縄県!$DK$258:$FJ$258</c:f>
              <c:numCache>
                <c:formatCode>0_);[Red]\(0\)</c:formatCode>
                <c:ptCount val="52"/>
                <c:pt idx="0">
                  <c:v>21</c:v>
                </c:pt>
                <c:pt idx="1">
                  <c:v>29</c:v>
                </c:pt>
                <c:pt idx="2">
                  <c:v>21</c:v>
                </c:pt>
                <c:pt idx="3">
                  <c:v>19</c:v>
                </c:pt>
                <c:pt idx="4">
                  <c:v>30</c:v>
                </c:pt>
                <c:pt idx="5">
                  <c:v>36</c:v>
                </c:pt>
                <c:pt idx="6">
                  <c:v>34</c:v>
                </c:pt>
                <c:pt idx="7">
                  <c:v>36</c:v>
                </c:pt>
                <c:pt idx="8">
                  <c:v>33</c:v>
                </c:pt>
                <c:pt idx="9">
                  <c:v>27</c:v>
                </c:pt>
                <c:pt idx="10">
                  <c:v>43</c:v>
                </c:pt>
                <c:pt idx="11">
                  <c:v>39</c:v>
                </c:pt>
                <c:pt idx="12">
                  <c:v>52</c:v>
                </c:pt>
                <c:pt idx="13">
                  <c:v>71</c:v>
                </c:pt>
                <c:pt idx="14">
                  <c:v>59</c:v>
                </c:pt>
                <c:pt idx="15">
                  <c:v>56</c:v>
                </c:pt>
                <c:pt idx="16">
                  <c:v>55</c:v>
                </c:pt>
                <c:pt idx="17">
                  <c:v>48</c:v>
                </c:pt>
                <c:pt idx="18">
                  <c:v>49</c:v>
                </c:pt>
                <c:pt idx="19">
                  <c:v>32</c:v>
                </c:pt>
                <c:pt idx="20">
                  <c:v>69</c:v>
                </c:pt>
                <c:pt idx="21">
                  <c:v>38</c:v>
                </c:pt>
                <c:pt idx="22">
                  <c:v>28</c:v>
                </c:pt>
                <c:pt idx="23">
                  <c:v>38</c:v>
                </c:pt>
                <c:pt idx="24">
                  <c:v>31</c:v>
                </c:pt>
                <c:pt idx="25">
                  <c:v>44</c:v>
                </c:pt>
                <c:pt idx="26">
                  <c:v>35</c:v>
                </c:pt>
                <c:pt idx="27">
                  <c:v>45</c:v>
                </c:pt>
                <c:pt idx="28">
                  <c:v>55</c:v>
                </c:pt>
                <c:pt idx="29">
                  <c:v>44</c:v>
                </c:pt>
                <c:pt idx="30">
                  <c:v>45</c:v>
                </c:pt>
                <c:pt idx="31">
                  <c:v>54</c:v>
                </c:pt>
                <c:pt idx="32">
                  <c:v>73</c:v>
                </c:pt>
                <c:pt idx="33">
                  <c:v>69</c:v>
                </c:pt>
                <c:pt idx="34">
                  <c:v>59</c:v>
                </c:pt>
                <c:pt idx="35">
                  <c:v>47</c:v>
                </c:pt>
                <c:pt idx="36">
                  <c:v>71</c:v>
                </c:pt>
                <c:pt idx="37">
                  <c:v>82</c:v>
                </c:pt>
                <c:pt idx="38">
                  <c:v>72</c:v>
                </c:pt>
                <c:pt idx="39">
                  <c:v>65</c:v>
                </c:pt>
                <c:pt idx="40">
                  <c:v>74</c:v>
                </c:pt>
                <c:pt idx="41">
                  <c:v>75</c:v>
                </c:pt>
                <c:pt idx="42">
                  <c:v>90</c:v>
                </c:pt>
                <c:pt idx="43">
                  <c:v>103</c:v>
                </c:pt>
                <c:pt idx="44">
                  <c:v>98</c:v>
                </c:pt>
                <c:pt idx="45">
                  <c:v>99</c:v>
                </c:pt>
                <c:pt idx="46">
                  <c:v>79</c:v>
                </c:pt>
                <c:pt idx="47">
                  <c:v>59</c:v>
                </c:pt>
                <c:pt idx="48">
                  <c:v>85</c:v>
                </c:pt>
                <c:pt idx="49">
                  <c:v>54</c:v>
                </c:pt>
                <c:pt idx="50">
                  <c:v>72</c:v>
                </c:pt>
                <c:pt idx="51">
                  <c:v>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31-4F25-A984-8357263AC7BF}"/>
            </c:ext>
          </c:extLst>
        </c:ser>
        <c:ser>
          <c:idx val="3"/>
          <c:order val="2"/>
          <c:tx>
            <c:strRef>
              <c:f>[1]沖縄県!$DJ$259</c:f>
              <c:strCache>
                <c:ptCount val="1"/>
                <c:pt idx="0">
                  <c:v>2022/2023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[2]沖縄県!$DK$239:$FJ$239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[1]沖縄県!$DK$259:$FJ$259</c:f>
              <c:numCache>
                <c:formatCode>0_);[Red]\(0\)</c:formatCode>
                <c:ptCount val="52"/>
                <c:pt idx="0">
                  <c:v>68</c:v>
                </c:pt>
                <c:pt idx="1">
                  <c:v>73</c:v>
                </c:pt>
                <c:pt idx="2">
                  <c:v>55</c:v>
                </c:pt>
                <c:pt idx="3">
                  <c:v>42</c:v>
                </c:pt>
                <c:pt idx="4">
                  <c:v>52</c:v>
                </c:pt>
                <c:pt idx="5">
                  <c:v>57</c:v>
                </c:pt>
                <c:pt idx="6">
                  <c:v>64</c:v>
                </c:pt>
                <c:pt idx="7">
                  <c:v>40</c:v>
                </c:pt>
                <c:pt idx="8">
                  <c:v>43</c:v>
                </c:pt>
                <c:pt idx="9">
                  <c:v>40</c:v>
                </c:pt>
                <c:pt idx="10">
                  <c:v>46</c:v>
                </c:pt>
                <c:pt idx="11">
                  <c:v>31</c:v>
                </c:pt>
                <c:pt idx="12">
                  <c:v>59</c:v>
                </c:pt>
                <c:pt idx="13">
                  <c:v>44</c:v>
                </c:pt>
                <c:pt idx="14">
                  <c:v>44</c:v>
                </c:pt>
                <c:pt idx="15">
                  <c:v>53</c:v>
                </c:pt>
                <c:pt idx="16">
                  <c:v>88</c:v>
                </c:pt>
                <c:pt idx="17">
                  <c:v>36</c:v>
                </c:pt>
                <c:pt idx="18">
                  <c:v>56</c:v>
                </c:pt>
                <c:pt idx="19">
                  <c:v>52</c:v>
                </c:pt>
                <c:pt idx="20">
                  <c:v>61</c:v>
                </c:pt>
                <c:pt idx="21">
                  <c:v>45</c:v>
                </c:pt>
                <c:pt idx="22">
                  <c:v>54</c:v>
                </c:pt>
                <c:pt idx="23">
                  <c:v>48</c:v>
                </c:pt>
                <c:pt idx="24">
                  <c:v>50</c:v>
                </c:pt>
                <c:pt idx="25">
                  <c:v>53</c:v>
                </c:pt>
                <c:pt idx="26">
                  <c:v>73</c:v>
                </c:pt>
                <c:pt idx="27">
                  <c:v>75</c:v>
                </c:pt>
                <c:pt idx="28">
                  <c:v>50</c:v>
                </c:pt>
                <c:pt idx="29">
                  <c:v>57</c:v>
                </c:pt>
                <c:pt idx="30">
                  <c:v>77</c:v>
                </c:pt>
                <c:pt idx="31">
                  <c:v>93</c:v>
                </c:pt>
                <c:pt idx="32">
                  <c:v>78</c:v>
                </c:pt>
                <c:pt idx="33">
                  <c:v>112</c:v>
                </c:pt>
                <c:pt idx="34">
                  <c:v>108</c:v>
                </c:pt>
                <c:pt idx="35">
                  <c:v>97</c:v>
                </c:pt>
                <c:pt idx="36">
                  <c:v>143</c:v>
                </c:pt>
                <c:pt idx="37">
                  <c:v>106</c:v>
                </c:pt>
                <c:pt idx="38">
                  <c:v>97</c:v>
                </c:pt>
                <c:pt idx="39">
                  <c:v>103</c:v>
                </c:pt>
                <c:pt idx="40">
                  <c:v>91</c:v>
                </c:pt>
                <c:pt idx="41">
                  <c:v>80</c:v>
                </c:pt>
                <c:pt idx="42">
                  <c:v>66</c:v>
                </c:pt>
                <c:pt idx="43">
                  <c:v>54</c:v>
                </c:pt>
                <c:pt idx="44">
                  <c:v>85</c:v>
                </c:pt>
                <c:pt idx="45">
                  <c:v>74</c:v>
                </c:pt>
                <c:pt idx="46">
                  <c:v>94</c:v>
                </c:pt>
                <c:pt idx="47">
                  <c:v>59</c:v>
                </c:pt>
                <c:pt idx="48">
                  <c:v>59</c:v>
                </c:pt>
                <c:pt idx="49">
                  <c:v>69</c:v>
                </c:pt>
                <c:pt idx="50">
                  <c:v>50</c:v>
                </c:pt>
                <c:pt idx="51">
                  <c:v>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31-4F25-A984-8357263AC7BF}"/>
            </c:ext>
          </c:extLst>
        </c:ser>
        <c:ser>
          <c:idx val="4"/>
          <c:order val="3"/>
          <c:tx>
            <c:strRef>
              <c:f>[1]沖縄県!$DJ$260</c:f>
              <c:strCache>
                <c:ptCount val="1"/>
                <c:pt idx="0">
                  <c:v>2023/2024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3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cat>
            <c:numRef>
              <c:f>[2]沖縄県!$DK$239:$FJ$239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[1]沖縄県!$DK$260:$FJ$260</c:f>
              <c:numCache>
                <c:formatCode>0_);[Red]\(0\)</c:formatCode>
                <c:ptCount val="52"/>
                <c:pt idx="0">
                  <c:v>57</c:v>
                </c:pt>
                <c:pt idx="1">
                  <c:v>64</c:v>
                </c:pt>
                <c:pt idx="2">
                  <c:v>50</c:v>
                </c:pt>
                <c:pt idx="3">
                  <c:v>59</c:v>
                </c:pt>
                <c:pt idx="4">
                  <c:v>54</c:v>
                </c:pt>
                <c:pt idx="5">
                  <c:v>42</c:v>
                </c:pt>
                <c:pt idx="6">
                  <c:v>34</c:v>
                </c:pt>
                <c:pt idx="7">
                  <c:v>38</c:v>
                </c:pt>
                <c:pt idx="8">
                  <c:v>37</c:v>
                </c:pt>
                <c:pt idx="9">
                  <c:v>61</c:v>
                </c:pt>
                <c:pt idx="10">
                  <c:v>72</c:v>
                </c:pt>
                <c:pt idx="11">
                  <c:v>50</c:v>
                </c:pt>
                <c:pt idx="12">
                  <c:v>64</c:v>
                </c:pt>
                <c:pt idx="13">
                  <c:v>60</c:v>
                </c:pt>
                <c:pt idx="14">
                  <c:v>64</c:v>
                </c:pt>
                <c:pt idx="15">
                  <c:v>56</c:v>
                </c:pt>
                <c:pt idx="16">
                  <c:v>69</c:v>
                </c:pt>
                <c:pt idx="17">
                  <c:v>62</c:v>
                </c:pt>
                <c:pt idx="18">
                  <c:v>66</c:v>
                </c:pt>
                <c:pt idx="19">
                  <c:v>53</c:v>
                </c:pt>
                <c:pt idx="20">
                  <c:v>67</c:v>
                </c:pt>
                <c:pt idx="21">
                  <c:v>79</c:v>
                </c:pt>
                <c:pt idx="22">
                  <c:v>63</c:v>
                </c:pt>
                <c:pt idx="23">
                  <c:v>75</c:v>
                </c:pt>
                <c:pt idx="24">
                  <c:v>69</c:v>
                </c:pt>
                <c:pt idx="25">
                  <c:v>46</c:v>
                </c:pt>
                <c:pt idx="26">
                  <c:v>66</c:v>
                </c:pt>
                <c:pt idx="27">
                  <c:v>81</c:v>
                </c:pt>
                <c:pt idx="28">
                  <c:v>65</c:v>
                </c:pt>
                <c:pt idx="29">
                  <c:v>39</c:v>
                </c:pt>
                <c:pt idx="30">
                  <c:v>66</c:v>
                </c:pt>
                <c:pt idx="31">
                  <c:v>60</c:v>
                </c:pt>
                <c:pt idx="32">
                  <c:v>47</c:v>
                </c:pt>
                <c:pt idx="33">
                  <c:v>48</c:v>
                </c:pt>
                <c:pt idx="34">
                  <c:v>38</c:v>
                </c:pt>
                <c:pt idx="35">
                  <c:v>52</c:v>
                </c:pt>
                <c:pt idx="36">
                  <c:v>51</c:v>
                </c:pt>
                <c:pt idx="37">
                  <c:v>67</c:v>
                </c:pt>
                <c:pt idx="38">
                  <c:v>58</c:v>
                </c:pt>
                <c:pt idx="39">
                  <c:v>78</c:v>
                </c:pt>
                <c:pt idx="40">
                  <c:v>48</c:v>
                </c:pt>
                <c:pt idx="41">
                  <c:v>62</c:v>
                </c:pt>
                <c:pt idx="42">
                  <c:v>69</c:v>
                </c:pt>
                <c:pt idx="43">
                  <c:v>67</c:v>
                </c:pt>
                <c:pt idx="44">
                  <c:v>60</c:v>
                </c:pt>
                <c:pt idx="45">
                  <c:v>73</c:v>
                </c:pt>
                <c:pt idx="46">
                  <c:v>59</c:v>
                </c:pt>
                <c:pt idx="47">
                  <c:v>71</c:v>
                </c:pt>
                <c:pt idx="48">
                  <c:v>63</c:v>
                </c:pt>
                <c:pt idx="49">
                  <c:v>61</c:v>
                </c:pt>
                <c:pt idx="50">
                  <c:v>58</c:v>
                </c:pt>
                <c:pt idx="51">
                  <c:v>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231-4F25-A984-8357263AC7BF}"/>
            </c:ext>
          </c:extLst>
        </c:ser>
        <c:ser>
          <c:idx val="0"/>
          <c:order val="4"/>
          <c:tx>
            <c:strRef>
              <c:f>[1]沖縄県!$DJ$261</c:f>
              <c:strCache>
                <c:ptCount val="1"/>
                <c:pt idx="0">
                  <c:v>2024/2025</c:v>
                </c:pt>
              </c:strCache>
            </c:strRef>
          </c:tx>
          <c:spPr>
            <a:ln w="19050">
              <a:solidFill>
                <a:schemeClr val="tx1"/>
              </a:solidFill>
              <a:prstDash val="solid"/>
            </a:ln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[2]沖縄県!$DK$239:$FJ$239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[1]沖縄県!$DK$261:$FJ$261</c:f>
              <c:numCache>
                <c:formatCode>0_);[Red]\(0\)</c:formatCode>
                <c:ptCount val="52"/>
                <c:pt idx="0">
                  <c:v>70</c:v>
                </c:pt>
                <c:pt idx="1">
                  <c:v>62</c:v>
                </c:pt>
                <c:pt idx="2">
                  <c:v>43</c:v>
                </c:pt>
                <c:pt idx="3">
                  <c:v>69</c:v>
                </c:pt>
                <c:pt idx="4">
                  <c:v>60</c:v>
                </c:pt>
                <c:pt idx="5">
                  <c:v>46</c:v>
                </c:pt>
                <c:pt idx="6">
                  <c:v>55</c:v>
                </c:pt>
                <c:pt idx="7">
                  <c:v>50</c:v>
                </c:pt>
                <c:pt idx="8">
                  <c:v>41</c:v>
                </c:pt>
                <c:pt idx="9">
                  <c:v>55</c:v>
                </c:pt>
                <c:pt idx="10">
                  <c:v>49</c:v>
                </c:pt>
                <c:pt idx="11">
                  <c:v>46</c:v>
                </c:pt>
                <c:pt idx="12">
                  <c:v>44</c:v>
                </c:pt>
                <c:pt idx="13">
                  <c:v>58</c:v>
                </c:pt>
                <c:pt idx="14">
                  <c:v>74</c:v>
                </c:pt>
                <c:pt idx="15">
                  <c:v>74</c:v>
                </c:pt>
                <c:pt idx="16">
                  <c:v>71</c:v>
                </c:pt>
                <c:pt idx="17">
                  <c:v>72</c:v>
                </c:pt>
                <c:pt idx="18">
                  <c:v>62</c:v>
                </c:pt>
                <c:pt idx="19">
                  <c:v>75</c:v>
                </c:pt>
                <c:pt idx="20">
                  <c:v>112</c:v>
                </c:pt>
                <c:pt idx="21">
                  <c:v>72</c:v>
                </c:pt>
                <c:pt idx="22">
                  <c:v>97</c:v>
                </c:pt>
                <c:pt idx="23">
                  <c:v>99</c:v>
                </c:pt>
                <c:pt idx="24">
                  <c:v>140</c:v>
                </c:pt>
                <c:pt idx="25">
                  <c:v>160</c:v>
                </c:pt>
                <c:pt idx="26">
                  <c:v>114</c:v>
                </c:pt>
                <c:pt idx="27">
                  <c:v>132</c:v>
                </c:pt>
                <c:pt idx="28">
                  <c:v>94</c:v>
                </c:pt>
                <c:pt idx="29">
                  <c:v>92</c:v>
                </c:pt>
                <c:pt idx="30">
                  <c:v>63</c:v>
                </c:pt>
                <c:pt idx="31">
                  <c:v>73</c:v>
                </c:pt>
                <c:pt idx="32">
                  <c:v>70</c:v>
                </c:pt>
                <c:pt idx="33">
                  <c:v>100</c:v>
                </c:pt>
                <c:pt idx="34">
                  <c:v>96</c:v>
                </c:pt>
                <c:pt idx="35">
                  <c:v>99</c:v>
                </c:pt>
                <c:pt idx="36">
                  <c:v>127</c:v>
                </c:pt>
                <c:pt idx="37">
                  <c:v>99</c:v>
                </c:pt>
                <c:pt idx="38">
                  <c:v>110</c:v>
                </c:pt>
                <c:pt idx="39">
                  <c:v>71</c:v>
                </c:pt>
                <c:pt idx="40">
                  <c:v>112</c:v>
                </c:pt>
                <c:pt idx="41">
                  <c:v>98</c:v>
                </c:pt>
                <c:pt idx="42">
                  <c:v>86</c:v>
                </c:pt>
                <c:pt idx="43">
                  <c:v>102</c:v>
                </c:pt>
                <c:pt idx="44">
                  <c:v>97</c:v>
                </c:pt>
                <c:pt idx="45">
                  <c:v>115</c:v>
                </c:pt>
                <c:pt idx="46">
                  <c:v>96</c:v>
                </c:pt>
                <c:pt idx="47">
                  <c:v>103</c:v>
                </c:pt>
                <c:pt idx="48">
                  <c:v>121</c:v>
                </c:pt>
                <c:pt idx="49">
                  <c:v>69</c:v>
                </c:pt>
                <c:pt idx="50">
                  <c:v>119</c:v>
                </c:pt>
                <c:pt idx="51">
                  <c:v>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231-4F25-A984-8357263AC7BF}"/>
            </c:ext>
          </c:extLst>
        </c:ser>
        <c:ser>
          <c:idx val="5"/>
          <c:order val="5"/>
          <c:tx>
            <c:strRef>
              <c:f>[1]沖縄県!$DJ$262</c:f>
              <c:strCache>
                <c:ptCount val="1"/>
                <c:pt idx="0">
                  <c:v>2025/2026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6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[2]沖縄県!$DK$239:$FJ$239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[1]沖縄県!$DK$262:$FJ$262</c:f>
              <c:numCache>
                <c:formatCode>0_);[Red]\(0\)</c:formatCode>
                <c:ptCount val="52"/>
                <c:pt idx="0">
                  <c:v>107</c:v>
                </c:pt>
                <c:pt idx="1">
                  <c:v>118</c:v>
                </c:pt>
                <c:pt idx="2">
                  <c:v>79</c:v>
                </c:pt>
                <c:pt idx="3">
                  <c:v>90</c:v>
                </c:pt>
                <c:pt idx="4">
                  <c:v>79</c:v>
                </c:pt>
                <c:pt idx="5">
                  <c:v>88</c:v>
                </c:pt>
                <c:pt idx="6">
                  <c:v>93</c:v>
                </c:pt>
                <c:pt idx="7">
                  <c:v>93</c:v>
                </c:pt>
                <c:pt idx="8">
                  <c:v>81</c:v>
                </c:pt>
                <c:pt idx="9">
                  <c:v>71</c:v>
                </c:pt>
                <c:pt idx="10">
                  <c:v>98</c:v>
                </c:pt>
                <c:pt idx="11">
                  <c:v>93</c:v>
                </c:pt>
                <c:pt idx="12">
                  <c:v>81</c:v>
                </c:pt>
                <c:pt idx="13">
                  <c:v>75</c:v>
                </c:pt>
                <c:pt idx="14">
                  <c:v>97</c:v>
                </c:pt>
                <c:pt idx="15">
                  <c:v>94</c:v>
                </c:pt>
                <c:pt idx="16">
                  <c:v>98</c:v>
                </c:pt>
                <c:pt idx="17">
                  <c:v>100</c:v>
                </c:pt>
                <c:pt idx="18">
                  <c:v>90</c:v>
                </c:pt>
                <c:pt idx="19">
                  <c:v>97</c:v>
                </c:pt>
                <c:pt idx="20">
                  <c:v>127</c:v>
                </c:pt>
                <c:pt idx="21">
                  <c:v>99</c:v>
                </c:pt>
                <c:pt idx="22">
                  <c:v>104</c:v>
                </c:pt>
                <c:pt idx="23">
                  <c:v>120</c:v>
                </c:pt>
                <c:pt idx="24">
                  <c:v>90</c:v>
                </c:pt>
                <c:pt idx="25">
                  <c:v>88</c:v>
                </c:pt>
                <c:pt idx="26">
                  <c:v>85</c:v>
                </c:pt>
                <c:pt idx="27">
                  <c:v>96</c:v>
                </c:pt>
                <c:pt idx="28">
                  <c:v>111</c:v>
                </c:pt>
                <c:pt idx="29">
                  <c:v>91</c:v>
                </c:pt>
                <c:pt idx="30">
                  <c:v>88</c:v>
                </c:pt>
                <c:pt idx="31">
                  <c:v>83</c:v>
                </c:pt>
                <c:pt idx="32">
                  <c:v>60</c:v>
                </c:pt>
                <c:pt idx="33">
                  <c:v>83</c:v>
                </c:pt>
                <c:pt idx="34">
                  <c:v>109</c:v>
                </c:pt>
                <c:pt idx="35">
                  <c:v>77</c:v>
                </c:pt>
                <c:pt idx="36">
                  <c:v>79</c:v>
                </c:pt>
                <c:pt idx="37">
                  <c:v>80</c:v>
                </c:pt>
                <c:pt idx="38">
                  <c:v>63</c:v>
                </c:pt>
                <c:pt idx="39">
                  <c:v>102</c:v>
                </c:pt>
                <c:pt idx="40">
                  <c:v>81</c:v>
                </c:pt>
                <c:pt idx="41">
                  <c:v>100</c:v>
                </c:pt>
                <c:pt idx="42">
                  <c:v>76</c:v>
                </c:pt>
                <c:pt idx="43">
                  <c:v>80</c:v>
                </c:pt>
                <c:pt idx="44">
                  <c:v>81</c:v>
                </c:pt>
                <c:pt idx="45">
                  <c:v>121</c:v>
                </c:pt>
                <c:pt idx="46">
                  <c:v>118</c:v>
                </c:pt>
                <c:pt idx="47">
                  <c:v>132</c:v>
                </c:pt>
                <c:pt idx="48">
                  <c:v>108</c:v>
                </c:pt>
                <c:pt idx="49">
                  <c:v>104</c:v>
                </c:pt>
                <c:pt idx="50">
                  <c:v>97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C3-421D-B2E3-EC89890D8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61864"/>
        <c:axId val="1"/>
      </c:lineChart>
      <c:catAx>
        <c:axId val="7629618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1906130064715008"/>
              <c:y val="0.923352350463386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0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2.6979566450949972E-2"/>
              <c:y val="3.02910249591100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61864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1481627585242193"/>
          <c:y val="0.18223979014295946"/>
          <c:w val="0.55880981828872012"/>
          <c:h val="0.14041035471254448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33644581551990166"/>
          <c:y val="4.087569971219824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1329143193681"/>
          <c:y val="0.13959682473365362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[1]沖縄県!$BF$140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[2]沖縄県!$BG$121:$DF$121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[1]沖縄県!$BG$140:$DF$140</c:f>
              <c:numCache>
                <c:formatCode>0_);[Red]\(0\)</c:formatCode>
                <c:ptCount val="52"/>
                <c:pt idx="0">
                  <c:v>16</c:v>
                </c:pt>
                <c:pt idx="1">
                  <c:v>16</c:v>
                </c:pt>
                <c:pt idx="2">
                  <c:v>15</c:v>
                </c:pt>
                <c:pt idx="3">
                  <c:v>15</c:v>
                </c:pt>
                <c:pt idx="4">
                  <c:v>19</c:v>
                </c:pt>
                <c:pt idx="5">
                  <c:v>13</c:v>
                </c:pt>
                <c:pt idx="6">
                  <c:v>19</c:v>
                </c:pt>
                <c:pt idx="7">
                  <c:v>17</c:v>
                </c:pt>
                <c:pt idx="8">
                  <c:v>18</c:v>
                </c:pt>
                <c:pt idx="9">
                  <c:v>21</c:v>
                </c:pt>
                <c:pt idx="10">
                  <c:v>9</c:v>
                </c:pt>
                <c:pt idx="11">
                  <c:v>5</c:v>
                </c:pt>
                <c:pt idx="12">
                  <c:v>6</c:v>
                </c:pt>
                <c:pt idx="13">
                  <c:v>14</c:v>
                </c:pt>
                <c:pt idx="14">
                  <c:v>8</c:v>
                </c:pt>
                <c:pt idx="15">
                  <c:v>12</c:v>
                </c:pt>
                <c:pt idx="16">
                  <c:v>12</c:v>
                </c:pt>
                <c:pt idx="17">
                  <c:v>9</c:v>
                </c:pt>
                <c:pt idx="18">
                  <c:v>26</c:v>
                </c:pt>
                <c:pt idx="19">
                  <c:v>26</c:v>
                </c:pt>
                <c:pt idx="20">
                  <c:v>29</c:v>
                </c:pt>
                <c:pt idx="21">
                  <c:v>32</c:v>
                </c:pt>
                <c:pt idx="22">
                  <c:v>33</c:v>
                </c:pt>
                <c:pt idx="23">
                  <c:v>19</c:v>
                </c:pt>
                <c:pt idx="24">
                  <c:v>24</c:v>
                </c:pt>
                <c:pt idx="25">
                  <c:v>11</c:v>
                </c:pt>
                <c:pt idx="26">
                  <c:v>10</c:v>
                </c:pt>
                <c:pt idx="27">
                  <c:v>13</c:v>
                </c:pt>
                <c:pt idx="28">
                  <c:v>17</c:v>
                </c:pt>
                <c:pt idx="29">
                  <c:v>12</c:v>
                </c:pt>
                <c:pt idx="30">
                  <c:v>6</c:v>
                </c:pt>
                <c:pt idx="31">
                  <c:v>9</c:v>
                </c:pt>
                <c:pt idx="32">
                  <c:v>10</c:v>
                </c:pt>
                <c:pt idx="33">
                  <c:v>7</c:v>
                </c:pt>
                <c:pt idx="34">
                  <c:v>3</c:v>
                </c:pt>
                <c:pt idx="35">
                  <c:v>6</c:v>
                </c:pt>
                <c:pt idx="36">
                  <c:v>4</c:v>
                </c:pt>
                <c:pt idx="37">
                  <c:v>6</c:v>
                </c:pt>
                <c:pt idx="38">
                  <c:v>10</c:v>
                </c:pt>
                <c:pt idx="39">
                  <c:v>5</c:v>
                </c:pt>
                <c:pt idx="40">
                  <c:v>6</c:v>
                </c:pt>
                <c:pt idx="41">
                  <c:v>11</c:v>
                </c:pt>
                <c:pt idx="42">
                  <c:v>6</c:v>
                </c:pt>
                <c:pt idx="43">
                  <c:v>3</c:v>
                </c:pt>
                <c:pt idx="44">
                  <c:v>7</c:v>
                </c:pt>
                <c:pt idx="45">
                  <c:v>10</c:v>
                </c:pt>
                <c:pt idx="46">
                  <c:v>12</c:v>
                </c:pt>
                <c:pt idx="47">
                  <c:v>9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 formatCode="#,##0_);[Red]\(#,##0\)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2A-4B8E-B464-98FC30836446}"/>
            </c:ext>
          </c:extLst>
        </c:ser>
        <c:ser>
          <c:idx val="2"/>
          <c:order val="1"/>
          <c:tx>
            <c:strRef>
              <c:f>[1]沖縄県!$BF$141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[2]沖縄県!$BG$121:$DF$121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[1]沖縄県!$BG$141:$DF$141</c:f>
              <c:numCache>
                <c:formatCode>0_);[Red]\(0\)</c:formatCode>
                <c:ptCount val="52"/>
                <c:pt idx="0">
                  <c:v>11</c:v>
                </c:pt>
                <c:pt idx="1">
                  <c:v>4</c:v>
                </c:pt>
                <c:pt idx="2">
                  <c:v>13</c:v>
                </c:pt>
                <c:pt idx="3">
                  <c:v>8</c:v>
                </c:pt>
                <c:pt idx="4">
                  <c:v>5</c:v>
                </c:pt>
                <c:pt idx="5">
                  <c:v>1</c:v>
                </c:pt>
                <c:pt idx="6">
                  <c:v>7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6</c:v>
                </c:pt>
                <c:pt idx="13">
                  <c:v>6</c:v>
                </c:pt>
                <c:pt idx="14">
                  <c:v>2</c:v>
                </c:pt>
                <c:pt idx="15">
                  <c:v>4</c:v>
                </c:pt>
                <c:pt idx="16">
                  <c:v>4</c:v>
                </c:pt>
                <c:pt idx="17">
                  <c:v>0</c:v>
                </c:pt>
                <c:pt idx="18">
                  <c:v>5</c:v>
                </c:pt>
                <c:pt idx="19">
                  <c:v>2</c:v>
                </c:pt>
                <c:pt idx="20">
                  <c:v>6</c:v>
                </c:pt>
                <c:pt idx="21">
                  <c:v>8</c:v>
                </c:pt>
                <c:pt idx="22">
                  <c:v>9</c:v>
                </c:pt>
                <c:pt idx="23">
                  <c:v>4</c:v>
                </c:pt>
                <c:pt idx="24">
                  <c:v>5</c:v>
                </c:pt>
                <c:pt idx="25">
                  <c:v>10</c:v>
                </c:pt>
                <c:pt idx="26">
                  <c:v>4</c:v>
                </c:pt>
                <c:pt idx="27">
                  <c:v>3</c:v>
                </c:pt>
                <c:pt idx="28">
                  <c:v>4</c:v>
                </c:pt>
                <c:pt idx="29">
                  <c:v>4</c:v>
                </c:pt>
                <c:pt idx="30">
                  <c:v>8</c:v>
                </c:pt>
                <c:pt idx="31">
                  <c:v>2</c:v>
                </c:pt>
                <c:pt idx="32">
                  <c:v>4</c:v>
                </c:pt>
                <c:pt idx="33">
                  <c:v>2</c:v>
                </c:pt>
                <c:pt idx="34">
                  <c:v>2</c:v>
                </c:pt>
                <c:pt idx="35">
                  <c:v>8</c:v>
                </c:pt>
                <c:pt idx="36">
                  <c:v>7</c:v>
                </c:pt>
                <c:pt idx="37">
                  <c:v>6</c:v>
                </c:pt>
                <c:pt idx="38">
                  <c:v>6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2</c:v>
                </c:pt>
                <c:pt idx="45">
                  <c:v>2</c:v>
                </c:pt>
                <c:pt idx="46">
                  <c:v>3</c:v>
                </c:pt>
                <c:pt idx="47">
                  <c:v>2</c:v>
                </c:pt>
                <c:pt idx="48">
                  <c:v>8</c:v>
                </c:pt>
                <c:pt idx="49">
                  <c:v>7</c:v>
                </c:pt>
                <c:pt idx="50">
                  <c:v>5</c:v>
                </c:pt>
                <c:pt idx="51" formatCode="#,##0_);[Red]\(#,##0\)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2A-4B8E-B464-98FC30836446}"/>
            </c:ext>
          </c:extLst>
        </c:ser>
        <c:ser>
          <c:idx val="3"/>
          <c:order val="2"/>
          <c:tx>
            <c:strRef>
              <c:f>[1]沖縄県!$BF$142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[2]沖縄県!$BG$121:$DF$121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[1]沖縄県!$BG$142:$DF$142</c:f>
              <c:numCache>
                <c:formatCode>0_);[Red]\(0\)</c:formatCode>
                <c:ptCount val="52"/>
                <c:pt idx="0">
                  <c:v>5</c:v>
                </c:pt>
                <c:pt idx="1">
                  <c:v>7</c:v>
                </c:pt>
                <c:pt idx="2">
                  <c:v>6</c:v>
                </c:pt>
                <c:pt idx="3">
                  <c:v>4</c:v>
                </c:pt>
                <c:pt idx="4">
                  <c:v>4</c:v>
                </c:pt>
                <c:pt idx="5">
                  <c:v>7</c:v>
                </c:pt>
                <c:pt idx="6">
                  <c:v>5</c:v>
                </c:pt>
                <c:pt idx="7">
                  <c:v>6</c:v>
                </c:pt>
                <c:pt idx="8">
                  <c:v>4</c:v>
                </c:pt>
                <c:pt idx="9">
                  <c:v>8</c:v>
                </c:pt>
                <c:pt idx="10">
                  <c:v>5</c:v>
                </c:pt>
                <c:pt idx="11">
                  <c:v>8</c:v>
                </c:pt>
                <c:pt idx="12">
                  <c:v>13</c:v>
                </c:pt>
                <c:pt idx="13">
                  <c:v>4</c:v>
                </c:pt>
                <c:pt idx="14">
                  <c:v>6</c:v>
                </c:pt>
                <c:pt idx="15">
                  <c:v>12</c:v>
                </c:pt>
                <c:pt idx="16">
                  <c:v>17</c:v>
                </c:pt>
                <c:pt idx="17">
                  <c:v>6</c:v>
                </c:pt>
                <c:pt idx="18">
                  <c:v>12</c:v>
                </c:pt>
                <c:pt idx="19">
                  <c:v>5</c:v>
                </c:pt>
                <c:pt idx="20">
                  <c:v>16</c:v>
                </c:pt>
                <c:pt idx="21">
                  <c:v>8</c:v>
                </c:pt>
                <c:pt idx="22">
                  <c:v>14</c:v>
                </c:pt>
                <c:pt idx="23">
                  <c:v>7</c:v>
                </c:pt>
                <c:pt idx="24">
                  <c:v>10</c:v>
                </c:pt>
                <c:pt idx="25">
                  <c:v>1</c:v>
                </c:pt>
                <c:pt idx="26">
                  <c:v>11</c:v>
                </c:pt>
                <c:pt idx="27">
                  <c:v>16</c:v>
                </c:pt>
                <c:pt idx="28">
                  <c:v>17</c:v>
                </c:pt>
                <c:pt idx="29">
                  <c:v>19</c:v>
                </c:pt>
                <c:pt idx="30">
                  <c:v>19</c:v>
                </c:pt>
                <c:pt idx="31">
                  <c:v>28</c:v>
                </c:pt>
                <c:pt idx="32">
                  <c:v>33</c:v>
                </c:pt>
                <c:pt idx="33">
                  <c:v>33</c:v>
                </c:pt>
                <c:pt idx="34">
                  <c:v>57</c:v>
                </c:pt>
                <c:pt idx="35">
                  <c:v>82</c:v>
                </c:pt>
                <c:pt idx="36">
                  <c:v>81</c:v>
                </c:pt>
                <c:pt idx="37">
                  <c:v>112</c:v>
                </c:pt>
                <c:pt idx="38">
                  <c:v>139</c:v>
                </c:pt>
                <c:pt idx="39">
                  <c:v>154</c:v>
                </c:pt>
                <c:pt idx="40">
                  <c:v>161</c:v>
                </c:pt>
                <c:pt idx="41">
                  <c:v>214</c:v>
                </c:pt>
                <c:pt idx="42">
                  <c:v>180</c:v>
                </c:pt>
                <c:pt idx="43">
                  <c:v>144</c:v>
                </c:pt>
                <c:pt idx="44">
                  <c:v>156</c:v>
                </c:pt>
                <c:pt idx="45">
                  <c:v>159</c:v>
                </c:pt>
                <c:pt idx="46">
                  <c:v>151</c:v>
                </c:pt>
                <c:pt idx="47">
                  <c:v>183</c:v>
                </c:pt>
                <c:pt idx="48">
                  <c:v>170</c:v>
                </c:pt>
                <c:pt idx="49">
                  <c:v>161</c:v>
                </c:pt>
                <c:pt idx="50">
                  <c:v>110</c:v>
                </c:pt>
                <c:pt idx="51" formatCode="#,##0_);[Red]\(#,##0\)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2A-4B8E-B464-98FC30836446}"/>
            </c:ext>
          </c:extLst>
        </c:ser>
        <c:ser>
          <c:idx val="4"/>
          <c:order val="3"/>
          <c:tx>
            <c:strRef>
              <c:f>[1]沖縄県!$BF$143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cat>
            <c:numRef>
              <c:f>[2]沖縄県!$BG$121:$DF$121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[1]沖縄県!$BG$143:$DF$143</c:f>
              <c:numCache>
                <c:formatCode>0_);[Red]\(0\)</c:formatCode>
                <c:ptCount val="52"/>
                <c:pt idx="0">
                  <c:v>48</c:v>
                </c:pt>
                <c:pt idx="1">
                  <c:v>45</c:v>
                </c:pt>
                <c:pt idx="2">
                  <c:v>53</c:v>
                </c:pt>
                <c:pt idx="3">
                  <c:v>36</c:v>
                </c:pt>
                <c:pt idx="4">
                  <c:v>28</c:v>
                </c:pt>
                <c:pt idx="5">
                  <c:v>22</c:v>
                </c:pt>
                <c:pt idx="6">
                  <c:v>24</c:v>
                </c:pt>
                <c:pt idx="7">
                  <c:v>28</c:v>
                </c:pt>
                <c:pt idx="8">
                  <c:v>28</c:v>
                </c:pt>
                <c:pt idx="9">
                  <c:v>39</c:v>
                </c:pt>
                <c:pt idx="10">
                  <c:v>9</c:v>
                </c:pt>
                <c:pt idx="11">
                  <c:v>42</c:v>
                </c:pt>
                <c:pt idx="12">
                  <c:v>43</c:v>
                </c:pt>
                <c:pt idx="13">
                  <c:v>20</c:v>
                </c:pt>
                <c:pt idx="14">
                  <c:v>27</c:v>
                </c:pt>
                <c:pt idx="15">
                  <c:v>30</c:v>
                </c:pt>
                <c:pt idx="16">
                  <c:v>29</c:v>
                </c:pt>
                <c:pt idx="17">
                  <c:v>10</c:v>
                </c:pt>
                <c:pt idx="18">
                  <c:v>15</c:v>
                </c:pt>
                <c:pt idx="19">
                  <c:v>7</c:v>
                </c:pt>
                <c:pt idx="20">
                  <c:v>19</c:v>
                </c:pt>
                <c:pt idx="21">
                  <c:v>25</c:v>
                </c:pt>
                <c:pt idx="22">
                  <c:v>13</c:v>
                </c:pt>
                <c:pt idx="23">
                  <c:v>15</c:v>
                </c:pt>
                <c:pt idx="24">
                  <c:v>19</c:v>
                </c:pt>
                <c:pt idx="25">
                  <c:v>22</c:v>
                </c:pt>
                <c:pt idx="26">
                  <c:v>24</c:v>
                </c:pt>
                <c:pt idx="27">
                  <c:v>14</c:v>
                </c:pt>
                <c:pt idx="28">
                  <c:v>11</c:v>
                </c:pt>
                <c:pt idx="29">
                  <c:v>17</c:v>
                </c:pt>
                <c:pt idx="30">
                  <c:v>14</c:v>
                </c:pt>
                <c:pt idx="31">
                  <c:v>25</c:v>
                </c:pt>
                <c:pt idx="32">
                  <c:v>8</c:v>
                </c:pt>
                <c:pt idx="33">
                  <c:v>15</c:v>
                </c:pt>
                <c:pt idx="34">
                  <c:v>12</c:v>
                </c:pt>
                <c:pt idx="35">
                  <c:v>19</c:v>
                </c:pt>
                <c:pt idx="36">
                  <c:v>7</c:v>
                </c:pt>
                <c:pt idx="37">
                  <c:v>12</c:v>
                </c:pt>
                <c:pt idx="38">
                  <c:v>16</c:v>
                </c:pt>
                <c:pt idx="39">
                  <c:v>12</c:v>
                </c:pt>
                <c:pt idx="40">
                  <c:v>13</c:v>
                </c:pt>
                <c:pt idx="41">
                  <c:v>21</c:v>
                </c:pt>
                <c:pt idx="42">
                  <c:v>7</c:v>
                </c:pt>
                <c:pt idx="43">
                  <c:v>2</c:v>
                </c:pt>
                <c:pt idx="44">
                  <c:v>9</c:v>
                </c:pt>
                <c:pt idx="45">
                  <c:v>1</c:v>
                </c:pt>
                <c:pt idx="46">
                  <c:v>5</c:v>
                </c:pt>
                <c:pt idx="47">
                  <c:v>2</c:v>
                </c:pt>
                <c:pt idx="48">
                  <c:v>4</c:v>
                </c:pt>
                <c:pt idx="49">
                  <c:v>5</c:v>
                </c:pt>
                <c:pt idx="50">
                  <c:v>1</c:v>
                </c:pt>
                <c:pt idx="51" formatCode="#,##0_);[Red]\(#,##0\)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52A-4B8E-B464-98FC30836446}"/>
            </c:ext>
          </c:extLst>
        </c:ser>
        <c:ser>
          <c:idx val="0"/>
          <c:order val="4"/>
          <c:tx>
            <c:strRef>
              <c:f>[1]沖縄県!$BF$144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[2]沖縄県!$BG$121:$DF$121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[1]沖縄県!$BG$144:$DF$144</c:f>
              <c:numCache>
                <c:formatCode>0_);[Red]\(0\)</c:formatCode>
                <c:ptCount val="52"/>
                <c:pt idx="0">
                  <c:v>0</c:v>
                </c:pt>
                <c:pt idx="1">
                  <c:v>9</c:v>
                </c:pt>
                <c:pt idx="2">
                  <c:v>2</c:v>
                </c:pt>
                <c:pt idx="3">
                  <c:v>6</c:v>
                </c:pt>
                <c:pt idx="4">
                  <c:v>7</c:v>
                </c:pt>
                <c:pt idx="5">
                  <c:v>4</c:v>
                </c:pt>
                <c:pt idx="6">
                  <c:v>7</c:v>
                </c:pt>
                <c:pt idx="7">
                  <c:v>3</c:v>
                </c:pt>
                <c:pt idx="8">
                  <c:v>5</c:v>
                </c:pt>
                <c:pt idx="9">
                  <c:v>7</c:v>
                </c:pt>
                <c:pt idx="10">
                  <c:v>12</c:v>
                </c:pt>
                <c:pt idx="11">
                  <c:v>2</c:v>
                </c:pt>
                <c:pt idx="12">
                  <c:v>4</c:v>
                </c:pt>
                <c:pt idx="13">
                  <c:v>8</c:v>
                </c:pt>
                <c:pt idx="14">
                  <c:v>1</c:v>
                </c:pt>
                <c:pt idx="15">
                  <c:v>10</c:v>
                </c:pt>
                <c:pt idx="16">
                  <c:v>4</c:v>
                </c:pt>
                <c:pt idx="17">
                  <c:v>7</c:v>
                </c:pt>
                <c:pt idx="18">
                  <c:v>9</c:v>
                </c:pt>
                <c:pt idx="19">
                  <c:v>6</c:v>
                </c:pt>
                <c:pt idx="20">
                  <c:v>14</c:v>
                </c:pt>
                <c:pt idx="21">
                  <c:v>33</c:v>
                </c:pt>
                <c:pt idx="22">
                  <c:v>7</c:v>
                </c:pt>
                <c:pt idx="23">
                  <c:v>23</c:v>
                </c:pt>
                <c:pt idx="24">
                  <c:v>16</c:v>
                </c:pt>
                <c:pt idx="25">
                  <c:v>9</c:v>
                </c:pt>
                <c:pt idx="26">
                  <c:v>15</c:v>
                </c:pt>
                <c:pt idx="27">
                  <c:v>18</c:v>
                </c:pt>
                <c:pt idx="28">
                  <c:v>23</c:v>
                </c:pt>
                <c:pt idx="29">
                  <c:v>17</c:v>
                </c:pt>
                <c:pt idx="30">
                  <c:v>13</c:v>
                </c:pt>
                <c:pt idx="31">
                  <c:v>10</c:v>
                </c:pt>
                <c:pt idx="32">
                  <c:v>16</c:v>
                </c:pt>
                <c:pt idx="33">
                  <c:v>17</c:v>
                </c:pt>
                <c:pt idx="34">
                  <c:v>14</c:v>
                </c:pt>
                <c:pt idx="35">
                  <c:v>23</c:v>
                </c:pt>
                <c:pt idx="36">
                  <c:v>19</c:v>
                </c:pt>
                <c:pt idx="37">
                  <c:v>11</c:v>
                </c:pt>
                <c:pt idx="38">
                  <c:v>11</c:v>
                </c:pt>
                <c:pt idx="39">
                  <c:v>14</c:v>
                </c:pt>
                <c:pt idx="40">
                  <c:v>6</c:v>
                </c:pt>
                <c:pt idx="41">
                  <c:v>17</c:v>
                </c:pt>
                <c:pt idx="42">
                  <c:v>16</c:v>
                </c:pt>
                <c:pt idx="43">
                  <c:v>22</c:v>
                </c:pt>
                <c:pt idx="44">
                  <c:v>6</c:v>
                </c:pt>
                <c:pt idx="45">
                  <c:v>11</c:v>
                </c:pt>
                <c:pt idx="46">
                  <c:v>4</c:v>
                </c:pt>
                <c:pt idx="47">
                  <c:v>4</c:v>
                </c:pt>
                <c:pt idx="48">
                  <c:v>8</c:v>
                </c:pt>
                <c:pt idx="49">
                  <c:v>5</c:v>
                </c:pt>
                <c:pt idx="50">
                  <c:v>7</c:v>
                </c:pt>
                <c:pt idx="51" formatCode="#,##0_);[Red]\(#,##0\)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52A-4B8E-B464-98FC30836446}"/>
            </c:ext>
          </c:extLst>
        </c:ser>
        <c:ser>
          <c:idx val="5"/>
          <c:order val="5"/>
          <c:tx>
            <c:strRef>
              <c:f>[1]沖縄県!$BF$145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[2]沖縄県!$BG$121:$DF$121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[1]沖縄県!$BG$145:$DF$145</c:f>
              <c:numCache>
                <c:formatCode>0_);[Red]\(0\)</c:formatCode>
                <c:ptCount val="52"/>
                <c:pt idx="0">
                  <c:v>2</c:v>
                </c:pt>
                <c:pt idx="1">
                  <c:v>17</c:v>
                </c:pt>
                <c:pt idx="2">
                  <c:v>4</c:v>
                </c:pt>
                <c:pt idx="3">
                  <c:v>8</c:v>
                </c:pt>
                <c:pt idx="4">
                  <c:v>7</c:v>
                </c:pt>
                <c:pt idx="5">
                  <c:v>10</c:v>
                </c:pt>
                <c:pt idx="6">
                  <c:v>8</c:v>
                </c:pt>
                <c:pt idx="7">
                  <c:v>6</c:v>
                </c:pt>
                <c:pt idx="8">
                  <c:v>7</c:v>
                </c:pt>
                <c:pt idx="9">
                  <c:v>5</c:v>
                </c:pt>
                <c:pt idx="10">
                  <c:v>3</c:v>
                </c:pt>
                <c:pt idx="11">
                  <c:v>3</c:v>
                </c:pt>
                <c:pt idx="12">
                  <c:v>4</c:v>
                </c:pt>
                <c:pt idx="13">
                  <c:v>2</c:v>
                </c:pt>
                <c:pt idx="14">
                  <c:v>4</c:v>
                </c:pt>
                <c:pt idx="15">
                  <c:v>7</c:v>
                </c:pt>
                <c:pt idx="16">
                  <c:v>8</c:v>
                </c:pt>
                <c:pt idx="17">
                  <c:v>12</c:v>
                </c:pt>
                <c:pt idx="18">
                  <c:v>5</c:v>
                </c:pt>
                <c:pt idx="19">
                  <c:v>8</c:v>
                </c:pt>
                <c:pt idx="20">
                  <c:v>11</c:v>
                </c:pt>
                <c:pt idx="21">
                  <c:v>13</c:v>
                </c:pt>
                <c:pt idx="22">
                  <c:v>11</c:v>
                </c:pt>
                <c:pt idx="23">
                  <c:v>18</c:v>
                </c:pt>
                <c:pt idx="24">
                  <c:v>10</c:v>
                </c:pt>
                <c:pt idx="25">
                  <c:v>8</c:v>
                </c:pt>
                <c:pt idx="26">
                  <c:v>14</c:v>
                </c:pt>
                <c:pt idx="27">
                  <c:v>12</c:v>
                </c:pt>
                <c:pt idx="28">
                  <c:v>11</c:v>
                </c:pt>
                <c:pt idx="29">
                  <c:v>8</c:v>
                </c:pt>
                <c:pt idx="30">
                  <c:v>9</c:v>
                </c:pt>
                <c:pt idx="31">
                  <c:v>13</c:v>
                </c:pt>
                <c:pt idx="32">
                  <c:v>16</c:v>
                </c:pt>
                <c:pt idx="33">
                  <c:v>11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 formatCode="#,##0_);[Red]\(#,##0\)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53-4647-8AC4-950E63E88B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54648"/>
        <c:axId val="1"/>
      </c:lineChart>
      <c:catAx>
        <c:axId val="7629546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736270570898083"/>
              <c:y val="0.9233523249671682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3.5280971512780729E-2"/>
              <c:y val="2.606648313705244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5464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1689162711787962"/>
          <c:y val="0.17377012317063595"/>
          <c:w val="0.25153652198337867"/>
          <c:h val="0.3459593059944301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35097327437810549"/>
          <c:y val="4.93251197427215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1329143193681"/>
          <c:y val="0.15649531291112445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[1]沖縄県!$BF$199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[2]沖縄県!$BG$180:$DF$180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[1]沖縄県!$BG$199:$DF$199</c:f>
              <c:numCache>
                <c:formatCode>0_);[Red]\(0\)</c:formatCode>
                <c:ptCount val="52"/>
                <c:pt idx="0">
                  <c:v>17</c:v>
                </c:pt>
                <c:pt idx="1">
                  <c:v>12</c:v>
                </c:pt>
                <c:pt idx="2">
                  <c:v>15</c:v>
                </c:pt>
                <c:pt idx="3">
                  <c:v>19</c:v>
                </c:pt>
                <c:pt idx="4">
                  <c:v>24</c:v>
                </c:pt>
                <c:pt idx="5">
                  <c:v>22</c:v>
                </c:pt>
                <c:pt idx="6">
                  <c:v>27</c:v>
                </c:pt>
                <c:pt idx="7">
                  <c:v>29</c:v>
                </c:pt>
                <c:pt idx="8">
                  <c:v>26</c:v>
                </c:pt>
                <c:pt idx="9">
                  <c:v>41</c:v>
                </c:pt>
                <c:pt idx="10">
                  <c:v>22</c:v>
                </c:pt>
                <c:pt idx="11">
                  <c:v>39</c:v>
                </c:pt>
                <c:pt idx="12">
                  <c:v>33</c:v>
                </c:pt>
                <c:pt idx="13">
                  <c:v>35</c:v>
                </c:pt>
                <c:pt idx="14">
                  <c:v>52</c:v>
                </c:pt>
                <c:pt idx="15">
                  <c:v>31</c:v>
                </c:pt>
                <c:pt idx="16">
                  <c:v>47</c:v>
                </c:pt>
                <c:pt idx="17">
                  <c:v>18</c:v>
                </c:pt>
                <c:pt idx="18">
                  <c:v>42</c:v>
                </c:pt>
                <c:pt idx="19">
                  <c:v>37</c:v>
                </c:pt>
                <c:pt idx="20">
                  <c:v>32</c:v>
                </c:pt>
                <c:pt idx="21">
                  <c:v>29</c:v>
                </c:pt>
                <c:pt idx="22">
                  <c:v>22</c:v>
                </c:pt>
                <c:pt idx="23">
                  <c:v>26</c:v>
                </c:pt>
                <c:pt idx="24">
                  <c:v>25</c:v>
                </c:pt>
                <c:pt idx="25">
                  <c:v>37</c:v>
                </c:pt>
                <c:pt idx="26">
                  <c:v>38</c:v>
                </c:pt>
                <c:pt idx="27">
                  <c:v>38</c:v>
                </c:pt>
                <c:pt idx="28">
                  <c:v>29</c:v>
                </c:pt>
                <c:pt idx="29">
                  <c:v>28</c:v>
                </c:pt>
                <c:pt idx="30">
                  <c:v>30</c:v>
                </c:pt>
                <c:pt idx="31">
                  <c:v>31</c:v>
                </c:pt>
                <c:pt idx="32">
                  <c:v>41</c:v>
                </c:pt>
                <c:pt idx="33">
                  <c:v>34</c:v>
                </c:pt>
                <c:pt idx="34">
                  <c:v>24</c:v>
                </c:pt>
                <c:pt idx="35">
                  <c:v>17</c:v>
                </c:pt>
                <c:pt idx="36">
                  <c:v>14</c:v>
                </c:pt>
                <c:pt idx="37">
                  <c:v>16</c:v>
                </c:pt>
                <c:pt idx="38">
                  <c:v>19</c:v>
                </c:pt>
                <c:pt idx="39">
                  <c:v>25</c:v>
                </c:pt>
                <c:pt idx="40">
                  <c:v>20</c:v>
                </c:pt>
                <c:pt idx="41">
                  <c:v>19</c:v>
                </c:pt>
                <c:pt idx="42">
                  <c:v>19</c:v>
                </c:pt>
                <c:pt idx="43">
                  <c:v>13</c:v>
                </c:pt>
                <c:pt idx="44">
                  <c:v>19</c:v>
                </c:pt>
                <c:pt idx="45">
                  <c:v>21</c:v>
                </c:pt>
                <c:pt idx="46">
                  <c:v>28</c:v>
                </c:pt>
                <c:pt idx="47">
                  <c:v>35</c:v>
                </c:pt>
                <c:pt idx="48">
                  <c:v>28</c:v>
                </c:pt>
                <c:pt idx="49">
                  <c:v>72</c:v>
                </c:pt>
                <c:pt idx="50">
                  <c:v>134</c:v>
                </c:pt>
                <c:pt idx="51" formatCode="#,##0_);[Red]\(#,##0\)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57-4B58-B48C-13F2E5A9CF38}"/>
            </c:ext>
          </c:extLst>
        </c:ser>
        <c:ser>
          <c:idx val="2"/>
          <c:order val="1"/>
          <c:tx>
            <c:strRef>
              <c:f>[1]沖縄県!$BF$200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[2]沖縄県!$BG$180:$DF$180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[1]沖縄県!$BG$200:$DF$200</c:f>
              <c:numCache>
                <c:formatCode>0_);[Red]\(0\)</c:formatCode>
                <c:ptCount val="52"/>
                <c:pt idx="0">
                  <c:v>20</c:v>
                </c:pt>
                <c:pt idx="1">
                  <c:v>32</c:v>
                </c:pt>
                <c:pt idx="2">
                  <c:v>30</c:v>
                </c:pt>
                <c:pt idx="3">
                  <c:v>21</c:v>
                </c:pt>
                <c:pt idx="4">
                  <c:v>8</c:v>
                </c:pt>
                <c:pt idx="5">
                  <c:v>16</c:v>
                </c:pt>
                <c:pt idx="6">
                  <c:v>16</c:v>
                </c:pt>
                <c:pt idx="7">
                  <c:v>23</c:v>
                </c:pt>
                <c:pt idx="8">
                  <c:v>11</c:v>
                </c:pt>
                <c:pt idx="9">
                  <c:v>29</c:v>
                </c:pt>
                <c:pt idx="10">
                  <c:v>15</c:v>
                </c:pt>
                <c:pt idx="11">
                  <c:v>13</c:v>
                </c:pt>
                <c:pt idx="12">
                  <c:v>11</c:v>
                </c:pt>
                <c:pt idx="13">
                  <c:v>8</c:v>
                </c:pt>
                <c:pt idx="14">
                  <c:v>14</c:v>
                </c:pt>
                <c:pt idx="15">
                  <c:v>14</c:v>
                </c:pt>
                <c:pt idx="16">
                  <c:v>14</c:v>
                </c:pt>
                <c:pt idx="17">
                  <c:v>9</c:v>
                </c:pt>
                <c:pt idx="18">
                  <c:v>15</c:v>
                </c:pt>
                <c:pt idx="19">
                  <c:v>13</c:v>
                </c:pt>
                <c:pt idx="20">
                  <c:v>24</c:v>
                </c:pt>
                <c:pt idx="21">
                  <c:v>18</c:v>
                </c:pt>
                <c:pt idx="22">
                  <c:v>17</c:v>
                </c:pt>
                <c:pt idx="23">
                  <c:v>21</c:v>
                </c:pt>
                <c:pt idx="24">
                  <c:v>13</c:v>
                </c:pt>
                <c:pt idx="25">
                  <c:v>42</c:v>
                </c:pt>
                <c:pt idx="26">
                  <c:v>17</c:v>
                </c:pt>
                <c:pt idx="27">
                  <c:v>13</c:v>
                </c:pt>
                <c:pt idx="28">
                  <c:v>20</c:v>
                </c:pt>
                <c:pt idx="29">
                  <c:v>15</c:v>
                </c:pt>
                <c:pt idx="30">
                  <c:v>22</c:v>
                </c:pt>
                <c:pt idx="31">
                  <c:v>13</c:v>
                </c:pt>
                <c:pt idx="32">
                  <c:v>23</c:v>
                </c:pt>
                <c:pt idx="33">
                  <c:v>18</c:v>
                </c:pt>
                <c:pt idx="34">
                  <c:v>26</c:v>
                </c:pt>
                <c:pt idx="35">
                  <c:v>14</c:v>
                </c:pt>
                <c:pt idx="36">
                  <c:v>22</c:v>
                </c:pt>
                <c:pt idx="37">
                  <c:v>20</c:v>
                </c:pt>
                <c:pt idx="38">
                  <c:v>15</c:v>
                </c:pt>
                <c:pt idx="39">
                  <c:v>16</c:v>
                </c:pt>
                <c:pt idx="40">
                  <c:v>10</c:v>
                </c:pt>
                <c:pt idx="41">
                  <c:v>11</c:v>
                </c:pt>
                <c:pt idx="42">
                  <c:v>15</c:v>
                </c:pt>
                <c:pt idx="43">
                  <c:v>11</c:v>
                </c:pt>
                <c:pt idx="44">
                  <c:v>11</c:v>
                </c:pt>
                <c:pt idx="45">
                  <c:v>13</c:v>
                </c:pt>
                <c:pt idx="46">
                  <c:v>9</c:v>
                </c:pt>
                <c:pt idx="47">
                  <c:v>15</c:v>
                </c:pt>
                <c:pt idx="48">
                  <c:v>27</c:v>
                </c:pt>
                <c:pt idx="49">
                  <c:v>36</c:v>
                </c:pt>
                <c:pt idx="50">
                  <c:v>21</c:v>
                </c:pt>
                <c:pt idx="51" formatCode="#,##0_);[Red]\(#,##0\)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57-4B58-B48C-13F2E5A9CF38}"/>
            </c:ext>
          </c:extLst>
        </c:ser>
        <c:ser>
          <c:idx val="3"/>
          <c:order val="2"/>
          <c:tx>
            <c:strRef>
              <c:f>[1]沖縄県!$BF$201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[2]沖縄県!$BG$180:$DF$180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[1]沖縄県!$BG$201:$DF$201</c:f>
              <c:numCache>
                <c:formatCode>0_);[Red]\(0\)</c:formatCode>
                <c:ptCount val="52"/>
                <c:pt idx="0">
                  <c:v>22</c:v>
                </c:pt>
                <c:pt idx="1">
                  <c:v>7</c:v>
                </c:pt>
                <c:pt idx="2">
                  <c:v>18</c:v>
                </c:pt>
                <c:pt idx="3">
                  <c:v>23</c:v>
                </c:pt>
                <c:pt idx="4">
                  <c:v>28</c:v>
                </c:pt>
                <c:pt idx="5">
                  <c:v>26</c:v>
                </c:pt>
                <c:pt idx="6">
                  <c:v>34</c:v>
                </c:pt>
                <c:pt idx="7">
                  <c:v>24</c:v>
                </c:pt>
                <c:pt idx="8">
                  <c:v>43</c:v>
                </c:pt>
                <c:pt idx="9">
                  <c:v>49</c:v>
                </c:pt>
                <c:pt idx="10">
                  <c:v>50</c:v>
                </c:pt>
                <c:pt idx="11">
                  <c:v>38</c:v>
                </c:pt>
                <c:pt idx="12">
                  <c:v>37</c:v>
                </c:pt>
                <c:pt idx="13">
                  <c:v>40</c:v>
                </c:pt>
                <c:pt idx="14">
                  <c:v>44</c:v>
                </c:pt>
                <c:pt idx="15">
                  <c:v>61</c:v>
                </c:pt>
                <c:pt idx="16">
                  <c:v>54</c:v>
                </c:pt>
                <c:pt idx="17">
                  <c:v>38</c:v>
                </c:pt>
                <c:pt idx="18">
                  <c:v>55</c:v>
                </c:pt>
                <c:pt idx="19">
                  <c:v>72</c:v>
                </c:pt>
                <c:pt idx="20">
                  <c:v>52</c:v>
                </c:pt>
                <c:pt idx="21">
                  <c:v>81</c:v>
                </c:pt>
                <c:pt idx="22">
                  <c:v>64</c:v>
                </c:pt>
                <c:pt idx="23">
                  <c:v>67</c:v>
                </c:pt>
                <c:pt idx="24">
                  <c:v>44</c:v>
                </c:pt>
                <c:pt idx="25">
                  <c:v>63</c:v>
                </c:pt>
                <c:pt idx="26">
                  <c:v>66</c:v>
                </c:pt>
                <c:pt idx="27">
                  <c:v>69</c:v>
                </c:pt>
                <c:pt idx="28">
                  <c:v>54</c:v>
                </c:pt>
                <c:pt idx="29">
                  <c:v>63</c:v>
                </c:pt>
                <c:pt idx="30">
                  <c:v>47</c:v>
                </c:pt>
                <c:pt idx="31">
                  <c:v>38</c:v>
                </c:pt>
                <c:pt idx="32">
                  <c:v>50</c:v>
                </c:pt>
                <c:pt idx="33">
                  <c:v>95</c:v>
                </c:pt>
                <c:pt idx="34">
                  <c:v>76</c:v>
                </c:pt>
                <c:pt idx="35">
                  <c:v>56</c:v>
                </c:pt>
                <c:pt idx="36">
                  <c:v>71</c:v>
                </c:pt>
                <c:pt idx="37">
                  <c:v>48</c:v>
                </c:pt>
                <c:pt idx="38">
                  <c:v>61</c:v>
                </c:pt>
                <c:pt idx="39">
                  <c:v>51</c:v>
                </c:pt>
                <c:pt idx="40">
                  <c:v>44</c:v>
                </c:pt>
                <c:pt idx="41">
                  <c:v>56</c:v>
                </c:pt>
                <c:pt idx="42">
                  <c:v>53</c:v>
                </c:pt>
                <c:pt idx="43">
                  <c:v>50</c:v>
                </c:pt>
                <c:pt idx="44">
                  <c:v>57</c:v>
                </c:pt>
                <c:pt idx="45">
                  <c:v>75</c:v>
                </c:pt>
                <c:pt idx="46">
                  <c:v>80</c:v>
                </c:pt>
                <c:pt idx="47">
                  <c:v>90</c:v>
                </c:pt>
                <c:pt idx="48">
                  <c:v>114</c:v>
                </c:pt>
                <c:pt idx="49">
                  <c:v>122</c:v>
                </c:pt>
                <c:pt idx="50">
                  <c:v>113</c:v>
                </c:pt>
                <c:pt idx="51" formatCode="#,##0_);[Red]\(#,##0\)">
                  <c:v>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57-4B58-B48C-13F2E5A9CF38}"/>
            </c:ext>
          </c:extLst>
        </c:ser>
        <c:ser>
          <c:idx val="4"/>
          <c:order val="3"/>
          <c:tx>
            <c:strRef>
              <c:f>[1]沖縄県!$BF$202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cat>
            <c:numRef>
              <c:f>[2]沖縄県!$BG$180:$DF$180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[1]沖縄県!$BG$202:$DF$202</c:f>
              <c:numCache>
                <c:formatCode>0_);[Red]\(0\)</c:formatCode>
                <c:ptCount val="52"/>
                <c:pt idx="0">
                  <c:v>83</c:v>
                </c:pt>
                <c:pt idx="1">
                  <c:v>125</c:v>
                </c:pt>
                <c:pt idx="2">
                  <c:v>148</c:v>
                </c:pt>
                <c:pt idx="3">
                  <c:v>153</c:v>
                </c:pt>
                <c:pt idx="4">
                  <c:v>203</c:v>
                </c:pt>
                <c:pt idx="5">
                  <c:v>234</c:v>
                </c:pt>
                <c:pt idx="6">
                  <c:v>153</c:v>
                </c:pt>
                <c:pt idx="7">
                  <c:v>151</c:v>
                </c:pt>
                <c:pt idx="8">
                  <c:v>125</c:v>
                </c:pt>
                <c:pt idx="9">
                  <c:v>115</c:v>
                </c:pt>
                <c:pt idx="10">
                  <c:v>176</c:v>
                </c:pt>
                <c:pt idx="11">
                  <c:v>107</c:v>
                </c:pt>
                <c:pt idx="12">
                  <c:v>118</c:v>
                </c:pt>
                <c:pt idx="13">
                  <c:v>98</c:v>
                </c:pt>
                <c:pt idx="14">
                  <c:v>94</c:v>
                </c:pt>
                <c:pt idx="15">
                  <c:v>104</c:v>
                </c:pt>
                <c:pt idx="16">
                  <c:v>100</c:v>
                </c:pt>
                <c:pt idx="17">
                  <c:v>57</c:v>
                </c:pt>
                <c:pt idx="18">
                  <c:v>83</c:v>
                </c:pt>
                <c:pt idx="19">
                  <c:v>74</c:v>
                </c:pt>
                <c:pt idx="20">
                  <c:v>89</c:v>
                </c:pt>
                <c:pt idx="21">
                  <c:v>81</c:v>
                </c:pt>
                <c:pt idx="22">
                  <c:v>70</c:v>
                </c:pt>
                <c:pt idx="23">
                  <c:v>78</c:v>
                </c:pt>
                <c:pt idx="24">
                  <c:v>101</c:v>
                </c:pt>
                <c:pt idx="25">
                  <c:v>81</c:v>
                </c:pt>
                <c:pt idx="26">
                  <c:v>74</c:v>
                </c:pt>
                <c:pt idx="27">
                  <c:v>57</c:v>
                </c:pt>
                <c:pt idx="28">
                  <c:v>65</c:v>
                </c:pt>
                <c:pt idx="29">
                  <c:v>52</c:v>
                </c:pt>
                <c:pt idx="30">
                  <c:v>61</c:v>
                </c:pt>
                <c:pt idx="31">
                  <c:v>65</c:v>
                </c:pt>
                <c:pt idx="32">
                  <c:v>53</c:v>
                </c:pt>
                <c:pt idx="33">
                  <c:v>69</c:v>
                </c:pt>
                <c:pt idx="34">
                  <c:v>68</c:v>
                </c:pt>
                <c:pt idx="35">
                  <c:v>59</c:v>
                </c:pt>
                <c:pt idx="36">
                  <c:v>81</c:v>
                </c:pt>
                <c:pt idx="37">
                  <c:v>75</c:v>
                </c:pt>
                <c:pt idx="38">
                  <c:v>48</c:v>
                </c:pt>
                <c:pt idx="39">
                  <c:v>75</c:v>
                </c:pt>
                <c:pt idx="40">
                  <c:v>58</c:v>
                </c:pt>
                <c:pt idx="41">
                  <c:v>47</c:v>
                </c:pt>
                <c:pt idx="42">
                  <c:v>49</c:v>
                </c:pt>
                <c:pt idx="43">
                  <c:v>55</c:v>
                </c:pt>
                <c:pt idx="44">
                  <c:v>41</c:v>
                </c:pt>
                <c:pt idx="45">
                  <c:v>60</c:v>
                </c:pt>
                <c:pt idx="46">
                  <c:v>46</c:v>
                </c:pt>
                <c:pt idx="47">
                  <c:v>41</c:v>
                </c:pt>
                <c:pt idx="48">
                  <c:v>64</c:v>
                </c:pt>
                <c:pt idx="49">
                  <c:v>75</c:v>
                </c:pt>
                <c:pt idx="50">
                  <c:v>72</c:v>
                </c:pt>
                <c:pt idx="51" formatCode="#,##0_);[Red]\(#,##0\)">
                  <c:v>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657-4B58-B48C-13F2E5A9CF38}"/>
            </c:ext>
          </c:extLst>
        </c:ser>
        <c:ser>
          <c:idx val="0"/>
          <c:order val="4"/>
          <c:tx>
            <c:strRef>
              <c:f>[1]沖縄県!$BF$203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[2]沖縄県!$BG$180:$DF$180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[1]沖縄県!$BG$203:$DF$203</c:f>
              <c:numCache>
                <c:formatCode>0_);[Red]\(0\)</c:formatCode>
                <c:ptCount val="52"/>
                <c:pt idx="0">
                  <c:v>31</c:v>
                </c:pt>
                <c:pt idx="1">
                  <c:v>68</c:v>
                </c:pt>
                <c:pt idx="2">
                  <c:v>56</c:v>
                </c:pt>
                <c:pt idx="3">
                  <c:v>76</c:v>
                </c:pt>
                <c:pt idx="4">
                  <c:v>77</c:v>
                </c:pt>
                <c:pt idx="5">
                  <c:v>91</c:v>
                </c:pt>
                <c:pt idx="6">
                  <c:v>78</c:v>
                </c:pt>
                <c:pt idx="7">
                  <c:v>70</c:v>
                </c:pt>
                <c:pt idx="8">
                  <c:v>76</c:v>
                </c:pt>
                <c:pt idx="9">
                  <c:v>77</c:v>
                </c:pt>
                <c:pt idx="10">
                  <c:v>70</c:v>
                </c:pt>
                <c:pt idx="11">
                  <c:v>66</c:v>
                </c:pt>
                <c:pt idx="12">
                  <c:v>59</c:v>
                </c:pt>
                <c:pt idx="13">
                  <c:v>24</c:v>
                </c:pt>
                <c:pt idx="14">
                  <c:v>32</c:v>
                </c:pt>
                <c:pt idx="15">
                  <c:v>45</c:v>
                </c:pt>
                <c:pt idx="16">
                  <c:v>29</c:v>
                </c:pt>
                <c:pt idx="17">
                  <c:v>35</c:v>
                </c:pt>
                <c:pt idx="18">
                  <c:v>19</c:v>
                </c:pt>
                <c:pt idx="19">
                  <c:v>38</c:v>
                </c:pt>
                <c:pt idx="20">
                  <c:v>37</c:v>
                </c:pt>
                <c:pt idx="21">
                  <c:v>23</c:v>
                </c:pt>
                <c:pt idx="22">
                  <c:v>29</c:v>
                </c:pt>
                <c:pt idx="23">
                  <c:v>33</c:v>
                </c:pt>
                <c:pt idx="24">
                  <c:v>78</c:v>
                </c:pt>
                <c:pt idx="25">
                  <c:v>37</c:v>
                </c:pt>
                <c:pt idx="26">
                  <c:v>38</c:v>
                </c:pt>
                <c:pt idx="27">
                  <c:v>49</c:v>
                </c:pt>
                <c:pt idx="28">
                  <c:v>33</c:v>
                </c:pt>
                <c:pt idx="29">
                  <c:v>36</c:v>
                </c:pt>
                <c:pt idx="30">
                  <c:v>53</c:v>
                </c:pt>
                <c:pt idx="31">
                  <c:v>20</c:v>
                </c:pt>
                <c:pt idx="32">
                  <c:v>27</c:v>
                </c:pt>
                <c:pt idx="33">
                  <c:v>21</c:v>
                </c:pt>
                <c:pt idx="34">
                  <c:v>31</c:v>
                </c:pt>
                <c:pt idx="35">
                  <c:v>32</c:v>
                </c:pt>
                <c:pt idx="36">
                  <c:v>42</c:v>
                </c:pt>
                <c:pt idx="37">
                  <c:v>20</c:v>
                </c:pt>
                <c:pt idx="38">
                  <c:v>30</c:v>
                </c:pt>
                <c:pt idx="39">
                  <c:v>21</c:v>
                </c:pt>
                <c:pt idx="40">
                  <c:v>36</c:v>
                </c:pt>
                <c:pt idx="41">
                  <c:v>15</c:v>
                </c:pt>
                <c:pt idx="42">
                  <c:v>24</c:v>
                </c:pt>
                <c:pt idx="43">
                  <c:v>29</c:v>
                </c:pt>
                <c:pt idx="44">
                  <c:v>27</c:v>
                </c:pt>
                <c:pt idx="45">
                  <c:v>28</c:v>
                </c:pt>
                <c:pt idx="46">
                  <c:v>28</c:v>
                </c:pt>
                <c:pt idx="47">
                  <c:v>17</c:v>
                </c:pt>
                <c:pt idx="48">
                  <c:v>42</c:v>
                </c:pt>
                <c:pt idx="49">
                  <c:v>29</c:v>
                </c:pt>
                <c:pt idx="50">
                  <c:v>39</c:v>
                </c:pt>
                <c:pt idx="51" formatCode="#,##0_);[Red]\(#,##0\)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657-4B58-B48C-13F2E5A9CF38}"/>
            </c:ext>
          </c:extLst>
        </c:ser>
        <c:ser>
          <c:idx val="5"/>
          <c:order val="5"/>
          <c:tx>
            <c:strRef>
              <c:f>[1]沖縄県!$BF$204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[2]沖縄県!$BG$180:$DF$180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[1]沖縄県!$BG$204:$DF$204</c:f>
              <c:numCache>
                <c:formatCode>0_);[Red]\(0\)</c:formatCode>
                <c:ptCount val="52"/>
                <c:pt idx="0">
                  <c:v>33</c:v>
                </c:pt>
                <c:pt idx="1">
                  <c:v>32</c:v>
                </c:pt>
                <c:pt idx="2">
                  <c:v>39</c:v>
                </c:pt>
                <c:pt idx="3">
                  <c:v>35</c:v>
                </c:pt>
                <c:pt idx="4">
                  <c:v>48</c:v>
                </c:pt>
                <c:pt idx="5">
                  <c:v>39</c:v>
                </c:pt>
                <c:pt idx="6">
                  <c:v>48</c:v>
                </c:pt>
                <c:pt idx="7">
                  <c:v>53</c:v>
                </c:pt>
                <c:pt idx="8">
                  <c:v>57</c:v>
                </c:pt>
                <c:pt idx="9">
                  <c:v>45</c:v>
                </c:pt>
                <c:pt idx="10">
                  <c:v>50</c:v>
                </c:pt>
                <c:pt idx="11">
                  <c:v>49</c:v>
                </c:pt>
                <c:pt idx="12">
                  <c:v>35</c:v>
                </c:pt>
                <c:pt idx="13">
                  <c:v>19</c:v>
                </c:pt>
                <c:pt idx="14">
                  <c:v>30</c:v>
                </c:pt>
                <c:pt idx="15">
                  <c:v>17</c:v>
                </c:pt>
                <c:pt idx="16">
                  <c:v>31</c:v>
                </c:pt>
                <c:pt idx="17">
                  <c:v>40</c:v>
                </c:pt>
                <c:pt idx="18">
                  <c:v>25</c:v>
                </c:pt>
                <c:pt idx="19">
                  <c:v>31</c:v>
                </c:pt>
                <c:pt idx="20">
                  <c:v>33</c:v>
                </c:pt>
                <c:pt idx="21">
                  <c:v>23</c:v>
                </c:pt>
                <c:pt idx="22">
                  <c:v>16</c:v>
                </c:pt>
                <c:pt idx="23">
                  <c:v>21</c:v>
                </c:pt>
                <c:pt idx="24">
                  <c:v>15</c:v>
                </c:pt>
                <c:pt idx="25">
                  <c:v>14</c:v>
                </c:pt>
                <c:pt idx="26">
                  <c:v>24</c:v>
                </c:pt>
                <c:pt idx="27">
                  <c:v>29</c:v>
                </c:pt>
                <c:pt idx="28">
                  <c:v>19</c:v>
                </c:pt>
                <c:pt idx="29">
                  <c:v>13</c:v>
                </c:pt>
                <c:pt idx="30">
                  <c:v>29</c:v>
                </c:pt>
                <c:pt idx="31">
                  <c:v>27</c:v>
                </c:pt>
                <c:pt idx="32">
                  <c:v>17</c:v>
                </c:pt>
                <c:pt idx="33">
                  <c:v>30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 formatCode="#,##0_);[Red]\(#,##0\)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B2-47F9-866E-C93172708C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58912"/>
        <c:axId val="1"/>
      </c:lineChart>
      <c:catAx>
        <c:axId val="7629589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528735444352317"/>
              <c:y val="0.9191234756275037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3.1130268981865352E-2"/>
              <c:y val="3.451557545196869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58912"/>
        <c:crosses val="autoZero"/>
        <c:crossBetween val="between"/>
        <c:majorUnit val="25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51081016137491131"/>
          <c:y val="0.16512136757630419"/>
          <c:w val="0.40387202885066775"/>
          <c:h val="0.20343916087849048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35719932817447853"/>
          <c:y val="4.51005692498628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16258890102144"/>
          <c:y val="0.15649531291112445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[1]沖縄県!$BF$317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[2]沖縄県!$BG$298:$DF$298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[1]沖縄県!$BG$317:$DF$317</c:f>
              <c:numCache>
                <c:formatCode>0_);[Red]\(0\)</c:formatCode>
                <c:ptCount val="52"/>
                <c:pt idx="0">
                  <c:v>9</c:v>
                </c:pt>
                <c:pt idx="1">
                  <c:v>8</c:v>
                </c:pt>
                <c:pt idx="2">
                  <c:v>7</c:v>
                </c:pt>
                <c:pt idx="3">
                  <c:v>12</c:v>
                </c:pt>
                <c:pt idx="4">
                  <c:v>13</c:v>
                </c:pt>
                <c:pt idx="5">
                  <c:v>16</c:v>
                </c:pt>
                <c:pt idx="6">
                  <c:v>3</c:v>
                </c:pt>
                <c:pt idx="7">
                  <c:v>14</c:v>
                </c:pt>
                <c:pt idx="8">
                  <c:v>8</c:v>
                </c:pt>
                <c:pt idx="9">
                  <c:v>17</c:v>
                </c:pt>
                <c:pt idx="10">
                  <c:v>8</c:v>
                </c:pt>
                <c:pt idx="11">
                  <c:v>8</c:v>
                </c:pt>
                <c:pt idx="12">
                  <c:v>6</c:v>
                </c:pt>
                <c:pt idx="13">
                  <c:v>3</c:v>
                </c:pt>
                <c:pt idx="14">
                  <c:v>11</c:v>
                </c:pt>
                <c:pt idx="15">
                  <c:v>5</c:v>
                </c:pt>
                <c:pt idx="16">
                  <c:v>4</c:v>
                </c:pt>
                <c:pt idx="17">
                  <c:v>7</c:v>
                </c:pt>
                <c:pt idx="18">
                  <c:v>3</c:v>
                </c:pt>
                <c:pt idx="19">
                  <c:v>5</c:v>
                </c:pt>
                <c:pt idx="20">
                  <c:v>3</c:v>
                </c:pt>
                <c:pt idx="21">
                  <c:v>6</c:v>
                </c:pt>
                <c:pt idx="22">
                  <c:v>7</c:v>
                </c:pt>
                <c:pt idx="23">
                  <c:v>10</c:v>
                </c:pt>
                <c:pt idx="24">
                  <c:v>2</c:v>
                </c:pt>
                <c:pt idx="25">
                  <c:v>3</c:v>
                </c:pt>
                <c:pt idx="26">
                  <c:v>7</c:v>
                </c:pt>
                <c:pt idx="27">
                  <c:v>5</c:v>
                </c:pt>
                <c:pt idx="28">
                  <c:v>2</c:v>
                </c:pt>
                <c:pt idx="29">
                  <c:v>0</c:v>
                </c:pt>
                <c:pt idx="30">
                  <c:v>5</c:v>
                </c:pt>
                <c:pt idx="31">
                  <c:v>4</c:v>
                </c:pt>
                <c:pt idx="32">
                  <c:v>1</c:v>
                </c:pt>
                <c:pt idx="33">
                  <c:v>2</c:v>
                </c:pt>
                <c:pt idx="34">
                  <c:v>2</c:v>
                </c:pt>
                <c:pt idx="35">
                  <c:v>4</c:v>
                </c:pt>
                <c:pt idx="36">
                  <c:v>6</c:v>
                </c:pt>
                <c:pt idx="37">
                  <c:v>4</c:v>
                </c:pt>
                <c:pt idx="38">
                  <c:v>7</c:v>
                </c:pt>
                <c:pt idx="39">
                  <c:v>3</c:v>
                </c:pt>
                <c:pt idx="40">
                  <c:v>2</c:v>
                </c:pt>
                <c:pt idx="41">
                  <c:v>3</c:v>
                </c:pt>
                <c:pt idx="42">
                  <c:v>3</c:v>
                </c:pt>
                <c:pt idx="43">
                  <c:v>5</c:v>
                </c:pt>
                <c:pt idx="44">
                  <c:v>4</c:v>
                </c:pt>
                <c:pt idx="45">
                  <c:v>2</c:v>
                </c:pt>
                <c:pt idx="46">
                  <c:v>6</c:v>
                </c:pt>
                <c:pt idx="47">
                  <c:v>5</c:v>
                </c:pt>
                <c:pt idx="48">
                  <c:v>6</c:v>
                </c:pt>
                <c:pt idx="49">
                  <c:v>6</c:v>
                </c:pt>
                <c:pt idx="50">
                  <c:v>3</c:v>
                </c:pt>
                <c:pt idx="51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29-449E-8946-10D9DB15C5CA}"/>
            </c:ext>
          </c:extLst>
        </c:ser>
        <c:ser>
          <c:idx val="2"/>
          <c:order val="1"/>
          <c:tx>
            <c:strRef>
              <c:f>[1]沖縄県!$BF$318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[2]沖縄県!$BG$298:$DF$298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[1]沖縄県!$BG$318:$DF$318</c:f>
              <c:numCache>
                <c:formatCode>0_);[Red]\(0\)</c:formatCode>
                <c:ptCount val="52"/>
                <c:pt idx="0">
                  <c:v>2</c:v>
                </c:pt>
                <c:pt idx="1">
                  <c:v>5</c:v>
                </c:pt>
                <c:pt idx="2">
                  <c:v>5</c:v>
                </c:pt>
                <c:pt idx="3">
                  <c:v>6</c:v>
                </c:pt>
                <c:pt idx="4">
                  <c:v>2</c:v>
                </c:pt>
                <c:pt idx="5">
                  <c:v>3</c:v>
                </c:pt>
                <c:pt idx="6">
                  <c:v>2</c:v>
                </c:pt>
                <c:pt idx="7">
                  <c:v>4</c:v>
                </c:pt>
                <c:pt idx="8">
                  <c:v>0</c:v>
                </c:pt>
                <c:pt idx="9">
                  <c:v>2</c:v>
                </c:pt>
                <c:pt idx="10">
                  <c:v>4</c:v>
                </c:pt>
                <c:pt idx="11">
                  <c:v>6</c:v>
                </c:pt>
                <c:pt idx="12">
                  <c:v>6</c:v>
                </c:pt>
                <c:pt idx="13">
                  <c:v>3</c:v>
                </c:pt>
                <c:pt idx="14">
                  <c:v>6</c:v>
                </c:pt>
                <c:pt idx="15">
                  <c:v>7</c:v>
                </c:pt>
                <c:pt idx="16">
                  <c:v>3</c:v>
                </c:pt>
                <c:pt idx="17">
                  <c:v>2</c:v>
                </c:pt>
                <c:pt idx="18">
                  <c:v>3</c:v>
                </c:pt>
                <c:pt idx="19">
                  <c:v>1</c:v>
                </c:pt>
                <c:pt idx="20">
                  <c:v>3</c:v>
                </c:pt>
                <c:pt idx="21">
                  <c:v>2</c:v>
                </c:pt>
                <c:pt idx="22">
                  <c:v>4</c:v>
                </c:pt>
                <c:pt idx="23">
                  <c:v>2</c:v>
                </c:pt>
                <c:pt idx="24">
                  <c:v>4</c:v>
                </c:pt>
                <c:pt idx="25">
                  <c:v>4</c:v>
                </c:pt>
                <c:pt idx="26">
                  <c:v>3</c:v>
                </c:pt>
                <c:pt idx="27">
                  <c:v>1</c:v>
                </c:pt>
                <c:pt idx="28">
                  <c:v>4</c:v>
                </c:pt>
                <c:pt idx="29">
                  <c:v>2</c:v>
                </c:pt>
                <c:pt idx="30">
                  <c:v>3</c:v>
                </c:pt>
                <c:pt idx="31">
                  <c:v>7</c:v>
                </c:pt>
                <c:pt idx="32">
                  <c:v>3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4</c:v>
                </c:pt>
                <c:pt idx="37">
                  <c:v>2</c:v>
                </c:pt>
                <c:pt idx="38">
                  <c:v>4</c:v>
                </c:pt>
                <c:pt idx="39">
                  <c:v>1</c:v>
                </c:pt>
                <c:pt idx="40">
                  <c:v>5</c:v>
                </c:pt>
                <c:pt idx="41">
                  <c:v>6</c:v>
                </c:pt>
                <c:pt idx="42">
                  <c:v>5</c:v>
                </c:pt>
                <c:pt idx="43">
                  <c:v>0</c:v>
                </c:pt>
                <c:pt idx="44">
                  <c:v>7</c:v>
                </c:pt>
                <c:pt idx="45">
                  <c:v>5</c:v>
                </c:pt>
                <c:pt idx="46">
                  <c:v>9</c:v>
                </c:pt>
                <c:pt idx="47">
                  <c:v>9</c:v>
                </c:pt>
                <c:pt idx="48">
                  <c:v>8</c:v>
                </c:pt>
                <c:pt idx="49">
                  <c:v>7</c:v>
                </c:pt>
                <c:pt idx="50">
                  <c:v>2</c:v>
                </c:pt>
                <c:pt idx="51" formatCode="#,##0_);[Red]\(#,##0\)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29-449E-8946-10D9DB15C5CA}"/>
            </c:ext>
          </c:extLst>
        </c:ser>
        <c:ser>
          <c:idx val="3"/>
          <c:order val="2"/>
          <c:tx>
            <c:strRef>
              <c:f>[1]沖縄県!$BF$319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[2]沖縄県!$BG$298:$DF$298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[1]沖縄県!$BG$319:$DF$319</c:f>
              <c:numCache>
                <c:formatCode>0_);[Red]\(0\)</c:formatCode>
                <c:ptCount val="52"/>
                <c:pt idx="0">
                  <c:v>5</c:v>
                </c:pt>
                <c:pt idx="1">
                  <c:v>4</c:v>
                </c:pt>
                <c:pt idx="2">
                  <c:v>4</c:v>
                </c:pt>
                <c:pt idx="3">
                  <c:v>6</c:v>
                </c:pt>
                <c:pt idx="4">
                  <c:v>1</c:v>
                </c:pt>
                <c:pt idx="5">
                  <c:v>1</c:v>
                </c:pt>
                <c:pt idx="6">
                  <c:v>3</c:v>
                </c:pt>
                <c:pt idx="7">
                  <c:v>1</c:v>
                </c:pt>
                <c:pt idx="8">
                  <c:v>4</c:v>
                </c:pt>
                <c:pt idx="9">
                  <c:v>3</c:v>
                </c:pt>
                <c:pt idx="10">
                  <c:v>2</c:v>
                </c:pt>
                <c:pt idx="11">
                  <c:v>2</c:v>
                </c:pt>
                <c:pt idx="12">
                  <c:v>5</c:v>
                </c:pt>
                <c:pt idx="13">
                  <c:v>2</c:v>
                </c:pt>
                <c:pt idx="14">
                  <c:v>7</c:v>
                </c:pt>
                <c:pt idx="15">
                  <c:v>1</c:v>
                </c:pt>
                <c:pt idx="16">
                  <c:v>2</c:v>
                </c:pt>
                <c:pt idx="17">
                  <c:v>4</c:v>
                </c:pt>
                <c:pt idx="18">
                  <c:v>3</c:v>
                </c:pt>
                <c:pt idx="19">
                  <c:v>0</c:v>
                </c:pt>
                <c:pt idx="20">
                  <c:v>3</c:v>
                </c:pt>
                <c:pt idx="21">
                  <c:v>1</c:v>
                </c:pt>
                <c:pt idx="22">
                  <c:v>0</c:v>
                </c:pt>
                <c:pt idx="23">
                  <c:v>5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1</c:v>
                </c:pt>
                <c:pt idx="29">
                  <c:v>2</c:v>
                </c:pt>
                <c:pt idx="30">
                  <c:v>0</c:v>
                </c:pt>
                <c:pt idx="31">
                  <c:v>1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1</c:v>
                </c:pt>
                <c:pt idx="37">
                  <c:v>2</c:v>
                </c:pt>
                <c:pt idx="38">
                  <c:v>0</c:v>
                </c:pt>
                <c:pt idx="39">
                  <c:v>2</c:v>
                </c:pt>
                <c:pt idx="40">
                  <c:v>5</c:v>
                </c:pt>
                <c:pt idx="41">
                  <c:v>6</c:v>
                </c:pt>
                <c:pt idx="42">
                  <c:v>2</c:v>
                </c:pt>
                <c:pt idx="43">
                  <c:v>3</c:v>
                </c:pt>
                <c:pt idx="44">
                  <c:v>2</c:v>
                </c:pt>
                <c:pt idx="45">
                  <c:v>5</c:v>
                </c:pt>
                <c:pt idx="46">
                  <c:v>2</c:v>
                </c:pt>
                <c:pt idx="47">
                  <c:v>8</c:v>
                </c:pt>
                <c:pt idx="48">
                  <c:v>3</c:v>
                </c:pt>
                <c:pt idx="49">
                  <c:v>6</c:v>
                </c:pt>
                <c:pt idx="50">
                  <c:v>7</c:v>
                </c:pt>
                <c:pt idx="51" formatCode="#,##0_);[Red]\(#,##0\)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29-449E-8946-10D9DB15C5CA}"/>
            </c:ext>
          </c:extLst>
        </c:ser>
        <c:ser>
          <c:idx val="4"/>
          <c:order val="3"/>
          <c:tx>
            <c:strRef>
              <c:f>[1]沖縄県!$BF$320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cat>
            <c:numRef>
              <c:f>[2]沖縄県!$BG$298:$DF$298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[1]沖縄県!$BG$320:$DF$320</c:f>
              <c:numCache>
                <c:formatCode>0_);[Red]\(0\)</c:formatCode>
                <c:ptCount val="52"/>
                <c:pt idx="0">
                  <c:v>8</c:v>
                </c:pt>
                <c:pt idx="1">
                  <c:v>8</c:v>
                </c:pt>
                <c:pt idx="2">
                  <c:v>9</c:v>
                </c:pt>
                <c:pt idx="3">
                  <c:v>7</c:v>
                </c:pt>
                <c:pt idx="4">
                  <c:v>9</c:v>
                </c:pt>
                <c:pt idx="5">
                  <c:v>7</c:v>
                </c:pt>
                <c:pt idx="6">
                  <c:v>6</c:v>
                </c:pt>
                <c:pt idx="7">
                  <c:v>6</c:v>
                </c:pt>
                <c:pt idx="8">
                  <c:v>9</c:v>
                </c:pt>
                <c:pt idx="9">
                  <c:v>4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11</c:v>
                </c:pt>
                <c:pt idx="14">
                  <c:v>12</c:v>
                </c:pt>
                <c:pt idx="15">
                  <c:v>6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7</c:v>
                </c:pt>
                <c:pt idx="20">
                  <c:v>15</c:v>
                </c:pt>
                <c:pt idx="21">
                  <c:v>3</c:v>
                </c:pt>
                <c:pt idx="22">
                  <c:v>2</c:v>
                </c:pt>
                <c:pt idx="23">
                  <c:v>5</c:v>
                </c:pt>
                <c:pt idx="24">
                  <c:v>5</c:v>
                </c:pt>
                <c:pt idx="25">
                  <c:v>7</c:v>
                </c:pt>
                <c:pt idx="26">
                  <c:v>9</c:v>
                </c:pt>
                <c:pt idx="27">
                  <c:v>12</c:v>
                </c:pt>
                <c:pt idx="28">
                  <c:v>4</c:v>
                </c:pt>
                <c:pt idx="29">
                  <c:v>12</c:v>
                </c:pt>
                <c:pt idx="30">
                  <c:v>1</c:v>
                </c:pt>
                <c:pt idx="31">
                  <c:v>5</c:v>
                </c:pt>
                <c:pt idx="32">
                  <c:v>3</c:v>
                </c:pt>
                <c:pt idx="33">
                  <c:v>4</c:v>
                </c:pt>
                <c:pt idx="34">
                  <c:v>3</c:v>
                </c:pt>
                <c:pt idx="35">
                  <c:v>0</c:v>
                </c:pt>
                <c:pt idx="36">
                  <c:v>9</c:v>
                </c:pt>
                <c:pt idx="37">
                  <c:v>4</c:v>
                </c:pt>
                <c:pt idx="38">
                  <c:v>4</c:v>
                </c:pt>
                <c:pt idx="39">
                  <c:v>5</c:v>
                </c:pt>
                <c:pt idx="40">
                  <c:v>3</c:v>
                </c:pt>
                <c:pt idx="41">
                  <c:v>2</c:v>
                </c:pt>
                <c:pt idx="42">
                  <c:v>2</c:v>
                </c:pt>
                <c:pt idx="43">
                  <c:v>3</c:v>
                </c:pt>
                <c:pt idx="44">
                  <c:v>5</c:v>
                </c:pt>
                <c:pt idx="45">
                  <c:v>5</c:v>
                </c:pt>
                <c:pt idx="46">
                  <c:v>3</c:v>
                </c:pt>
                <c:pt idx="47">
                  <c:v>13</c:v>
                </c:pt>
                <c:pt idx="48">
                  <c:v>6</c:v>
                </c:pt>
                <c:pt idx="49">
                  <c:v>10</c:v>
                </c:pt>
                <c:pt idx="50">
                  <c:v>7</c:v>
                </c:pt>
                <c:pt idx="51" formatCode="#,##0_);[Red]\(#,##0\)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429-449E-8946-10D9DB15C5CA}"/>
            </c:ext>
          </c:extLst>
        </c:ser>
        <c:ser>
          <c:idx val="0"/>
          <c:order val="4"/>
          <c:tx>
            <c:strRef>
              <c:f>[1]沖縄県!$BF$321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[2]沖縄県!$BG$298:$DF$298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[1]沖縄県!$BG$321:$DF$321</c:f>
              <c:numCache>
                <c:formatCode>0_);[Red]\(0\)</c:formatCode>
                <c:ptCount val="52"/>
                <c:pt idx="0">
                  <c:v>11</c:v>
                </c:pt>
                <c:pt idx="1">
                  <c:v>26</c:v>
                </c:pt>
                <c:pt idx="2">
                  <c:v>12</c:v>
                </c:pt>
                <c:pt idx="3">
                  <c:v>20</c:v>
                </c:pt>
                <c:pt idx="4">
                  <c:v>11</c:v>
                </c:pt>
                <c:pt idx="5">
                  <c:v>17</c:v>
                </c:pt>
                <c:pt idx="6">
                  <c:v>29</c:v>
                </c:pt>
                <c:pt idx="7">
                  <c:v>26</c:v>
                </c:pt>
                <c:pt idx="8">
                  <c:v>41</c:v>
                </c:pt>
                <c:pt idx="9">
                  <c:v>18</c:v>
                </c:pt>
                <c:pt idx="10">
                  <c:v>31</c:v>
                </c:pt>
                <c:pt idx="11">
                  <c:v>23</c:v>
                </c:pt>
                <c:pt idx="12">
                  <c:v>34</c:v>
                </c:pt>
                <c:pt idx="13">
                  <c:v>18</c:v>
                </c:pt>
                <c:pt idx="14">
                  <c:v>19</c:v>
                </c:pt>
                <c:pt idx="15">
                  <c:v>30</c:v>
                </c:pt>
                <c:pt idx="16">
                  <c:v>22</c:v>
                </c:pt>
                <c:pt idx="17">
                  <c:v>19</c:v>
                </c:pt>
                <c:pt idx="18">
                  <c:v>20</c:v>
                </c:pt>
                <c:pt idx="19">
                  <c:v>18</c:v>
                </c:pt>
                <c:pt idx="20">
                  <c:v>21</c:v>
                </c:pt>
                <c:pt idx="21">
                  <c:v>18</c:v>
                </c:pt>
                <c:pt idx="22">
                  <c:v>21</c:v>
                </c:pt>
                <c:pt idx="23">
                  <c:v>19</c:v>
                </c:pt>
                <c:pt idx="24">
                  <c:v>30</c:v>
                </c:pt>
                <c:pt idx="25">
                  <c:v>13</c:v>
                </c:pt>
                <c:pt idx="26">
                  <c:v>11</c:v>
                </c:pt>
                <c:pt idx="27">
                  <c:v>6</c:v>
                </c:pt>
                <c:pt idx="28">
                  <c:v>5</c:v>
                </c:pt>
                <c:pt idx="29">
                  <c:v>10</c:v>
                </c:pt>
                <c:pt idx="30">
                  <c:v>6</c:v>
                </c:pt>
                <c:pt idx="31">
                  <c:v>3</c:v>
                </c:pt>
                <c:pt idx="32">
                  <c:v>3</c:v>
                </c:pt>
                <c:pt idx="33">
                  <c:v>11</c:v>
                </c:pt>
                <c:pt idx="34">
                  <c:v>3</c:v>
                </c:pt>
                <c:pt idx="35">
                  <c:v>5</c:v>
                </c:pt>
                <c:pt idx="36">
                  <c:v>8</c:v>
                </c:pt>
                <c:pt idx="37">
                  <c:v>10</c:v>
                </c:pt>
                <c:pt idx="38">
                  <c:v>7</c:v>
                </c:pt>
                <c:pt idx="39">
                  <c:v>9</c:v>
                </c:pt>
                <c:pt idx="40">
                  <c:v>23</c:v>
                </c:pt>
                <c:pt idx="41">
                  <c:v>15</c:v>
                </c:pt>
                <c:pt idx="42">
                  <c:v>21</c:v>
                </c:pt>
                <c:pt idx="43">
                  <c:v>15</c:v>
                </c:pt>
                <c:pt idx="44">
                  <c:v>18</c:v>
                </c:pt>
                <c:pt idx="45">
                  <c:v>22</c:v>
                </c:pt>
                <c:pt idx="46">
                  <c:v>11</c:v>
                </c:pt>
                <c:pt idx="47">
                  <c:v>7</c:v>
                </c:pt>
                <c:pt idx="48">
                  <c:v>12</c:v>
                </c:pt>
                <c:pt idx="49">
                  <c:v>9</c:v>
                </c:pt>
                <c:pt idx="50">
                  <c:v>13</c:v>
                </c:pt>
                <c:pt idx="51" formatCode="#,##0_);[Red]\(#,##0\)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429-449E-8946-10D9DB15C5CA}"/>
            </c:ext>
          </c:extLst>
        </c:ser>
        <c:ser>
          <c:idx val="5"/>
          <c:order val="5"/>
          <c:tx>
            <c:strRef>
              <c:f>[1]沖縄県!$BF$322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[2]沖縄県!$BG$298:$DF$298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[1]沖縄県!$BG$322:$DF$322</c:f>
              <c:numCache>
                <c:formatCode>0_);[Red]\(0\)</c:formatCode>
                <c:ptCount val="52"/>
                <c:pt idx="0">
                  <c:v>25</c:v>
                </c:pt>
                <c:pt idx="1">
                  <c:v>22</c:v>
                </c:pt>
                <c:pt idx="2">
                  <c:v>7</c:v>
                </c:pt>
                <c:pt idx="3">
                  <c:v>25</c:v>
                </c:pt>
                <c:pt idx="4">
                  <c:v>24</c:v>
                </c:pt>
                <c:pt idx="5">
                  <c:v>22</c:v>
                </c:pt>
                <c:pt idx="6">
                  <c:v>16</c:v>
                </c:pt>
                <c:pt idx="7">
                  <c:v>19</c:v>
                </c:pt>
                <c:pt idx="8">
                  <c:v>25</c:v>
                </c:pt>
                <c:pt idx="9">
                  <c:v>27</c:v>
                </c:pt>
                <c:pt idx="10">
                  <c:v>32</c:v>
                </c:pt>
                <c:pt idx="11">
                  <c:v>23</c:v>
                </c:pt>
                <c:pt idx="12">
                  <c:v>10</c:v>
                </c:pt>
                <c:pt idx="13">
                  <c:v>21</c:v>
                </c:pt>
                <c:pt idx="14">
                  <c:v>22</c:v>
                </c:pt>
                <c:pt idx="15">
                  <c:v>23</c:v>
                </c:pt>
                <c:pt idx="16">
                  <c:v>23</c:v>
                </c:pt>
                <c:pt idx="17">
                  <c:v>11</c:v>
                </c:pt>
                <c:pt idx="18">
                  <c:v>15</c:v>
                </c:pt>
                <c:pt idx="19">
                  <c:v>12</c:v>
                </c:pt>
                <c:pt idx="20">
                  <c:v>9</c:v>
                </c:pt>
                <c:pt idx="21">
                  <c:v>11</c:v>
                </c:pt>
                <c:pt idx="22">
                  <c:v>9</c:v>
                </c:pt>
                <c:pt idx="23">
                  <c:v>3</c:v>
                </c:pt>
                <c:pt idx="24">
                  <c:v>16</c:v>
                </c:pt>
                <c:pt idx="25">
                  <c:v>7</c:v>
                </c:pt>
                <c:pt idx="26">
                  <c:v>5</c:v>
                </c:pt>
                <c:pt idx="27">
                  <c:v>3</c:v>
                </c:pt>
                <c:pt idx="28">
                  <c:v>5</c:v>
                </c:pt>
                <c:pt idx="29">
                  <c:v>5</c:v>
                </c:pt>
                <c:pt idx="30">
                  <c:v>4</c:v>
                </c:pt>
                <c:pt idx="31">
                  <c:v>3</c:v>
                </c:pt>
                <c:pt idx="32">
                  <c:v>3</c:v>
                </c:pt>
                <c:pt idx="33">
                  <c:v>5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 formatCode="#,##0_);[Red]\(#,##0\)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35-4D97-8C67-D3A14FE528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71048"/>
        <c:axId val="1"/>
      </c:lineChart>
      <c:catAx>
        <c:axId val="7629710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1906130064715008"/>
              <c:y val="0.9191234756275037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2.6979566450949972E-2"/>
              <c:y val="4.296467643768605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7104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51490542541050854"/>
          <c:y val="0.16516695161196912"/>
          <c:w val="0.40413850991905398"/>
          <c:h val="0.16517498609866416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33229511298898629"/>
          <c:y val="4.93251197427215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1329143193681"/>
          <c:y val="0.15649531291112445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[1]沖縄県!$BF$376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[2]沖縄県!$BG$357:$DF$357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[1]沖縄県!$BG$376:$DF$376</c:f>
              <c:numCache>
                <c:formatCode>0_);[Red]\(0\)</c:formatCode>
                <c:ptCount val="52"/>
                <c:pt idx="0">
                  <c:v>8</c:v>
                </c:pt>
                <c:pt idx="1">
                  <c:v>12</c:v>
                </c:pt>
                <c:pt idx="2">
                  <c:v>13</c:v>
                </c:pt>
                <c:pt idx="3">
                  <c:v>8</c:v>
                </c:pt>
                <c:pt idx="4">
                  <c:v>7</c:v>
                </c:pt>
                <c:pt idx="5">
                  <c:v>3</c:v>
                </c:pt>
                <c:pt idx="6">
                  <c:v>1</c:v>
                </c:pt>
                <c:pt idx="7">
                  <c:v>3</c:v>
                </c:pt>
                <c:pt idx="8">
                  <c:v>2</c:v>
                </c:pt>
                <c:pt idx="9">
                  <c:v>1</c:v>
                </c:pt>
                <c:pt idx="10">
                  <c:v>6</c:v>
                </c:pt>
                <c:pt idx="11">
                  <c:v>4</c:v>
                </c:pt>
                <c:pt idx="12">
                  <c:v>2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2</c:v>
                </c:pt>
                <c:pt idx="17">
                  <c:v>0</c:v>
                </c:pt>
                <c:pt idx="18">
                  <c:v>1</c:v>
                </c:pt>
                <c:pt idx="19">
                  <c:v>5</c:v>
                </c:pt>
                <c:pt idx="20">
                  <c:v>0</c:v>
                </c:pt>
                <c:pt idx="21">
                  <c:v>2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0</c:v>
                </c:pt>
                <c:pt idx="26">
                  <c:v>5</c:v>
                </c:pt>
                <c:pt idx="27">
                  <c:v>2</c:v>
                </c:pt>
                <c:pt idx="28">
                  <c:v>2</c:v>
                </c:pt>
                <c:pt idx="29">
                  <c:v>0</c:v>
                </c:pt>
                <c:pt idx="30">
                  <c:v>0</c:v>
                </c:pt>
                <c:pt idx="31">
                  <c:v>3</c:v>
                </c:pt>
                <c:pt idx="32">
                  <c:v>3</c:v>
                </c:pt>
                <c:pt idx="33">
                  <c:v>2</c:v>
                </c:pt>
                <c:pt idx="34">
                  <c:v>2</c:v>
                </c:pt>
                <c:pt idx="35">
                  <c:v>1</c:v>
                </c:pt>
                <c:pt idx="36">
                  <c:v>1</c:v>
                </c:pt>
                <c:pt idx="37">
                  <c:v>0</c:v>
                </c:pt>
                <c:pt idx="38">
                  <c:v>2</c:v>
                </c:pt>
                <c:pt idx="39">
                  <c:v>4</c:v>
                </c:pt>
                <c:pt idx="40">
                  <c:v>6</c:v>
                </c:pt>
                <c:pt idx="41">
                  <c:v>11</c:v>
                </c:pt>
                <c:pt idx="42">
                  <c:v>24</c:v>
                </c:pt>
                <c:pt idx="43">
                  <c:v>27</c:v>
                </c:pt>
                <c:pt idx="44">
                  <c:v>46</c:v>
                </c:pt>
                <c:pt idx="45">
                  <c:v>51</c:v>
                </c:pt>
                <c:pt idx="46">
                  <c:v>65</c:v>
                </c:pt>
                <c:pt idx="47">
                  <c:v>67</c:v>
                </c:pt>
                <c:pt idx="48">
                  <c:v>65</c:v>
                </c:pt>
                <c:pt idx="49">
                  <c:v>90</c:v>
                </c:pt>
                <c:pt idx="50">
                  <c:v>99</c:v>
                </c:pt>
                <c:pt idx="51">
                  <c:v>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CB-4378-A36E-69B406710234}"/>
            </c:ext>
          </c:extLst>
        </c:ser>
        <c:ser>
          <c:idx val="2"/>
          <c:order val="1"/>
          <c:tx>
            <c:strRef>
              <c:f>[1]沖縄県!$BF$377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[2]沖縄県!$BG$357:$DF$357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[1]沖縄県!$BG$377:$DF$377</c:f>
              <c:numCache>
                <c:formatCode>0_);[Red]\(0\)</c:formatCode>
                <c:ptCount val="52"/>
                <c:pt idx="0">
                  <c:v>73</c:v>
                </c:pt>
                <c:pt idx="1">
                  <c:v>39</c:v>
                </c:pt>
                <c:pt idx="2">
                  <c:v>30</c:v>
                </c:pt>
                <c:pt idx="3">
                  <c:v>32</c:v>
                </c:pt>
                <c:pt idx="4">
                  <c:v>14</c:v>
                </c:pt>
                <c:pt idx="5">
                  <c:v>18</c:v>
                </c:pt>
                <c:pt idx="6">
                  <c:v>19</c:v>
                </c:pt>
                <c:pt idx="7">
                  <c:v>11</c:v>
                </c:pt>
                <c:pt idx="8">
                  <c:v>13</c:v>
                </c:pt>
                <c:pt idx="9">
                  <c:v>36</c:v>
                </c:pt>
                <c:pt idx="10">
                  <c:v>31</c:v>
                </c:pt>
                <c:pt idx="11">
                  <c:v>47</c:v>
                </c:pt>
                <c:pt idx="12">
                  <c:v>57</c:v>
                </c:pt>
                <c:pt idx="13">
                  <c:v>55</c:v>
                </c:pt>
                <c:pt idx="14">
                  <c:v>53</c:v>
                </c:pt>
                <c:pt idx="15">
                  <c:v>71</c:v>
                </c:pt>
                <c:pt idx="16">
                  <c:v>102</c:v>
                </c:pt>
                <c:pt idx="17">
                  <c:v>95</c:v>
                </c:pt>
                <c:pt idx="18">
                  <c:v>127</c:v>
                </c:pt>
                <c:pt idx="19">
                  <c:v>171</c:v>
                </c:pt>
                <c:pt idx="20">
                  <c:v>111</c:v>
                </c:pt>
                <c:pt idx="21">
                  <c:v>93</c:v>
                </c:pt>
                <c:pt idx="22">
                  <c:v>103</c:v>
                </c:pt>
                <c:pt idx="23">
                  <c:v>102</c:v>
                </c:pt>
                <c:pt idx="24">
                  <c:v>109</c:v>
                </c:pt>
                <c:pt idx="25">
                  <c:v>119</c:v>
                </c:pt>
                <c:pt idx="26">
                  <c:v>155</c:v>
                </c:pt>
                <c:pt idx="27">
                  <c:v>124</c:v>
                </c:pt>
                <c:pt idx="28">
                  <c:v>64</c:v>
                </c:pt>
                <c:pt idx="29">
                  <c:v>87</c:v>
                </c:pt>
                <c:pt idx="30">
                  <c:v>70</c:v>
                </c:pt>
                <c:pt idx="31">
                  <c:v>66</c:v>
                </c:pt>
                <c:pt idx="32">
                  <c:v>50</c:v>
                </c:pt>
                <c:pt idx="33">
                  <c:v>35</c:v>
                </c:pt>
                <c:pt idx="34">
                  <c:v>20</c:v>
                </c:pt>
                <c:pt idx="35">
                  <c:v>30</c:v>
                </c:pt>
                <c:pt idx="36">
                  <c:v>29</c:v>
                </c:pt>
                <c:pt idx="37">
                  <c:v>28</c:v>
                </c:pt>
                <c:pt idx="38">
                  <c:v>20</c:v>
                </c:pt>
                <c:pt idx="39">
                  <c:v>29</c:v>
                </c:pt>
                <c:pt idx="40">
                  <c:v>17</c:v>
                </c:pt>
                <c:pt idx="41">
                  <c:v>30</c:v>
                </c:pt>
                <c:pt idx="42">
                  <c:v>29</c:v>
                </c:pt>
                <c:pt idx="43">
                  <c:v>26</c:v>
                </c:pt>
                <c:pt idx="44">
                  <c:v>33</c:v>
                </c:pt>
                <c:pt idx="45">
                  <c:v>49</c:v>
                </c:pt>
                <c:pt idx="46">
                  <c:v>40</c:v>
                </c:pt>
                <c:pt idx="47">
                  <c:v>37</c:v>
                </c:pt>
                <c:pt idx="48">
                  <c:v>37</c:v>
                </c:pt>
                <c:pt idx="49">
                  <c:v>23</c:v>
                </c:pt>
                <c:pt idx="50">
                  <c:v>25</c:v>
                </c:pt>
                <c:pt idx="51" formatCode="#,##0_);[Red]\(#,##0\)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CB-4378-A36E-69B406710234}"/>
            </c:ext>
          </c:extLst>
        </c:ser>
        <c:ser>
          <c:idx val="3"/>
          <c:order val="2"/>
          <c:tx>
            <c:strRef>
              <c:f>[1]沖縄県!$BF$378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[2]沖縄県!$BG$357:$DF$357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[1]沖縄県!$BG$378:$DF$378</c:f>
              <c:numCache>
                <c:formatCode>0_);[Red]\(0\)</c:formatCode>
                <c:ptCount val="52"/>
                <c:pt idx="0">
                  <c:v>12</c:v>
                </c:pt>
                <c:pt idx="1">
                  <c:v>23</c:v>
                </c:pt>
                <c:pt idx="2">
                  <c:v>28</c:v>
                </c:pt>
                <c:pt idx="3">
                  <c:v>33</c:v>
                </c:pt>
                <c:pt idx="4">
                  <c:v>34</c:v>
                </c:pt>
                <c:pt idx="5">
                  <c:v>54</c:v>
                </c:pt>
                <c:pt idx="6">
                  <c:v>61</c:v>
                </c:pt>
                <c:pt idx="7">
                  <c:v>75</c:v>
                </c:pt>
                <c:pt idx="8">
                  <c:v>86</c:v>
                </c:pt>
                <c:pt idx="9">
                  <c:v>81</c:v>
                </c:pt>
                <c:pt idx="10">
                  <c:v>97</c:v>
                </c:pt>
                <c:pt idx="11">
                  <c:v>119</c:v>
                </c:pt>
                <c:pt idx="12">
                  <c:v>130</c:v>
                </c:pt>
                <c:pt idx="13">
                  <c:v>133</c:v>
                </c:pt>
                <c:pt idx="14">
                  <c:v>159</c:v>
                </c:pt>
                <c:pt idx="15">
                  <c:v>192</c:v>
                </c:pt>
                <c:pt idx="16">
                  <c:v>162</c:v>
                </c:pt>
                <c:pt idx="17">
                  <c:v>98</c:v>
                </c:pt>
                <c:pt idx="18">
                  <c:v>80</c:v>
                </c:pt>
                <c:pt idx="19">
                  <c:v>55</c:v>
                </c:pt>
                <c:pt idx="20">
                  <c:v>46</c:v>
                </c:pt>
                <c:pt idx="21">
                  <c:v>29</c:v>
                </c:pt>
                <c:pt idx="22">
                  <c:v>23</c:v>
                </c:pt>
                <c:pt idx="23">
                  <c:v>22</c:v>
                </c:pt>
                <c:pt idx="24">
                  <c:v>15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6</c:v>
                </c:pt>
                <c:pt idx="29">
                  <c:v>6</c:v>
                </c:pt>
                <c:pt idx="30">
                  <c:v>1</c:v>
                </c:pt>
                <c:pt idx="31">
                  <c:v>2</c:v>
                </c:pt>
                <c:pt idx="32">
                  <c:v>7</c:v>
                </c:pt>
                <c:pt idx="33">
                  <c:v>2</c:v>
                </c:pt>
                <c:pt idx="34">
                  <c:v>10</c:v>
                </c:pt>
                <c:pt idx="35">
                  <c:v>17</c:v>
                </c:pt>
                <c:pt idx="36">
                  <c:v>36</c:v>
                </c:pt>
                <c:pt idx="37">
                  <c:v>24</c:v>
                </c:pt>
                <c:pt idx="38">
                  <c:v>43</c:v>
                </c:pt>
                <c:pt idx="39">
                  <c:v>41</c:v>
                </c:pt>
                <c:pt idx="40">
                  <c:v>45</c:v>
                </c:pt>
                <c:pt idx="41">
                  <c:v>48</c:v>
                </c:pt>
                <c:pt idx="42">
                  <c:v>67</c:v>
                </c:pt>
                <c:pt idx="43">
                  <c:v>47</c:v>
                </c:pt>
                <c:pt idx="44">
                  <c:v>44</c:v>
                </c:pt>
                <c:pt idx="45">
                  <c:v>32</c:v>
                </c:pt>
                <c:pt idx="46">
                  <c:v>42</c:v>
                </c:pt>
                <c:pt idx="47">
                  <c:v>25</c:v>
                </c:pt>
                <c:pt idx="48">
                  <c:v>31</c:v>
                </c:pt>
                <c:pt idx="49">
                  <c:v>31</c:v>
                </c:pt>
                <c:pt idx="50">
                  <c:v>26</c:v>
                </c:pt>
                <c:pt idx="51" formatCode="#,##0_);[Red]\(#,##0\)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CB-4378-A36E-69B406710234}"/>
            </c:ext>
          </c:extLst>
        </c:ser>
        <c:ser>
          <c:idx val="4"/>
          <c:order val="3"/>
          <c:tx>
            <c:strRef>
              <c:f>[1]沖縄県!$BF$379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cat>
            <c:numRef>
              <c:f>[2]沖縄県!$BG$357:$DF$357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[1]沖縄県!$BG$379:$DF$379</c:f>
              <c:numCache>
                <c:formatCode>0_);[Red]\(0\)</c:formatCode>
                <c:ptCount val="52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  <c:pt idx="4">
                  <c:v>3</c:v>
                </c:pt>
                <c:pt idx="5">
                  <c:v>3</c:v>
                </c:pt>
                <c:pt idx="6">
                  <c:v>1</c:v>
                </c:pt>
                <c:pt idx="7">
                  <c:v>1</c:v>
                </c:pt>
                <c:pt idx="8">
                  <c:v>2</c:v>
                </c:pt>
                <c:pt idx="9">
                  <c:v>2</c:v>
                </c:pt>
                <c:pt idx="10">
                  <c:v>11</c:v>
                </c:pt>
                <c:pt idx="11">
                  <c:v>4</c:v>
                </c:pt>
                <c:pt idx="12">
                  <c:v>2</c:v>
                </c:pt>
                <c:pt idx="13">
                  <c:v>5</c:v>
                </c:pt>
                <c:pt idx="14">
                  <c:v>13</c:v>
                </c:pt>
                <c:pt idx="15">
                  <c:v>20</c:v>
                </c:pt>
                <c:pt idx="16">
                  <c:v>30</c:v>
                </c:pt>
                <c:pt idx="17">
                  <c:v>37</c:v>
                </c:pt>
                <c:pt idx="18">
                  <c:v>46</c:v>
                </c:pt>
                <c:pt idx="19">
                  <c:v>48</c:v>
                </c:pt>
                <c:pt idx="20">
                  <c:v>72</c:v>
                </c:pt>
                <c:pt idx="21">
                  <c:v>103</c:v>
                </c:pt>
                <c:pt idx="22">
                  <c:v>96</c:v>
                </c:pt>
                <c:pt idx="23">
                  <c:v>71</c:v>
                </c:pt>
                <c:pt idx="24">
                  <c:v>84</c:v>
                </c:pt>
                <c:pt idx="25">
                  <c:v>99</c:v>
                </c:pt>
                <c:pt idx="26">
                  <c:v>64</c:v>
                </c:pt>
                <c:pt idx="27">
                  <c:v>72</c:v>
                </c:pt>
                <c:pt idx="28">
                  <c:v>67</c:v>
                </c:pt>
                <c:pt idx="29">
                  <c:v>67</c:v>
                </c:pt>
                <c:pt idx="30">
                  <c:v>58</c:v>
                </c:pt>
                <c:pt idx="31">
                  <c:v>59</c:v>
                </c:pt>
                <c:pt idx="32">
                  <c:v>48</c:v>
                </c:pt>
                <c:pt idx="33">
                  <c:v>39</c:v>
                </c:pt>
                <c:pt idx="34">
                  <c:v>35</c:v>
                </c:pt>
                <c:pt idx="35">
                  <c:v>41</c:v>
                </c:pt>
                <c:pt idx="36">
                  <c:v>62</c:v>
                </c:pt>
                <c:pt idx="37">
                  <c:v>72</c:v>
                </c:pt>
                <c:pt idx="38">
                  <c:v>88</c:v>
                </c:pt>
                <c:pt idx="39">
                  <c:v>200</c:v>
                </c:pt>
                <c:pt idx="40">
                  <c:v>311</c:v>
                </c:pt>
                <c:pt idx="41">
                  <c:v>282</c:v>
                </c:pt>
                <c:pt idx="42">
                  <c:v>329</c:v>
                </c:pt>
                <c:pt idx="43">
                  <c:v>281</c:v>
                </c:pt>
                <c:pt idx="44">
                  <c:v>237</c:v>
                </c:pt>
                <c:pt idx="45">
                  <c:v>213</c:v>
                </c:pt>
                <c:pt idx="46">
                  <c:v>235</c:v>
                </c:pt>
                <c:pt idx="47">
                  <c:v>218</c:v>
                </c:pt>
                <c:pt idx="48">
                  <c:v>117</c:v>
                </c:pt>
                <c:pt idx="49">
                  <c:v>74</c:v>
                </c:pt>
                <c:pt idx="50">
                  <c:v>34</c:v>
                </c:pt>
                <c:pt idx="51" formatCode="#,##0_);[Red]\(#,##0\)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1CB-4378-A36E-69B406710234}"/>
            </c:ext>
          </c:extLst>
        </c:ser>
        <c:ser>
          <c:idx val="0"/>
          <c:order val="4"/>
          <c:tx>
            <c:strRef>
              <c:f>[1]沖縄県!$BF$380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[2]沖縄県!$BG$357:$DF$357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[1]沖縄県!$BG$380:$DF$380</c:f>
              <c:numCache>
                <c:formatCode>0_);[Red]\(0\)</c:formatCode>
                <c:ptCount val="52"/>
                <c:pt idx="0">
                  <c:v>3</c:v>
                </c:pt>
                <c:pt idx="1">
                  <c:v>2</c:v>
                </c:pt>
                <c:pt idx="2">
                  <c:v>5</c:v>
                </c:pt>
                <c:pt idx="3">
                  <c:v>6</c:v>
                </c:pt>
                <c:pt idx="4">
                  <c:v>4</c:v>
                </c:pt>
                <c:pt idx="5">
                  <c:v>4</c:v>
                </c:pt>
                <c:pt idx="6">
                  <c:v>2</c:v>
                </c:pt>
                <c:pt idx="7">
                  <c:v>1</c:v>
                </c:pt>
                <c:pt idx="8">
                  <c:v>6</c:v>
                </c:pt>
                <c:pt idx="9">
                  <c:v>6</c:v>
                </c:pt>
                <c:pt idx="10">
                  <c:v>5</c:v>
                </c:pt>
                <c:pt idx="11">
                  <c:v>8</c:v>
                </c:pt>
                <c:pt idx="12">
                  <c:v>3</c:v>
                </c:pt>
                <c:pt idx="13">
                  <c:v>2</c:v>
                </c:pt>
                <c:pt idx="14">
                  <c:v>2</c:v>
                </c:pt>
                <c:pt idx="15">
                  <c:v>11</c:v>
                </c:pt>
                <c:pt idx="16">
                  <c:v>2</c:v>
                </c:pt>
                <c:pt idx="17">
                  <c:v>5</c:v>
                </c:pt>
                <c:pt idx="18">
                  <c:v>4</c:v>
                </c:pt>
                <c:pt idx="19">
                  <c:v>12</c:v>
                </c:pt>
                <c:pt idx="20">
                  <c:v>18</c:v>
                </c:pt>
                <c:pt idx="21">
                  <c:v>13</c:v>
                </c:pt>
                <c:pt idx="22">
                  <c:v>10</c:v>
                </c:pt>
                <c:pt idx="23">
                  <c:v>18</c:v>
                </c:pt>
                <c:pt idx="24">
                  <c:v>9</c:v>
                </c:pt>
                <c:pt idx="25">
                  <c:v>10</c:v>
                </c:pt>
                <c:pt idx="26">
                  <c:v>10</c:v>
                </c:pt>
                <c:pt idx="27">
                  <c:v>11</c:v>
                </c:pt>
                <c:pt idx="28">
                  <c:v>17</c:v>
                </c:pt>
                <c:pt idx="29">
                  <c:v>22</c:v>
                </c:pt>
                <c:pt idx="30">
                  <c:v>15</c:v>
                </c:pt>
                <c:pt idx="31">
                  <c:v>23</c:v>
                </c:pt>
                <c:pt idx="32">
                  <c:v>13</c:v>
                </c:pt>
                <c:pt idx="33">
                  <c:v>17</c:v>
                </c:pt>
                <c:pt idx="34">
                  <c:v>25</c:v>
                </c:pt>
                <c:pt idx="35">
                  <c:v>40</c:v>
                </c:pt>
                <c:pt idx="36">
                  <c:v>37</c:v>
                </c:pt>
                <c:pt idx="37">
                  <c:v>31</c:v>
                </c:pt>
                <c:pt idx="38">
                  <c:v>41</c:v>
                </c:pt>
                <c:pt idx="39">
                  <c:v>52</c:v>
                </c:pt>
                <c:pt idx="40">
                  <c:v>53</c:v>
                </c:pt>
                <c:pt idx="41">
                  <c:v>31</c:v>
                </c:pt>
                <c:pt idx="42">
                  <c:v>40</c:v>
                </c:pt>
                <c:pt idx="43">
                  <c:v>36</c:v>
                </c:pt>
                <c:pt idx="44">
                  <c:v>29</c:v>
                </c:pt>
                <c:pt idx="45">
                  <c:v>32</c:v>
                </c:pt>
                <c:pt idx="46">
                  <c:v>27</c:v>
                </c:pt>
                <c:pt idx="47">
                  <c:v>22</c:v>
                </c:pt>
                <c:pt idx="48">
                  <c:v>21</c:v>
                </c:pt>
                <c:pt idx="49">
                  <c:v>14</c:v>
                </c:pt>
                <c:pt idx="50">
                  <c:v>13</c:v>
                </c:pt>
                <c:pt idx="51" formatCode="#,##0_);[Red]\(#,##0\)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1CB-4378-A36E-69B406710234}"/>
            </c:ext>
          </c:extLst>
        </c:ser>
        <c:ser>
          <c:idx val="5"/>
          <c:order val="5"/>
          <c:tx>
            <c:strRef>
              <c:f>[1]沖縄県!$BF$381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[2]沖縄県!$BG$357:$DF$357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[1]沖縄県!$BG$381:$DF$381</c:f>
              <c:numCache>
                <c:formatCode>0_);[Red]\(0\)</c:formatCode>
                <c:ptCount val="52"/>
                <c:pt idx="0">
                  <c:v>8</c:v>
                </c:pt>
                <c:pt idx="1">
                  <c:v>3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0</c:v>
                </c:pt>
                <c:pt idx="6">
                  <c:v>4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3</c:v>
                </c:pt>
                <c:pt idx="17">
                  <c:v>5</c:v>
                </c:pt>
                <c:pt idx="18">
                  <c:v>3</c:v>
                </c:pt>
                <c:pt idx="19">
                  <c:v>15</c:v>
                </c:pt>
                <c:pt idx="20">
                  <c:v>15</c:v>
                </c:pt>
                <c:pt idx="21">
                  <c:v>31</c:v>
                </c:pt>
                <c:pt idx="22">
                  <c:v>44</c:v>
                </c:pt>
                <c:pt idx="23">
                  <c:v>53</c:v>
                </c:pt>
                <c:pt idx="24">
                  <c:v>69</c:v>
                </c:pt>
                <c:pt idx="25">
                  <c:v>104</c:v>
                </c:pt>
                <c:pt idx="26">
                  <c:v>100</c:v>
                </c:pt>
                <c:pt idx="27">
                  <c:v>127</c:v>
                </c:pt>
                <c:pt idx="28">
                  <c:v>127</c:v>
                </c:pt>
                <c:pt idx="29">
                  <c:v>115</c:v>
                </c:pt>
                <c:pt idx="30">
                  <c:v>98</c:v>
                </c:pt>
                <c:pt idx="31">
                  <c:v>76</c:v>
                </c:pt>
                <c:pt idx="32">
                  <c:v>49</c:v>
                </c:pt>
                <c:pt idx="33">
                  <c:v>58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 formatCode="#,##0_);[Red]\(#,##0\)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47-4CAE-A1DD-8F38D9E97F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70392"/>
        <c:axId val="1"/>
      </c:lineChart>
      <c:catAx>
        <c:axId val="7629703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943805697443849"/>
              <c:y val="0.923348026120362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3.5280971512780729E-2"/>
              <c:y val="3.02910249591100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70392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3142247201457724"/>
          <c:y val="0.16083446234685503"/>
          <c:w val="0.54523139657686404"/>
          <c:h val="0.21194253597360133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34474722058173241"/>
          <c:y val="3.24265959159560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1329143193681"/>
          <c:y val="0.15649503232613804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[1]沖縄県!$BF$435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[2]沖縄県!$BG$416:$DF$416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[1]沖縄県!$BG$435:$DF$435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3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71-4609-A959-8F20A8ABB3A4}"/>
            </c:ext>
          </c:extLst>
        </c:ser>
        <c:ser>
          <c:idx val="2"/>
          <c:order val="1"/>
          <c:tx>
            <c:strRef>
              <c:f>[1]沖縄県!$BF$436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[2]沖縄県!$BG$416:$DF$416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[1]沖縄県!$BG$436:$DF$436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1</c:v>
                </c:pt>
                <c:pt idx="34">
                  <c:v>0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1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71-4609-A959-8F20A8ABB3A4}"/>
            </c:ext>
          </c:extLst>
        </c:ser>
        <c:ser>
          <c:idx val="3"/>
          <c:order val="2"/>
          <c:tx>
            <c:strRef>
              <c:f>[1]沖縄県!$BF$437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[2]沖縄県!$BG$416:$DF$416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[1]沖縄県!$BG$437:$DF$437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8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2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6</c:v>
                </c:pt>
                <c:pt idx="49">
                  <c:v>0</c:v>
                </c:pt>
                <c:pt idx="50">
                  <c:v>0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71-4609-A959-8F20A8ABB3A4}"/>
            </c:ext>
          </c:extLst>
        </c:ser>
        <c:ser>
          <c:idx val="4"/>
          <c:order val="3"/>
          <c:tx>
            <c:strRef>
              <c:f>[1]沖縄県!$BF$438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cat>
            <c:numRef>
              <c:f>[2]沖縄県!$BG$416:$DF$416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[1]沖縄県!$BG$438:$DF$438</c:f>
              <c:numCache>
                <c:formatCode>0_);[Red]\(0\)</c:formatCode>
                <c:ptCount val="5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0</c:v>
                </c:pt>
                <c:pt idx="35">
                  <c:v>0</c:v>
                </c:pt>
                <c:pt idx="36">
                  <c:v>3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3</c:v>
                </c:pt>
                <c:pt idx="41">
                  <c:v>3</c:v>
                </c:pt>
                <c:pt idx="42">
                  <c:v>17</c:v>
                </c:pt>
                <c:pt idx="43">
                  <c:v>6</c:v>
                </c:pt>
                <c:pt idx="44">
                  <c:v>7</c:v>
                </c:pt>
                <c:pt idx="45">
                  <c:v>9</c:v>
                </c:pt>
                <c:pt idx="46">
                  <c:v>7</c:v>
                </c:pt>
                <c:pt idx="47">
                  <c:v>15</c:v>
                </c:pt>
                <c:pt idx="48">
                  <c:v>12</c:v>
                </c:pt>
                <c:pt idx="49">
                  <c:v>9</c:v>
                </c:pt>
                <c:pt idx="50">
                  <c:v>5</c:v>
                </c:pt>
                <c:pt idx="51" formatCode="#,##0_);[Red]\(#,##0\)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71-4609-A959-8F20A8ABB3A4}"/>
            </c:ext>
          </c:extLst>
        </c:ser>
        <c:ser>
          <c:idx val="0"/>
          <c:order val="4"/>
          <c:tx>
            <c:strRef>
              <c:f>[1]沖縄県!$BF$439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[2]沖縄県!$BG$416:$DF$416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[1]沖縄県!$BG$439:$DF$439</c:f>
              <c:numCache>
                <c:formatCode>0_);[Red]\(0\)</c:formatCode>
                <c:ptCount val="52"/>
                <c:pt idx="0">
                  <c:v>1</c:v>
                </c:pt>
                <c:pt idx="1">
                  <c:v>11</c:v>
                </c:pt>
                <c:pt idx="2">
                  <c:v>12</c:v>
                </c:pt>
                <c:pt idx="3">
                  <c:v>16</c:v>
                </c:pt>
                <c:pt idx="4">
                  <c:v>12</c:v>
                </c:pt>
                <c:pt idx="5">
                  <c:v>11</c:v>
                </c:pt>
                <c:pt idx="6">
                  <c:v>8</c:v>
                </c:pt>
                <c:pt idx="7">
                  <c:v>11</c:v>
                </c:pt>
                <c:pt idx="8">
                  <c:v>12</c:v>
                </c:pt>
                <c:pt idx="9">
                  <c:v>26</c:v>
                </c:pt>
                <c:pt idx="10">
                  <c:v>26</c:v>
                </c:pt>
                <c:pt idx="11">
                  <c:v>11</c:v>
                </c:pt>
                <c:pt idx="12">
                  <c:v>26</c:v>
                </c:pt>
                <c:pt idx="13">
                  <c:v>4</c:v>
                </c:pt>
                <c:pt idx="14">
                  <c:v>11</c:v>
                </c:pt>
                <c:pt idx="15">
                  <c:v>7</c:v>
                </c:pt>
                <c:pt idx="16">
                  <c:v>17</c:v>
                </c:pt>
                <c:pt idx="17">
                  <c:v>8</c:v>
                </c:pt>
                <c:pt idx="18">
                  <c:v>9</c:v>
                </c:pt>
                <c:pt idx="19">
                  <c:v>14</c:v>
                </c:pt>
                <c:pt idx="20">
                  <c:v>12</c:v>
                </c:pt>
                <c:pt idx="21">
                  <c:v>10</c:v>
                </c:pt>
                <c:pt idx="22">
                  <c:v>19</c:v>
                </c:pt>
                <c:pt idx="23">
                  <c:v>24</c:v>
                </c:pt>
                <c:pt idx="24">
                  <c:v>20</c:v>
                </c:pt>
                <c:pt idx="25">
                  <c:v>13</c:v>
                </c:pt>
                <c:pt idx="26">
                  <c:v>20</c:v>
                </c:pt>
                <c:pt idx="27">
                  <c:v>22</c:v>
                </c:pt>
                <c:pt idx="28">
                  <c:v>30</c:v>
                </c:pt>
                <c:pt idx="29">
                  <c:v>52</c:v>
                </c:pt>
                <c:pt idx="30">
                  <c:v>46</c:v>
                </c:pt>
                <c:pt idx="31">
                  <c:v>50</c:v>
                </c:pt>
                <c:pt idx="32">
                  <c:v>29</c:v>
                </c:pt>
                <c:pt idx="33">
                  <c:v>39</c:v>
                </c:pt>
                <c:pt idx="34">
                  <c:v>36</c:v>
                </c:pt>
                <c:pt idx="35">
                  <c:v>38</c:v>
                </c:pt>
                <c:pt idx="36">
                  <c:v>43</c:v>
                </c:pt>
                <c:pt idx="37">
                  <c:v>38</c:v>
                </c:pt>
                <c:pt idx="38">
                  <c:v>42</c:v>
                </c:pt>
                <c:pt idx="39">
                  <c:v>22</c:v>
                </c:pt>
                <c:pt idx="40">
                  <c:v>26</c:v>
                </c:pt>
                <c:pt idx="41">
                  <c:v>34</c:v>
                </c:pt>
                <c:pt idx="42">
                  <c:v>14</c:v>
                </c:pt>
                <c:pt idx="43">
                  <c:v>17</c:v>
                </c:pt>
                <c:pt idx="44">
                  <c:v>17</c:v>
                </c:pt>
                <c:pt idx="45">
                  <c:v>15</c:v>
                </c:pt>
                <c:pt idx="46">
                  <c:v>11</c:v>
                </c:pt>
                <c:pt idx="47">
                  <c:v>9</c:v>
                </c:pt>
                <c:pt idx="48">
                  <c:v>9</c:v>
                </c:pt>
                <c:pt idx="49">
                  <c:v>5</c:v>
                </c:pt>
                <c:pt idx="50">
                  <c:v>10</c:v>
                </c:pt>
                <c:pt idx="51" formatCode="#,##0_);[Red]\(#,##0\)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71-4609-A959-8F20A8ABB3A4}"/>
            </c:ext>
          </c:extLst>
        </c:ser>
        <c:ser>
          <c:idx val="5"/>
          <c:order val="5"/>
          <c:tx>
            <c:strRef>
              <c:f>[1]沖縄県!$BF$440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[2]沖縄県!$BG$416:$DF$416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[1]沖縄県!$BG$440:$DF$440</c:f>
              <c:numCache>
                <c:formatCode>0_);[Red]\(0\)</c:formatCode>
                <c:ptCount val="52"/>
                <c:pt idx="0">
                  <c:v>3</c:v>
                </c:pt>
                <c:pt idx="1">
                  <c:v>9</c:v>
                </c:pt>
                <c:pt idx="2">
                  <c:v>1</c:v>
                </c:pt>
                <c:pt idx="3">
                  <c:v>4</c:v>
                </c:pt>
                <c:pt idx="4">
                  <c:v>6</c:v>
                </c:pt>
                <c:pt idx="5">
                  <c:v>3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  <c:pt idx="9">
                  <c:v>4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2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 formatCode="#,##0_);[Red]\(#,##0\)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FE-46DF-B078-2A979924FF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72032"/>
        <c:axId val="1"/>
      </c:lineChart>
      <c:catAx>
        <c:axId val="7629720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113665191260774"/>
              <c:y val="0.923348000622705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3.7356322778238422E-2"/>
              <c:y val="4.2964690729536875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72032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4273875099603031"/>
          <c:y val="0.2033774326517071"/>
          <c:w val="0.34508316239042031"/>
          <c:h val="0.167387929715602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2285210131766834"/>
          <c:y val="2.146242654002744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232077217447462E-2"/>
          <c:y val="0.13089237483914748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令和8年各保健所毎集計!$C$51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令和8年各保健所毎集計!$BN$51:$DM$51</c:f>
              <c:numCache>
                <c:formatCode>0.00_);[Red]\(0.00\)</c:formatCode>
                <c:ptCount val="52"/>
                <c:pt idx="0">
                  <c:v>0.08</c:v>
                </c:pt>
                <c:pt idx="1">
                  <c:v>0.68</c:v>
                </c:pt>
                <c:pt idx="2" formatCode="#,##0.00_ ">
                  <c:v>0.16</c:v>
                </c:pt>
                <c:pt idx="3">
                  <c:v>0.32</c:v>
                </c:pt>
                <c:pt idx="4">
                  <c:v>0.28000000000000003</c:v>
                </c:pt>
                <c:pt idx="5">
                  <c:v>0.4</c:v>
                </c:pt>
                <c:pt idx="6">
                  <c:v>0.32</c:v>
                </c:pt>
                <c:pt idx="7">
                  <c:v>0.24</c:v>
                </c:pt>
                <c:pt idx="8">
                  <c:v>0.28000000000000003</c:v>
                </c:pt>
                <c:pt idx="9">
                  <c:v>0.2</c:v>
                </c:pt>
                <c:pt idx="10">
                  <c:v>0.12</c:v>
                </c:pt>
                <c:pt idx="11">
                  <c:v>0.12</c:v>
                </c:pt>
                <c:pt idx="12">
                  <c:v>0.16</c:v>
                </c:pt>
                <c:pt idx="13">
                  <c:v>0.08</c:v>
                </c:pt>
                <c:pt idx="14">
                  <c:v>0.17</c:v>
                </c:pt>
                <c:pt idx="15">
                  <c:v>0.28999999999999998</c:v>
                </c:pt>
                <c:pt idx="16">
                  <c:v>0.33</c:v>
                </c:pt>
                <c:pt idx="17">
                  <c:v>0.5</c:v>
                </c:pt>
                <c:pt idx="18">
                  <c:v>0.21</c:v>
                </c:pt>
                <c:pt idx="19">
                  <c:v>0.33</c:v>
                </c:pt>
                <c:pt idx="20">
                  <c:v>0.46</c:v>
                </c:pt>
                <c:pt idx="21">
                  <c:v>0.54</c:v>
                </c:pt>
                <c:pt idx="22">
                  <c:v>0.46</c:v>
                </c:pt>
                <c:pt idx="23">
                  <c:v>0.75</c:v>
                </c:pt>
                <c:pt idx="24">
                  <c:v>0.42</c:v>
                </c:pt>
                <c:pt idx="25">
                  <c:v>0.33</c:v>
                </c:pt>
                <c:pt idx="26">
                  <c:v>0.57999999999999996</c:v>
                </c:pt>
                <c:pt idx="27">
                  <c:v>0.5</c:v>
                </c:pt>
                <c:pt idx="28">
                  <c:v>0.46</c:v>
                </c:pt>
                <c:pt idx="29" formatCode="#,##0.00_ ">
                  <c:v>0.33</c:v>
                </c:pt>
                <c:pt idx="30">
                  <c:v>0.38</c:v>
                </c:pt>
                <c:pt idx="31">
                  <c:v>0.54</c:v>
                </c:pt>
                <c:pt idx="32">
                  <c:v>0.67</c:v>
                </c:pt>
                <c:pt idx="33">
                  <c:v>0.46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1B-4135-9D54-78F73620CD25}"/>
            </c:ext>
          </c:extLst>
        </c:ser>
        <c:ser>
          <c:idx val="1"/>
          <c:order val="1"/>
          <c:tx>
            <c:strRef>
              <c:f>令和8年各保健所毎集計!$C$52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令和8年各保健所毎集計!$BN$52:$DM$52</c:f>
              <c:numCache>
                <c:formatCode>0.00_);[Red]\(0.00\)</c:formatCode>
                <c:ptCount val="52"/>
                <c:pt idx="0">
                  <c:v>0.13</c:v>
                </c:pt>
                <c:pt idx="1">
                  <c:v>0.28000000000000003</c:v>
                </c:pt>
                <c:pt idx="2" formatCode="#,##0.00_ ">
                  <c:v>0.22</c:v>
                </c:pt>
                <c:pt idx="3">
                  <c:v>0.32</c:v>
                </c:pt>
                <c:pt idx="4">
                  <c:v>0.28999999999999998</c:v>
                </c:pt>
                <c:pt idx="5">
                  <c:v>0.31</c:v>
                </c:pt>
                <c:pt idx="6">
                  <c:v>0.26</c:v>
                </c:pt>
                <c:pt idx="7">
                  <c:v>0.28000000000000003</c:v>
                </c:pt>
                <c:pt idx="8">
                  <c:v>0.21</c:v>
                </c:pt>
                <c:pt idx="9">
                  <c:v>0.25</c:v>
                </c:pt>
                <c:pt idx="10">
                  <c:v>0.25</c:v>
                </c:pt>
                <c:pt idx="11">
                  <c:v>0.23</c:v>
                </c:pt>
                <c:pt idx="12">
                  <c:v>0.22</c:v>
                </c:pt>
                <c:pt idx="13">
                  <c:v>0.21</c:v>
                </c:pt>
                <c:pt idx="14">
                  <c:v>0.23</c:v>
                </c:pt>
                <c:pt idx="15">
                  <c:v>0.26</c:v>
                </c:pt>
                <c:pt idx="16">
                  <c:v>0.31</c:v>
                </c:pt>
                <c:pt idx="17">
                  <c:v>0.33</c:v>
                </c:pt>
                <c:pt idx="18">
                  <c:v>0.26</c:v>
                </c:pt>
                <c:pt idx="19">
                  <c:v>0.43</c:v>
                </c:pt>
                <c:pt idx="20">
                  <c:v>0.46</c:v>
                </c:pt>
                <c:pt idx="21">
                  <c:v>0.56000000000000005</c:v>
                </c:pt>
                <c:pt idx="22">
                  <c:v>0.62</c:v>
                </c:pt>
                <c:pt idx="23">
                  <c:v>0.6</c:v>
                </c:pt>
                <c:pt idx="24">
                  <c:v>0.6</c:v>
                </c:pt>
                <c:pt idx="25">
                  <c:v>0.54</c:v>
                </c:pt>
                <c:pt idx="26">
                  <c:v>0.45</c:v>
                </c:pt>
                <c:pt idx="27">
                  <c:v>0.4</c:v>
                </c:pt>
                <c:pt idx="28">
                  <c:v>0.34</c:v>
                </c:pt>
                <c:pt idx="29" formatCode="#,##0.00_ ">
                  <c:v>0.28999999999999998</c:v>
                </c:pt>
                <c:pt idx="30">
                  <c:v>0.3</c:v>
                </c:pt>
                <c:pt idx="31">
                  <c:v>0.27</c:v>
                </c:pt>
                <c:pt idx="32">
                  <c:v>0.18</c:v>
                </c:pt>
                <c:pt idx="33">
                  <c:v>0.26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1B-4135-9D54-78F73620CD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42088"/>
        <c:axId val="1"/>
      </c:lineChart>
      <c:catAx>
        <c:axId val="6310420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491059811623465"/>
              <c:y val="0.90262477576507616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2.1742069430106956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4208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921255826408858"/>
          <c:y val="0.18527803114523644"/>
          <c:w val="0.11061479464599633"/>
          <c:h val="0.13628683207051948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30946624906895165"/>
          <c:y val="3.66511478140771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1329143193681"/>
          <c:y val="0.15649503232613804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[1]沖縄県!$BF$494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[2]沖縄県!$BG$475:$DF$475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[1]沖縄県!$BG$494:$DF$494</c:f>
              <c:numCache>
                <c:formatCode>0_);[Red]\(0\)</c:formatCode>
                <c:ptCount val="52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7</c:v>
                </c:pt>
                <c:pt idx="4">
                  <c:v>11</c:v>
                </c:pt>
                <c:pt idx="5">
                  <c:v>9</c:v>
                </c:pt>
                <c:pt idx="6">
                  <c:v>10</c:v>
                </c:pt>
                <c:pt idx="7">
                  <c:v>5</c:v>
                </c:pt>
                <c:pt idx="8">
                  <c:v>6</c:v>
                </c:pt>
                <c:pt idx="9">
                  <c:v>6</c:v>
                </c:pt>
                <c:pt idx="10">
                  <c:v>6</c:v>
                </c:pt>
                <c:pt idx="11">
                  <c:v>7</c:v>
                </c:pt>
                <c:pt idx="12">
                  <c:v>3</c:v>
                </c:pt>
                <c:pt idx="13">
                  <c:v>13</c:v>
                </c:pt>
                <c:pt idx="14">
                  <c:v>18</c:v>
                </c:pt>
                <c:pt idx="15">
                  <c:v>10</c:v>
                </c:pt>
                <c:pt idx="16">
                  <c:v>11</c:v>
                </c:pt>
                <c:pt idx="17">
                  <c:v>5</c:v>
                </c:pt>
                <c:pt idx="18">
                  <c:v>8</c:v>
                </c:pt>
                <c:pt idx="19">
                  <c:v>15</c:v>
                </c:pt>
                <c:pt idx="20">
                  <c:v>16</c:v>
                </c:pt>
                <c:pt idx="21">
                  <c:v>10</c:v>
                </c:pt>
                <c:pt idx="22">
                  <c:v>11</c:v>
                </c:pt>
                <c:pt idx="23">
                  <c:v>4</c:v>
                </c:pt>
                <c:pt idx="24">
                  <c:v>14</c:v>
                </c:pt>
                <c:pt idx="25">
                  <c:v>11</c:v>
                </c:pt>
                <c:pt idx="26">
                  <c:v>15</c:v>
                </c:pt>
                <c:pt idx="27">
                  <c:v>22</c:v>
                </c:pt>
                <c:pt idx="28">
                  <c:v>14</c:v>
                </c:pt>
                <c:pt idx="29">
                  <c:v>15</c:v>
                </c:pt>
                <c:pt idx="30">
                  <c:v>6</c:v>
                </c:pt>
                <c:pt idx="31">
                  <c:v>9</c:v>
                </c:pt>
                <c:pt idx="32">
                  <c:v>7</c:v>
                </c:pt>
                <c:pt idx="33">
                  <c:v>14</c:v>
                </c:pt>
                <c:pt idx="34">
                  <c:v>9</c:v>
                </c:pt>
                <c:pt idx="35">
                  <c:v>12</c:v>
                </c:pt>
                <c:pt idx="36">
                  <c:v>5</c:v>
                </c:pt>
                <c:pt idx="37">
                  <c:v>11</c:v>
                </c:pt>
                <c:pt idx="38">
                  <c:v>11</c:v>
                </c:pt>
                <c:pt idx="39">
                  <c:v>10</c:v>
                </c:pt>
                <c:pt idx="40">
                  <c:v>7</c:v>
                </c:pt>
                <c:pt idx="41">
                  <c:v>7</c:v>
                </c:pt>
                <c:pt idx="42">
                  <c:v>12</c:v>
                </c:pt>
                <c:pt idx="43">
                  <c:v>7</c:v>
                </c:pt>
                <c:pt idx="44">
                  <c:v>9</c:v>
                </c:pt>
                <c:pt idx="45">
                  <c:v>10</c:v>
                </c:pt>
                <c:pt idx="46">
                  <c:v>5</c:v>
                </c:pt>
                <c:pt idx="47">
                  <c:v>8</c:v>
                </c:pt>
                <c:pt idx="48">
                  <c:v>8</c:v>
                </c:pt>
                <c:pt idx="49">
                  <c:v>9</c:v>
                </c:pt>
                <c:pt idx="50">
                  <c:v>11</c:v>
                </c:pt>
                <c:pt idx="51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02-4126-AEEF-745F1E6C1E9D}"/>
            </c:ext>
          </c:extLst>
        </c:ser>
        <c:ser>
          <c:idx val="2"/>
          <c:order val="1"/>
          <c:tx>
            <c:strRef>
              <c:f>[1]沖縄県!$BF$495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[2]沖縄県!$BG$475:$DF$475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[1]沖縄県!$BG$495:$DF$495</c:f>
              <c:numCache>
                <c:formatCode>0_);[Red]\(0\)</c:formatCode>
                <c:ptCount val="52"/>
                <c:pt idx="0">
                  <c:v>11</c:v>
                </c:pt>
                <c:pt idx="1">
                  <c:v>7</c:v>
                </c:pt>
                <c:pt idx="2">
                  <c:v>8</c:v>
                </c:pt>
                <c:pt idx="3">
                  <c:v>4</c:v>
                </c:pt>
                <c:pt idx="4">
                  <c:v>3</c:v>
                </c:pt>
                <c:pt idx="5">
                  <c:v>7</c:v>
                </c:pt>
                <c:pt idx="6">
                  <c:v>6</c:v>
                </c:pt>
                <c:pt idx="7">
                  <c:v>5</c:v>
                </c:pt>
                <c:pt idx="8">
                  <c:v>6</c:v>
                </c:pt>
                <c:pt idx="9">
                  <c:v>8</c:v>
                </c:pt>
                <c:pt idx="10">
                  <c:v>12</c:v>
                </c:pt>
                <c:pt idx="11">
                  <c:v>13</c:v>
                </c:pt>
                <c:pt idx="12">
                  <c:v>5</c:v>
                </c:pt>
                <c:pt idx="13">
                  <c:v>6</c:v>
                </c:pt>
                <c:pt idx="14">
                  <c:v>5</c:v>
                </c:pt>
                <c:pt idx="15">
                  <c:v>15</c:v>
                </c:pt>
                <c:pt idx="16">
                  <c:v>11</c:v>
                </c:pt>
                <c:pt idx="17">
                  <c:v>9</c:v>
                </c:pt>
                <c:pt idx="18">
                  <c:v>8</c:v>
                </c:pt>
                <c:pt idx="19">
                  <c:v>7</c:v>
                </c:pt>
                <c:pt idx="20">
                  <c:v>7</c:v>
                </c:pt>
                <c:pt idx="21">
                  <c:v>7</c:v>
                </c:pt>
                <c:pt idx="22">
                  <c:v>6</c:v>
                </c:pt>
                <c:pt idx="23">
                  <c:v>4</c:v>
                </c:pt>
                <c:pt idx="24">
                  <c:v>8</c:v>
                </c:pt>
                <c:pt idx="25">
                  <c:v>11</c:v>
                </c:pt>
                <c:pt idx="26">
                  <c:v>10</c:v>
                </c:pt>
                <c:pt idx="27">
                  <c:v>8</c:v>
                </c:pt>
                <c:pt idx="28">
                  <c:v>7</c:v>
                </c:pt>
                <c:pt idx="29">
                  <c:v>5</c:v>
                </c:pt>
                <c:pt idx="30">
                  <c:v>5</c:v>
                </c:pt>
                <c:pt idx="31">
                  <c:v>4</c:v>
                </c:pt>
                <c:pt idx="32">
                  <c:v>6</c:v>
                </c:pt>
                <c:pt idx="33">
                  <c:v>6</c:v>
                </c:pt>
                <c:pt idx="34">
                  <c:v>8</c:v>
                </c:pt>
                <c:pt idx="35">
                  <c:v>8</c:v>
                </c:pt>
                <c:pt idx="36">
                  <c:v>12</c:v>
                </c:pt>
                <c:pt idx="37">
                  <c:v>6</c:v>
                </c:pt>
                <c:pt idx="38">
                  <c:v>10</c:v>
                </c:pt>
                <c:pt idx="39">
                  <c:v>8</c:v>
                </c:pt>
                <c:pt idx="40">
                  <c:v>8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11</c:v>
                </c:pt>
                <c:pt idx="45">
                  <c:v>11</c:v>
                </c:pt>
                <c:pt idx="46">
                  <c:v>8</c:v>
                </c:pt>
                <c:pt idx="47">
                  <c:v>4</c:v>
                </c:pt>
                <c:pt idx="48">
                  <c:v>11</c:v>
                </c:pt>
                <c:pt idx="49">
                  <c:v>3</c:v>
                </c:pt>
                <c:pt idx="50">
                  <c:v>7</c:v>
                </c:pt>
                <c:pt idx="51" formatCode="#,##0_);[Red]\(#,##0\)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02-4126-AEEF-745F1E6C1E9D}"/>
            </c:ext>
          </c:extLst>
        </c:ser>
        <c:ser>
          <c:idx val="3"/>
          <c:order val="2"/>
          <c:tx>
            <c:strRef>
              <c:f>[1]沖縄県!$BF$496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[2]沖縄県!$BG$475:$DF$475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[1]沖縄県!$BG$496:$DF$496</c:f>
              <c:numCache>
                <c:formatCode>0_);[Red]\(0\)</c:formatCode>
                <c:ptCount val="52"/>
                <c:pt idx="0">
                  <c:v>7</c:v>
                </c:pt>
                <c:pt idx="1">
                  <c:v>7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7</c:v>
                </c:pt>
                <c:pt idx="6">
                  <c:v>4</c:v>
                </c:pt>
                <c:pt idx="7">
                  <c:v>7</c:v>
                </c:pt>
                <c:pt idx="8">
                  <c:v>7</c:v>
                </c:pt>
                <c:pt idx="9">
                  <c:v>6</c:v>
                </c:pt>
                <c:pt idx="10">
                  <c:v>2</c:v>
                </c:pt>
                <c:pt idx="11">
                  <c:v>7</c:v>
                </c:pt>
                <c:pt idx="12">
                  <c:v>10</c:v>
                </c:pt>
                <c:pt idx="13">
                  <c:v>7</c:v>
                </c:pt>
                <c:pt idx="14">
                  <c:v>6</c:v>
                </c:pt>
                <c:pt idx="15">
                  <c:v>9</c:v>
                </c:pt>
                <c:pt idx="16">
                  <c:v>11</c:v>
                </c:pt>
                <c:pt idx="17">
                  <c:v>8</c:v>
                </c:pt>
                <c:pt idx="18">
                  <c:v>14</c:v>
                </c:pt>
                <c:pt idx="19">
                  <c:v>8</c:v>
                </c:pt>
                <c:pt idx="20">
                  <c:v>14</c:v>
                </c:pt>
                <c:pt idx="21">
                  <c:v>8</c:v>
                </c:pt>
                <c:pt idx="22">
                  <c:v>8</c:v>
                </c:pt>
                <c:pt idx="23">
                  <c:v>8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5</c:v>
                </c:pt>
                <c:pt idx="28">
                  <c:v>3</c:v>
                </c:pt>
                <c:pt idx="29">
                  <c:v>4</c:v>
                </c:pt>
                <c:pt idx="30">
                  <c:v>8</c:v>
                </c:pt>
                <c:pt idx="31">
                  <c:v>13</c:v>
                </c:pt>
                <c:pt idx="32">
                  <c:v>6</c:v>
                </c:pt>
                <c:pt idx="33">
                  <c:v>6</c:v>
                </c:pt>
                <c:pt idx="34">
                  <c:v>6</c:v>
                </c:pt>
                <c:pt idx="35">
                  <c:v>6</c:v>
                </c:pt>
                <c:pt idx="36">
                  <c:v>10</c:v>
                </c:pt>
                <c:pt idx="37">
                  <c:v>8</c:v>
                </c:pt>
                <c:pt idx="38">
                  <c:v>8</c:v>
                </c:pt>
                <c:pt idx="39">
                  <c:v>10</c:v>
                </c:pt>
                <c:pt idx="40">
                  <c:v>5</c:v>
                </c:pt>
                <c:pt idx="41">
                  <c:v>4</c:v>
                </c:pt>
                <c:pt idx="42">
                  <c:v>6</c:v>
                </c:pt>
                <c:pt idx="43">
                  <c:v>9</c:v>
                </c:pt>
                <c:pt idx="44">
                  <c:v>5</c:v>
                </c:pt>
                <c:pt idx="45">
                  <c:v>5</c:v>
                </c:pt>
                <c:pt idx="46">
                  <c:v>4</c:v>
                </c:pt>
                <c:pt idx="47">
                  <c:v>9</c:v>
                </c:pt>
                <c:pt idx="48">
                  <c:v>4</c:v>
                </c:pt>
                <c:pt idx="49">
                  <c:v>3</c:v>
                </c:pt>
                <c:pt idx="50">
                  <c:v>7</c:v>
                </c:pt>
                <c:pt idx="51" formatCode="#,##0_);[Red]\(#,##0\)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02-4126-AEEF-745F1E6C1E9D}"/>
            </c:ext>
          </c:extLst>
        </c:ser>
        <c:ser>
          <c:idx val="4"/>
          <c:order val="3"/>
          <c:tx>
            <c:strRef>
              <c:f>[1]沖縄県!$BF$497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cat>
            <c:numRef>
              <c:f>[2]沖縄県!$BG$475:$DF$475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[1]沖縄県!$BG$497:$DF$497</c:f>
              <c:numCache>
                <c:formatCode>0_);[Red]\(0\)</c:formatCode>
                <c:ptCount val="52"/>
                <c:pt idx="0">
                  <c:v>5</c:v>
                </c:pt>
                <c:pt idx="1">
                  <c:v>3</c:v>
                </c:pt>
                <c:pt idx="2">
                  <c:v>1</c:v>
                </c:pt>
                <c:pt idx="3">
                  <c:v>6</c:v>
                </c:pt>
                <c:pt idx="4">
                  <c:v>3</c:v>
                </c:pt>
                <c:pt idx="5">
                  <c:v>2</c:v>
                </c:pt>
                <c:pt idx="6">
                  <c:v>4</c:v>
                </c:pt>
                <c:pt idx="7">
                  <c:v>3</c:v>
                </c:pt>
                <c:pt idx="8">
                  <c:v>3</c:v>
                </c:pt>
                <c:pt idx="9">
                  <c:v>7</c:v>
                </c:pt>
                <c:pt idx="10">
                  <c:v>4</c:v>
                </c:pt>
                <c:pt idx="11">
                  <c:v>3</c:v>
                </c:pt>
                <c:pt idx="12">
                  <c:v>6</c:v>
                </c:pt>
                <c:pt idx="13">
                  <c:v>4</c:v>
                </c:pt>
                <c:pt idx="14">
                  <c:v>3</c:v>
                </c:pt>
                <c:pt idx="15">
                  <c:v>4</c:v>
                </c:pt>
                <c:pt idx="16">
                  <c:v>8</c:v>
                </c:pt>
                <c:pt idx="17">
                  <c:v>6</c:v>
                </c:pt>
                <c:pt idx="18">
                  <c:v>6</c:v>
                </c:pt>
                <c:pt idx="19">
                  <c:v>8</c:v>
                </c:pt>
                <c:pt idx="20">
                  <c:v>10</c:v>
                </c:pt>
                <c:pt idx="21">
                  <c:v>8</c:v>
                </c:pt>
                <c:pt idx="22">
                  <c:v>5</c:v>
                </c:pt>
                <c:pt idx="23">
                  <c:v>9</c:v>
                </c:pt>
                <c:pt idx="24">
                  <c:v>7</c:v>
                </c:pt>
                <c:pt idx="25">
                  <c:v>8</c:v>
                </c:pt>
                <c:pt idx="26">
                  <c:v>10</c:v>
                </c:pt>
                <c:pt idx="27">
                  <c:v>4</c:v>
                </c:pt>
                <c:pt idx="28">
                  <c:v>5</c:v>
                </c:pt>
                <c:pt idx="29">
                  <c:v>5</c:v>
                </c:pt>
                <c:pt idx="30">
                  <c:v>9</c:v>
                </c:pt>
                <c:pt idx="31">
                  <c:v>7</c:v>
                </c:pt>
                <c:pt idx="32">
                  <c:v>7</c:v>
                </c:pt>
                <c:pt idx="33">
                  <c:v>6</c:v>
                </c:pt>
                <c:pt idx="34">
                  <c:v>9</c:v>
                </c:pt>
                <c:pt idx="35">
                  <c:v>7</c:v>
                </c:pt>
                <c:pt idx="36">
                  <c:v>9</c:v>
                </c:pt>
                <c:pt idx="37">
                  <c:v>5</c:v>
                </c:pt>
                <c:pt idx="38">
                  <c:v>5</c:v>
                </c:pt>
                <c:pt idx="39">
                  <c:v>9</c:v>
                </c:pt>
                <c:pt idx="40">
                  <c:v>10</c:v>
                </c:pt>
                <c:pt idx="41">
                  <c:v>5</c:v>
                </c:pt>
                <c:pt idx="42">
                  <c:v>7</c:v>
                </c:pt>
                <c:pt idx="43">
                  <c:v>7</c:v>
                </c:pt>
                <c:pt idx="44">
                  <c:v>9</c:v>
                </c:pt>
                <c:pt idx="45">
                  <c:v>7</c:v>
                </c:pt>
                <c:pt idx="46">
                  <c:v>1</c:v>
                </c:pt>
                <c:pt idx="47">
                  <c:v>12</c:v>
                </c:pt>
                <c:pt idx="48">
                  <c:v>4</c:v>
                </c:pt>
                <c:pt idx="49">
                  <c:v>7</c:v>
                </c:pt>
                <c:pt idx="50">
                  <c:v>9</c:v>
                </c:pt>
                <c:pt idx="51" formatCode="#,##0_);[Red]\(#,##0\)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D02-4126-AEEF-745F1E6C1E9D}"/>
            </c:ext>
          </c:extLst>
        </c:ser>
        <c:ser>
          <c:idx val="0"/>
          <c:order val="4"/>
          <c:tx>
            <c:strRef>
              <c:f>[1]沖縄県!$BF$498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[2]沖縄県!$BG$475:$DF$475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[1]沖縄県!$BG$498:$DF$498</c:f>
              <c:numCache>
                <c:formatCode>0_);[Red]\(0\)</c:formatCode>
                <c:ptCount val="52"/>
                <c:pt idx="0">
                  <c:v>3</c:v>
                </c:pt>
                <c:pt idx="1">
                  <c:v>9</c:v>
                </c:pt>
                <c:pt idx="2">
                  <c:v>4</c:v>
                </c:pt>
                <c:pt idx="3">
                  <c:v>3</c:v>
                </c:pt>
                <c:pt idx="4">
                  <c:v>6</c:v>
                </c:pt>
                <c:pt idx="5">
                  <c:v>9</c:v>
                </c:pt>
                <c:pt idx="6">
                  <c:v>8</c:v>
                </c:pt>
                <c:pt idx="7">
                  <c:v>4</c:v>
                </c:pt>
                <c:pt idx="8">
                  <c:v>7</c:v>
                </c:pt>
                <c:pt idx="9">
                  <c:v>11</c:v>
                </c:pt>
                <c:pt idx="10">
                  <c:v>8</c:v>
                </c:pt>
                <c:pt idx="11">
                  <c:v>7</c:v>
                </c:pt>
                <c:pt idx="12">
                  <c:v>6</c:v>
                </c:pt>
                <c:pt idx="13">
                  <c:v>3</c:v>
                </c:pt>
                <c:pt idx="14">
                  <c:v>3</c:v>
                </c:pt>
                <c:pt idx="15">
                  <c:v>2</c:v>
                </c:pt>
                <c:pt idx="16">
                  <c:v>5</c:v>
                </c:pt>
                <c:pt idx="17">
                  <c:v>6</c:v>
                </c:pt>
                <c:pt idx="18">
                  <c:v>6</c:v>
                </c:pt>
                <c:pt idx="19">
                  <c:v>8</c:v>
                </c:pt>
                <c:pt idx="20">
                  <c:v>7</c:v>
                </c:pt>
                <c:pt idx="21">
                  <c:v>6</c:v>
                </c:pt>
                <c:pt idx="22">
                  <c:v>3</c:v>
                </c:pt>
                <c:pt idx="23">
                  <c:v>10</c:v>
                </c:pt>
                <c:pt idx="24">
                  <c:v>9</c:v>
                </c:pt>
                <c:pt idx="25">
                  <c:v>11</c:v>
                </c:pt>
                <c:pt idx="26">
                  <c:v>6</c:v>
                </c:pt>
                <c:pt idx="27">
                  <c:v>9</c:v>
                </c:pt>
                <c:pt idx="28">
                  <c:v>11</c:v>
                </c:pt>
                <c:pt idx="29">
                  <c:v>5</c:v>
                </c:pt>
                <c:pt idx="30">
                  <c:v>9</c:v>
                </c:pt>
                <c:pt idx="31">
                  <c:v>11</c:v>
                </c:pt>
                <c:pt idx="32">
                  <c:v>9</c:v>
                </c:pt>
                <c:pt idx="33">
                  <c:v>10</c:v>
                </c:pt>
                <c:pt idx="34">
                  <c:v>10</c:v>
                </c:pt>
                <c:pt idx="35">
                  <c:v>11</c:v>
                </c:pt>
                <c:pt idx="36">
                  <c:v>8</c:v>
                </c:pt>
                <c:pt idx="37">
                  <c:v>1</c:v>
                </c:pt>
                <c:pt idx="38">
                  <c:v>3</c:v>
                </c:pt>
                <c:pt idx="39">
                  <c:v>6</c:v>
                </c:pt>
                <c:pt idx="40">
                  <c:v>8</c:v>
                </c:pt>
                <c:pt idx="41">
                  <c:v>5</c:v>
                </c:pt>
                <c:pt idx="42">
                  <c:v>10</c:v>
                </c:pt>
                <c:pt idx="43">
                  <c:v>6</c:v>
                </c:pt>
                <c:pt idx="44">
                  <c:v>5</c:v>
                </c:pt>
                <c:pt idx="45">
                  <c:v>5</c:v>
                </c:pt>
                <c:pt idx="46">
                  <c:v>11</c:v>
                </c:pt>
                <c:pt idx="47">
                  <c:v>7</c:v>
                </c:pt>
                <c:pt idx="48">
                  <c:v>4</c:v>
                </c:pt>
                <c:pt idx="49">
                  <c:v>4</c:v>
                </c:pt>
                <c:pt idx="50">
                  <c:v>9</c:v>
                </c:pt>
                <c:pt idx="51" formatCode="#,##0_);[Red]\(#,##0\)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D02-4126-AEEF-745F1E6C1E9D}"/>
            </c:ext>
          </c:extLst>
        </c:ser>
        <c:ser>
          <c:idx val="5"/>
          <c:order val="5"/>
          <c:tx>
            <c:strRef>
              <c:f>[1]沖縄県!$BF$499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[2]沖縄県!$BG$475:$DF$475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[1]沖縄県!$BG$499:$DF$499</c:f>
              <c:numCache>
                <c:formatCode>0_);[Red]\(0\)</c:formatCode>
                <c:ptCount val="52"/>
                <c:pt idx="0">
                  <c:v>6</c:v>
                </c:pt>
                <c:pt idx="1">
                  <c:v>6</c:v>
                </c:pt>
                <c:pt idx="2">
                  <c:v>1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4</c:v>
                </c:pt>
                <c:pt idx="7">
                  <c:v>3</c:v>
                </c:pt>
                <c:pt idx="8">
                  <c:v>5</c:v>
                </c:pt>
                <c:pt idx="9">
                  <c:v>2</c:v>
                </c:pt>
                <c:pt idx="10">
                  <c:v>3</c:v>
                </c:pt>
                <c:pt idx="11">
                  <c:v>1</c:v>
                </c:pt>
                <c:pt idx="12">
                  <c:v>4</c:v>
                </c:pt>
                <c:pt idx="13">
                  <c:v>1</c:v>
                </c:pt>
                <c:pt idx="14">
                  <c:v>10</c:v>
                </c:pt>
                <c:pt idx="15">
                  <c:v>5</c:v>
                </c:pt>
                <c:pt idx="16">
                  <c:v>2</c:v>
                </c:pt>
                <c:pt idx="17">
                  <c:v>5</c:v>
                </c:pt>
                <c:pt idx="18">
                  <c:v>12</c:v>
                </c:pt>
                <c:pt idx="19">
                  <c:v>6</c:v>
                </c:pt>
                <c:pt idx="20">
                  <c:v>6</c:v>
                </c:pt>
                <c:pt idx="21">
                  <c:v>14</c:v>
                </c:pt>
                <c:pt idx="22">
                  <c:v>9</c:v>
                </c:pt>
                <c:pt idx="23">
                  <c:v>5</c:v>
                </c:pt>
                <c:pt idx="24">
                  <c:v>10</c:v>
                </c:pt>
                <c:pt idx="25">
                  <c:v>8</c:v>
                </c:pt>
                <c:pt idx="26">
                  <c:v>10</c:v>
                </c:pt>
                <c:pt idx="27">
                  <c:v>7</c:v>
                </c:pt>
                <c:pt idx="28">
                  <c:v>11</c:v>
                </c:pt>
                <c:pt idx="29">
                  <c:v>2</c:v>
                </c:pt>
                <c:pt idx="30">
                  <c:v>12</c:v>
                </c:pt>
                <c:pt idx="31">
                  <c:v>7</c:v>
                </c:pt>
                <c:pt idx="32">
                  <c:v>7</c:v>
                </c:pt>
                <c:pt idx="33">
                  <c:v>10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 formatCode="#,##0_);[Red]\(#,##0\)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4D-49ED-82A4-3BA5488279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69080"/>
        <c:axId val="1"/>
      </c:lineChart>
      <c:catAx>
        <c:axId val="7629690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321183976457999"/>
              <c:y val="0.923348000622705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3.7356322778238422E-2"/>
              <c:y val="3.451525429141291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6908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2819065247267586"/>
          <c:y val="0.19067664681016397"/>
          <c:w val="0.87180934752732409"/>
          <c:h val="7.58917526998386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31154160033440931"/>
          <c:y val="2.820204401783489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1329143193681"/>
          <c:y val="0.14804592852989584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[1]沖縄県!$BF$553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[2]沖縄県!$BG$534:$DF$534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[1]沖縄県!$BG$553:$DF$553</c:f>
              <c:numCache>
                <c:formatCode>0_);[Red]\(0\)</c:formatCode>
                <c:ptCount val="52"/>
                <c:pt idx="0">
                  <c:v>2</c:v>
                </c:pt>
                <c:pt idx="1">
                  <c:v>6</c:v>
                </c:pt>
                <c:pt idx="2">
                  <c:v>1</c:v>
                </c:pt>
                <c:pt idx="3">
                  <c:v>6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0</c:v>
                </c:pt>
                <c:pt idx="12">
                  <c:v>1</c:v>
                </c:pt>
                <c:pt idx="13">
                  <c:v>2</c:v>
                </c:pt>
                <c:pt idx="14">
                  <c:v>1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7</c:v>
                </c:pt>
                <c:pt idx="19">
                  <c:v>9</c:v>
                </c:pt>
                <c:pt idx="20">
                  <c:v>7</c:v>
                </c:pt>
                <c:pt idx="21">
                  <c:v>8</c:v>
                </c:pt>
                <c:pt idx="22">
                  <c:v>4</c:v>
                </c:pt>
                <c:pt idx="23">
                  <c:v>4</c:v>
                </c:pt>
                <c:pt idx="24">
                  <c:v>6</c:v>
                </c:pt>
                <c:pt idx="25">
                  <c:v>8</c:v>
                </c:pt>
                <c:pt idx="26">
                  <c:v>2</c:v>
                </c:pt>
                <c:pt idx="27">
                  <c:v>6</c:v>
                </c:pt>
                <c:pt idx="28">
                  <c:v>4</c:v>
                </c:pt>
                <c:pt idx="29">
                  <c:v>2</c:v>
                </c:pt>
                <c:pt idx="30">
                  <c:v>3</c:v>
                </c:pt>
                <c:pt idx="31">
                  <c:v>3</c:v>
                </c:pt>
                <c:pt idx="32">
                  <c:v>5</c:v>
                </c:pt>
                <c:pt idx="33">
                  <c:v>2</c:v>
                </c:pt>
                <c:pt idx="34">
                  <c:v>2</c:v>
                </c:pt>
                <c:pt idx="35">
                  <c:v>0</c:v>
                </c:pt>
                <c:pt idx="36">
                  <c:v>2</c:v>
                </c:pt>
                <c:pt idx="37">
                  <c:v>0</c:v>
                </c:pt>
                <c:pt idx="38">
                  <c:v>2</c:v>
                </c:pt>
                <c:pt idx="39">
                  <c:v>4</c:v>
                </c:pt>
                <c:pt idx="40">
                  <c:v>3</c:v>
                </c:pt>
                <c:pt idx="41">
                  <c:v>3</c:v>
                </c:pt>
                <c:pt idx="42">
                  <c:v>1</c:v>
                </c:pt>
                <c:pt idx="43">
                  <c:v>5</c:v>
                </c:pt>
                <c:pt idx="44">
                  <c:v>16</c:v>
                </c:pt>
                <c:pt idx="45">
                  <c:v>25</c:v>
                </c:pt>
                <c:pt idx="46">
                  <c:v>17</c:v>
                </c:pt>
                <c:pt idx="47">
                  <c:v>22</c:v>
                </c:pt>
                <c:pt idx="48">
                  <c:v>13</c:v>
                </c:pt>
                <c:pt idx="49">
                  <c:v>9</c:v>
                </c:pt>
                <c:pt idx="50">
                  <c:v>6</c:v>
                </c:pt>
                <c:pt idx="51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1C-4A2D-AC67-A07729A16BAE}"/>
            </c:ext>
          </c:extLst>
        </c:ser>
        <c:ser>
          <c:idx val="2"/>
          <c:order val="1"/>
          <c:tx>
            <c:strRef>
              <c:f>[1]沖縄県!$BF$554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[2]沖縄県!$BG$534:$DF$534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[1]沖縄県!$BG$554:$DF$554</c:f>
              <c:numCache>
                <c:formatCode>0_);[Red]\(0\)</c:formatCode>
                <c:ptCount val="52"/>
                <c:pt idx="0">
                  <c:v>10</c:v>
                </c:pt>
                <c:pt idx="1">
                  <c:v>10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2</c:v>
                </c:pt>
                <c:pt idx="11">
                  <c:v>1</c:v>
                </c:pt>
                <c:pt idx="12">
                  <c:v>3</c:v>
                </c:pt>
                <c:pt idx="13">
                  <c:v>6</c:v>
                </c:pt>
                <c:pt idx="14">
                  <c:v>2</c:v>
                </c:pt>
                <c:pt idx="15">
                  <c:v>1</c:v>
                </c:pt>
                <c:pt idx="16">
                  <c:v>2</c:v>
                </c:pt>
                <c:pt idx="17">
                  <c:v>0</c:v>
                </c:pt>
                <c:pt idx="18">
                  <c:v>5</c:v>
                </c:pt>
                <c:pt idx="19">
                  <c:v>3</c:v>
                </c:pt>
                <c:pt idx="20">
                  <c:v>4</c:v>
                </c:pt>
                <c:pt idx="21">
                  <c:v>1</c:v>
                </c:pt>
                <c:pt idx="22">
                  <c:v>8</c:v>
                </c:pt>
                <c:pt idx="23">
                  <c:v>5</c:v>
                </c:pt>
                <c:pt idx="24">
                  <c:v>8</c:v>
                </c:pt>
                <c:pt idx="25">
                  <c:v>10</c:v>
                </c:pt>
                <c:pt idx="26">
                  <c:v>10</c:v>
                </c:pt>
                <c:pt idx="27">
                  <c:v>4</c:v>
                </c:pt>
                <c:pt idx="28">
                  <c:v>4</c:v>
                </c:pt>
                <c:pt idx="29">
                  <c:v>11</c:v>
                </c:pt>
                <c:pt idx="30">
                  <c:v>3</c:v>
                </c:pt>
                <c:pt idx="31">
                  <c:v>7</c:v>
                </c:pt>
                <c:pt idx="32">
                  <c:v>6</c:v>
                </c:pt>
                <c:pt idx="33">
                  <c:v>8</c:v>
                </c:pt>
                <c:pt idx="34">
                  <c:v>6</c:v>
                </c:pt>
                <c:pt idx="35">
                  <c:v>2</c:v>
                </c:pt>
                <c:pt idx="36">
                  <c:v>6</c:v>
                </c:pt>
                <c:pt idx="37">
                  <c:v>5</c:v>
                </c:pt>
                <c:pt idx="38">
                  <c:v>6</c:v>
                </c:pt>
                <c:pt idx="39">
                  <c:v>9</c:v>
                </c:pt>
                <c:pt idx="40">
                  <c:v>11</c:v>
                </c:pt>
                <c:pt idx="41">
                  <c:v>7</c:v>
                </c:pt>
                <c:pt idx="42">
                  <c:v>6</c:v>
                </c:pt>
                <c:pt idx="43">
                  <c:v>13</c:v>
                </c:pt>
                <c:pt idx="44">
                  <c:v>10</c:v>
                </c:pt>
                <c:pt idx="45">
                  <c:v>16</c:v>
                </c:pt>
                <c:pt idx="46">
                  <c:v>16</c:v>
                </c:pt>
                <c:pt idx="47">
                  <c:v>12</c:v>
                </c:pt>
                <c:pt idx="48">
                  <c:v>18</c:v>
                </c:pt>
                <c:pt idx="49">
                  <c:v>26</c:v>
                </c:pt>
                <c:pt idx="50">
                  <c:v>8</c:v>
                </c:pt>
                <c:pt idx="51" formatCode="#,##0_);[Red]\(#,##0\)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1C-4A2D-AC67-A07729A16BAE}"/>
            </c:ext>
          </c:extLst>
        </c:ser>
        <c:ser>
          <c:idx val="3"/>
          <c:order val="2"/>
          <c:tx>
            <c:strRef>
              <c:f>[1]沖縄県!$BF$555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[2]沖縄県!$BG$534:$DF$534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[1]沖縄県!$BG$555:$DF$555</c:f>
              <c:numCache>
                <c:formatCode>0_);[Red]\(0\)</c:formatCode>
                <c:ptCount val="52"/>
                <c:pt idx="0">
                  <c:v>4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3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2</c:v>
                </c:pt>
                <c:pt idx="11">
                  <c:v>3</c:v>
                </c:pt>
                <c:pt idx="12">
                  <c:v>0</c:v>
                </c:pt>
                <c:pt idx="13">
                  <c:v>5</c:v>
                </c:pt>
                <c:pt idx="14">
                  <c:v>6</c:v>
                </c:pt>
                <c:pt idx="15">
                  <c:v>8</c:v>
                </c:pt>
                <c:pt idx="16">
                  <c:v>5</c:v>
                </c:pt>
                <c:pt idx="17">
                  <c:v>11</c:v>
                </c:pt>
                <c:pt idx="18">
                  <c:v>3</c:v>
                </c:pt>
                <c:pt idx="19">
                  <c:v>10</c:v>
                </c:pt>
                <c:pt idx="20">
                  <c:v>8</c:v>
                </c:pt>
                <c:pt idx="21">
                  <c:v>10</c:v>
                </c:pt>
                <c:pt idx="22">
                  <c:v>14</c:v>
                </c:pt>
                <c:pt idx="23">
                  <c:v>7</c:v>
                </c:pt>
                <c:pt idx="24">
                  <c:v>14</c:v>
                </c:pt>
                <c:pt idx="25">
                  <c:v>23</c:v>
                </c:pt>
                <c:pt idx="26">
                  <c:v>19</c:v>
                </c:pt>
                <c:pt idx="27">
                  <c:v>28</c:v>
                </c:pt>
                <c:pt idx="28">
                  <c:v>17</c:v>
                </c:pt>
                <c:pt idx="29">
                  <c:v>30</c:v>
                </c:pt>
                <c:pt idx="30">
                  <c:v>16</c:v>
                </c:pt>
                <c:pt idx="31">
                  <c:v>15</c:v>
                </c:pt>
                <c:pt idx="32">
                  <c:v>24</c:v>
                </c:pt>
                <c:pt idx="33">
                  <c:v>21</c:v>
                </c:pt>
                <c:pt idx="34">
                  <c:v>25</c:v>
                </c:pt>
                <c:pt idx="35">
                  <c:v>17</c:v>
                </c:pt>
                <c:pt idx="36">
                  <c:v>18</c:v>
                </c:pt>
                <c:pt idx="37">
                  <c:v>13</c:v>
                </c:pt>
                <c:pt idx="38">
                  <c:v>5</c:v>
                </c:pt>
                <c:pt idx="39">
                  <c:v>10</c:v>
                </c:pt>
                <c:pt idx="40">
                  <c:v>9</c:v>
                </c:pt>
                <c:pt idx="41">
                  <c:v>9</c:v>
                </c:pt>
                <c:pt idx="42">
                  <c:v>8</c:v>
                </c:pt>
                <c:pt idx="43">
                  <c:v>7</c:v>
                </c:pt>
                <c:pt idx="44">
                  <c:v>9</c:v>
                </c:pt>
                <c:pt idx="45">
                  <c:v>7</c:v>
                </c:pt>
                <c:pt idx="46">
                  <c:v>3</c:v>
                </c:pt>
                <c:pt idx="47">
                  <c:v>2</c:v>
                </c:pt>
                <c:pt idx="48">
                  <c:v>6</c:v>
                </c:pt>
                <c:pt idx="49">
                  <c:v>3</c:v>
                </c:pt>
                <c:pt idx="50">
                  <c:v>4</c:v>
                </c:pt>
                <c:pt idx="51" formatCode="#,##0_);[Red]\(#,##0\)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1C-4A2D-AC67-A07729A16BAE}"/>
            </c:ext>
          </c:extLst>
        </c:ser>
        <c:ser>
          <c:idx val="4"/>
          <c:order val="3"/>
          <c:tx>
            <c:strRef>
              <c:f>[1]沖縄県!$BF$556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cat>
            <c:numRef>
              <c:f>[2]沖縄県!$BG$534:$DF$534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[1]沖縄県!$BG$556:$DF$556</c:f>
              <c:numCache>
                <c:formatCode>0_);[Red]\(0\)</c:formatCode>
                <c:ptCount val="52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4</c:v>
                </c:pt>
                <c:pt idx="12">
                  <c:v>3</c:v>
                </c:pt>
                <c:pt idx="13">
                  <c:v>2</c:v>
                </c:pt>
                <c:pt idx="14">
                  <c:v>4</c:v>
                </c:pt>
                <c:pt idx="15">
                  <c:v>3</c:v>
                </c:pt>
                <c:pt idx="16">
                  <c:v>9</c:v>
                </c:pt>
                <c:pt idx="17">
                  <c:v>6</c:v>
                </c:pt>
                <c:pt idx="18">
                  <c:v>17</c:v>
                </c:pt>
                <c:pt idx="19">
                  <c:v>35</c:v>
                </c:pt>
                <c:pt idx="20">
                  <c:v>29</c:v>
                </c:pt>
                <c:pt idx="21">
                  <c:v>38</c:v>
                </c:pt>
                <c:pt idx="22">
                  <c:v>38</c:v>
                </c:pt>
                <c:pt idx="23">
                  <c:v>51</c:v>
                </c:pt>
                <c:pt idx="24">
                  <c:v>37</c:v>
                </c:pt>
                <c:pt idx="25">
                  <c:v>25</c:v>
                </c:pt>
                <c:pt idx="26">
                  <c:v>16</c:v>
                </c:pt>
                <c:pt idx="27">
                  <c:v>23</c:v>
                </c:pt>
                <c:pt idx="28">
                  <c:v>12</c:v>
                </c:pt>
                <c:pt idx="29">
                  <c:v>14</c:v>
                </c:pt>
                <c:pt idx="30">
                  <c:v>17</c:v>
                </c:pt>
                <c:pt idx="31">
                  <c:v>11</c:v>
                </c:pt>
                <c:pt idx="32">
                  <c:v>10</c:v>
                </c:pt>
                <c:pt idx="33">
                  <c:v>6</c:v>
                </c:pt>
                <c:pt idx="34">
                  <c:v>5</c:v>
                </c:pt>
                <c:pt idx="35">
                  <c:v>4</c:v>
                </c:pt>
                <c:pt idx="36">
                  <c:v>5</c:v>
                </c:pt>
                <c:pt idx="37">
                  <c:v>5</c:v>
                </c:pt>
                <c:pt idx="38">
                  <c:v>4</c:v>
                </c:pt>
                <c:pt idx="39">
                  <c:v>2</c:v>
                </c:pt>
                <c:pt idx="40">
                  <c:v>2</c:v>
                </c:pt>
                <c:pt idx="41">
                  <c:v>4</c:v>
                </c:pt>
                <c:pt idx="42">
                  <c:v>3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4</c:v>
                </c:pt>
                <c:pt idx="47">
                  <c:v>2</c:v>
                </c:pt>
                <c:pt idx="48">
                  <c:v>1</c:v>
                </c:pt>
                <c:pt idx="49">
                  <c:v>0</c:v>
                </c:pt>
                <c:pt idx="50">
                  <c:v>1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41C-4A2D-AC67-A07729A16BAE}"/>
            </c:ext>
          </c:extLst>
        </c:ser>
        <c:ser>
          <c:idx val="0"/>
          <c:order val="4"/>
          <c:tx>
            <c:strRef>
              <c:f>[1]沖縄県!$BF$557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[2]沖縄県!$BG$534:$DF$534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[1]沖縄県!$BG$557:$DF$557</c:f>
              <c:numCache>
                <c:formatCode>0_);[Red]\(0\)</c:formatCode>
                <c:ptCount val="52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2</c:v>
                </c:pt>
                <c:pt idx="16">
                  <c:v>2</c:v>
                </c:pt>
                <c:pt idx="17">
                  <c:v>4</c:v>
                </c:pt>
                <c:pt idx="18">
                  <c:v>8</c:v>
                </c:pt>
                <c:pt idx="19">
                  <c:v>21</c:v>
                </c:pt>
                <c:pt idx="20">
                  <c:v>32</c:v>
                </c:pt>
                <c:pt idx="21">
                  <c:v>12</c:v>
                </c:pt>
                <c:pt idx="22">
                  <c:v>16</c:v>
                </c:pt>
                <c:pt idx="23">
                  <c:v>16</c:v>
                </c:pt>
                <c:pt idx="24">
                  <c:v>18</c:v>
                </c:pt>
                <c:pt idx="25">
                  <c:v>4</c:v>
                </c:pt>
                <c:pt idx="26">
                  <c:v>5</c:v>
                </c:pt>
                <c:pt idx="27">
                  <c:v>13</c:v>
                </c:pt>
                <c:pt idx="28">
                  <c:v>11</c:v>
                </c:pt>
                <c:pt idx="29">
                  <c:v>6</c:v>
                </c:pt>
                <c:pt idx="30">
                  <c:v>7</c:v>
                </c:pt>
                <c:pt idx="31">
                  <c:v>5</c:v>
                </c:pt>
                <c:pt idx="32">
                  <c:v>7</c:v>
                </c:pt>
                <c:pt idx="33">
                  <c:v>5</c:v>
                </c:pt>
                <c:pt idx="34">
                  <c:v>7</c:v>
                </c:pt>
                <c:pt idx="35">
                  <c:v>11</c:v>
                </c:pt>
                <c:pt idx="36">
                  <c:v>8</c:v>
                </c:pt>
                <c:pt idx="37">
                  <c:v>5</c:v>
                </c:pt>
                <c:pt idx="38">
                  <c:v>11</c:v>
                </c:pt>
                <c:pt idx="39">
                  <c:v>9</c:v>
                </c:pt>
                <c:pt idx="40">
                  <c:v>7</c:v>
                </c:pt>
                <c:pt idx="41">
                  <c:v>1</c:v>
                </c:pt>
                <c:pt idx="42">
                  <c:v>7</c:v>
                </c:pt>
                <c:pt idx="43">
                  <c:v>7</c:v>
                </c:pt>
                <c:pt idx="44">
                  <c:v>6</c:v>
                </c:pt>
                <c:pt idx="45">
                  <c:v>9</c:v>
                </c:pt>
                <c:pt idx="46">
                  <c:v>4</c:v>
                </c:pt>
                <c:pt idx="47">
                  <c:v>2</c:v>
                </c:pt>
                <c:pt idx="48">
                  <c:v>1</c:v>
                </c:pt>
                <c:pt idx="49">
                  <c:v>1</c:v>
                </c:pt>
                <c:pt idx="50">
                  <c:v>5</c:v>
                </c:pt>
                <c:pt idx="51" formatCode="#,##0_);[Red]\(#,##0\)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41C-4A2D-AC67-A07729A16BAE}"/>
            </c:ext>
          </c:extLst>
        </c:ser>
        <c:ser>
          <c:idx val="5"/>
          <c:order val="5"/>
          <c:tx>
            <c:strRef>
              <c:f>[1]沖縄県!$BF$558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[2]沖縄県!$BG$534:$DF$534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[1]沖縄県!$BG$558:$DF$558</c:f>
              <c:numCache>
                <c:formatCode>0_);[Red]\(0\)</c:formatCode>
                <c:ptCount val="52"/>
                <c:pt idx="0">
                  <c:v>2</c:v>
                </c:pt>
                <c:pt idx="1">
                  <c:v>0</c:v>
                </c:pt>
                <c:pt idx="2">
                  <c:v>3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1</c:v>
                </c:pt>
                <c:pt idx="16">
                  <c:v>5</c:v>
                </c:pt>
                <c:pt idx="17">
                  <c:v>7</c:v>
                </c:pt>
                <c:pt idx="18">
                  <c:v>5</c:v>
                </c:pt>
                <c:pt idx="19">
                  <c:v>11</c:v>
                </c:pt>
                <c:pt idx="20">
                  <c:v>19</c:v>
                </c:pt>
                <c:pt idx="21">
                  <c:v>10</c:v>
                </c:pt>
                <c:pt idx="22">
                  <c:v>10</c:v>
                </c:pt>
                <c:pt idx="23">
                  <c:v>24</c:v>
                </c:pt>
                <c:pt idx="24">
                  <c:v>36</c:v>
                </c:pt>
                <c:pt idx="25">
                  <c:v>25</c:v>
                </c:pt>
                <c:pt idx="26">
                  <c:v>33</c:v>
                </c:pt>
                <c:pt idx="27">
                  <c:v>39</c:v>
                </c:pt>
                <c:pt idx="28">
                  <c:v>37</c:v>
                </c:pt>
                <c:pt idx="29">
                  <c:v>28</c:v>
                </c:pt>
                <c:pt idx="30">
                  <c:v>33</c:v>
                </c:pt>
                <c:pt idx="31">
                  <c:v>7</c:v>
                </c:pt>
                <c:pt idx="32">
                  <c:v>8</c:v>
                </c:pt>
                <c:pt idx="33">
                  <c:v>12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 formatCode="#,##0_);[Red]\(#,##0\)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22-4C32-9341-7429578EB6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69408"/>
        <c:axId val="1"/>
      </c:lineChart>
      <c:catAx>
        <c:axId val="7629694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528719103003765"/>
              <c:y val="0.9191234487245845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3.9431674043696109E-2"/>
              <c:y val="3.874013883141576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6940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3349460065502666"/>
          <c:y val="0.19067664681016394"/>
          <c:w val="0.22717281919292243"/>
          <c:h val="0.28847097641140873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</a:p>
        </c:rich>
      </c:tx>
      <c:layout>
        <c:manualLayout>
          <c:xMode val="edge"/>
          <c:yMode val="edge"/>
          <c:x val="0.39248029968725928"/>
          <c:y val="5.35496702355801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1329143193681"/>
          <c:y val="0.16494441389684181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[1]沖縄県!$BF$612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[2]沖縄県!$BG$593:$DF$593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[1]沖縄県!$BG$612:$DF$612</c:f>
              <c:numCache>
                <c:formatCode>0_);[Red]\(0\)</c:formatCode>
                <c:ptCount val="5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4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1</c:v>
                </c:pt>
                <c:pt idx="9">
                  <c:v>3</c:v>
                </c:pt>
                <c:pt idx="10">
                  <c:v>2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5</c:v>
                </c:pt>
                <c:pt idx="20">
                  <c:v>1</c:v>
                </c:pt>
                <c:pt idx="21">
                  <c:v>0</c:v>
                </c:pt>
                <c:pt idx="22">
                  <c:v>2</c:v>
                </c:pt>
                <c:pt idx="23">
                  <c:v>4</c:v>
                </c:pt>
                <c:pt idx="24">
                  <c:v>3</c:v>
                </c:pt>
                <c:pt idx="25">
                  <c:v>3</c:v>
                </c:pt>
                <c:pt idx="26">
                  <c:v>2</c:v>
                </c:pt>
                <c:pt idx="27">
                  <c:v>7</c:v>
                </c:pt>
                <c:pt idx="28">
                  <c:v>6</c:v>
                </c:pt>
                <c:pt idx="29">
                  <c:v>4</c:v>
                </c:pt>
                <c:pt idx="30">
                  <c:v>1</c:v>
                </c:pt>
                <c:pt idx="31">
                  <c:v>2</c:v>
                </c:pt>
                <c:pt idx="32">
                  <c:v>1</c:v>
                </c:pt>
                <c:pt idx="33">
                  <c:v>0</c:v>
                </c:pt>
                <c:pt idx="34">
                  <c:v>4</c:v>
                </c:pt>
                <c:pt idx="35">
                  <c:v>2</c:v>
                </c:pt>
                <c:pt idx="36">
                  <c:v>1</c:v>
                </c:pt>
                <c:pt idx="37">
                  <c:v>4</c:v>
                </c:pt>
                <c:pt idx="38">
                  <c:v>0</c:v>
                </c:pt>
                <c:pt idx="39">
                  <c:v>2</c:v>
                </c:pt>
                <c:pt idx="40">
                  <c:v>2</c:v>
                </c:pt>
                <c:pt idx="41">
                  <c:v>1</c:v>
                </c:pt>
                <c:pt idx="42">
                  <c:v>1</c:v>
                </c:pt>
                <c:pt idx="43">
                  <c:v>4</c:v>
                </c:pt>
                <c:pt idx="44">
                  <c:v>2</c:v>
                </c:pt>
                <c:pt idx="45">
                  <c:v>2</c:v>
                </c:pt>
                <c:pt idx="46">
                  <c:v>1</c:v>
                </c:pt>
                <c:pt idx="47">
                  <c:v>0</c:v>
                </c:pt>
                <c:pt idx="48">
                  <c:v>1</c:v>
                </c:pt>
                <c:pt idx="49">
                  <c:v>3</c:v>
                </c:pt>
                <c:pt idx="50">
                  <c:v>2</c:v>
                </c:pt>
                <c:pt idx="5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54-45BA-AA11-9A18818D9AD3}"/>
            </c:ext>
          </c:extLst>
        </c:ser>
        <c:ser>
          <c:idx val="2"/>
          <c:order val="1"/>
          <c:tx>
            <c:strRef>
              <c:f>[1]沖縄県!$BF$613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[2]沖縄県!$BG$593:$DF$593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[1]沖縄県!$BG$613:$DF$613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2</c:v>
                </c:pt>
                <c:pt idx="14">
                  <c:v>1</c:v>
                </c:pt>
                <c:pt idx="15">
                  <c:v>3</c:v>
                </c:pt>
                <c:pt idx="16">
                  <c:v>5</c:v>
                </c:pt>
                <c:pt idx="17">
                  <c:v>3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  <c:pt idx="22">
                  <c:v>2</c:v>
                </c:pt>
                <c:pt idx="23">
                  <c:v>1</c:v>
                </c:pt>
                <c:pt idx="24">
                  <c:v>4</c:v>
                </c:pt>
                <c:pt idx="25">
                  <c:v>1</c:v>
                </c:pt>
                <c:pt idx="26">
                  <c:v>0</c:v>
                </c:pt>
                <c:pt idx="27">
                  <c:v>2</c:v>
                </c:pt>
                <c:pt idx="28">
                  <c:v>0</c:v>
                </c:pt>
                <c:pt idx="29">
                  <c:v>0</c:v>
                </c:pt>
                <c:pt idx="30">
                  <c:v>3</c:v>
                </c:pt>
                <c:pt idx="31">
                  <c:v>2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1</c:v>
                </c:pt>
                <c:pt idx="38">
                  <c:v>0</c:v>
                </c:pt>
                <c:pt idx="39">
                  <c:v>0</c:v>
                </c:pt>
                <c:pt idx="40">
                  <c:v>2</c:v>
                </c:pt>
                <c:pt idx="41">
                  <c:v>3</c:v>
                </c:pt>
                <c:pt idx="42">
                  <c:v>1</c:v>
                </c:pt>
                <c:pt idx="43">
                  <c:v>4</c:v>
                </c:pt>
                <c:pt idx="44">
                  <c:v>3</c:v>
                </c:pt>
                <c:pt idx="45">
                  <c:v>0</c:v>
                </c:pt>
                <c:pt idx="46">
                  <c:v>5</c:v>
                </c:pt>
                <c:pt idx="47">
                  <c:v>1</c:v>
                </c:pt>
                <c:pt idx="48">
                  <c:v>2</c:v>
                </c:pt>
                <c:pt idx="49">
                  <c:v>5</c:v>
                </c:pt>
                <c:pt idx="50">
                  <c:v>0</c:v>
                </c:pt>
                <c:pt idx="51" formatCode="#,##0_);[Red]\(#,##0\)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54-45BA-AA11-9A18818D9AD3}"/>
            </c:ext>
          </c:extLst>
        </c:ser>
        <c:ser>
          <c:idx val="3"/>
          <c:order val="2"/>
          <c:tx>
            <c:strRef>
              <c:f>[1]沖縄県!$BF$614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[2]沖縄県!$BG$593:$DF$593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[1]沖縄県!$BG$614:$DF$614</c:f>
              <c:numCache>
                <c:formatCode>0_);[Red]\(0\)</c:formatCode>
                <c:ptCount val="5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3</c:v>
                </c:pt>
                <c:pt idx="8">
                  <c:v>3</c:v>
                </c:pt>
                <c:pt idx="9">
                  <c:v>1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3</c:v>
                </c:pt>
                <c:pt idx="16">
                  <c:v>2</c:v>
                </c:pt>
                <c:pt idx="17">
                  <c:v>0</c:v>
                </c:pt>
                <c:pt idx="18">
                  <c:v>3</c:v>
                </c:pt>
                <c:pt idx="19">
                  <c:v>1</c:v>
                </c:pt>
                <c:pt idx="20">
                  <c:v>0</c:v>
                </c:pt>
                <c:pt idx="21">
                  <c:v>6</c:v>
                </c:pt>
                <c:pt idx="22">
                  <c:v>2</c:v>
                </c:pt>
                <c:pt idx="23">
                  <c:v>4</c:v>
                </c:pt>
                <c:pt idx="24">
                  <c:v>1</c:v>
                </c:pt>
                <c:pt idx="25">
                  <c:v>2</c:v>
                </c:pt>
                <c:pt idx="26">
                  <c:v>4</c:v>
                </c:pt>
                <c:pt idx="27">
                  <c:v>5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0</c:v>
                </c:pt>
                <c:pt idx="33">
                  <c:v>2</c:v>
                </c:pt>
                <c:pt idx="34">
                  <c:v>3</c:v>
                </c:pt>
                <c:pt idx="35">
                  <c:v>0</c:v>
                </c:pt>
                <c:pt idx="36">
                  <c:v>1</c:v>
                </c:pt>
                <c:pt idx="37">
                  <c:v>4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2</c:v>
                </c:pt>
                <c:pt idx="42">
                  <c:v>0</c:v>
                </c:pt>
                <c:pt idx="43">
                  <c:v>2</c:v>
                </c:pt>
                <c:pt idx="44">
                  <c:v>0</c:v>
                </c:pt>
                <c:pt idx="45">
                  <c:v>3</c:v>
                </c:pt>
                <c:pt idx="46">
                  <c:v>1</c:v>
                </c:pt>
                <c:pt idx="47">
                  <c:v>2</c:v>
                </c:pt>
                <c:pt idx="48">
                  <c:v>0</c:v>
                </c:pt>
                <c:pt idx="49">
                  <c:v>3</c:v>
                </c:pt>
                <c:pt idx="50">
                  <c:v>1</c:v>
                </c:pt>
                <c:pt idx="51" formatCode="#,##0_);[Red]\(#,##0\)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54-45BA-AA11-9A18818D9AD3}"/>
            </c:ext>
          </c:extLst>
        </c:ser>
        <c:ser>
          <c:idx val="4"/>
          <c:order val="3"/>
          <c:tx>
            <c:strRef>
              <c:f>[1]沖縄県!$BF$615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cat>
            <c:numRef>
              <c:f>[2]沖縄県!$BG$593:$DF$593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[1]沖縄県!$BG$615:$DF$615</c:f>
              <c:numCache>
                <c:formatCode>0_);[Red]\(0\)</c:formatCode>
                <c:ptCount val="52"/>
                <c:pt idx="0">
                  <c:v>1</c:v>
                </c:pt>
                <c:pt idx="1">
                  <c:v>6</c:v>
                </c:pt>
                <c:pt idx="2">
                  <c:v>3</c:v>
                </c:pt>
                <c:pt idx="3">
                  <c:v>1</c:v>
                </c:pt>
                <c:pt idx="4">
                  <c:v>3</c:v>
                </c:pt>
                <c:pt idx="5">
                  <c:v>1</c:v>
                </c:pt>
                <c:pt idx="6">
                  <c:v>1</c:v>
                </c:pt>
                <c:pt idx="7">
                  <c:v>4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  <c:pt idx="12">
                  <c:v>0</c:v>
                </c:pt>
                <c:pt idx="13">
                  <c:v>3</c:v>
                </c:pt>
                <c:pt idx="14">
                  <c:v>2</c:v>
                </c:pt>
                <c:pt idx="15">
                  <c:v>6</c:v>
                </c:pt>
                <c:pt idx="16">
                  <c:v>4</c:v>
                </c:pt>
                <c:pt idx="17">
                  <c:v>1</c:v>
                </c:pt>
                <c:pt idx="18">
                  <c:v>2</c:v>
                </c:pt>
                <c:pt idx="19">
                  <c:v>0</c:v>
                </c:pt>
                <c:pt idx="20">
                  <c:v>5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2</c:v>
                </c:pt>
                <c:pt idx="26">
                  <c:v>0</c:v>
                </c:pt>
                <c:pt idx="27">
                  <c:v>3</c:v>
                </c:pt>
                <c:pt idx="28">
                  <c:v>1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2</c:v>
                </c:pt>
                <c:pt idx="34">
                  <c:v>1</c:v>
                </c:pt>
                <c:pt idx="35">
                  <c:v>3</c:v>
                </c:pt>
                <c:pt idx="36">
                  <c:v>3</c:v>
                </c:pt>
                <c:pt idx="37">
                  <c:v>2</c:v>
                </c:pt>
                <c:pt idx="38">
                  <c:v>1</c:v>
                </c:pt>
                <c:pt idx="39">
                  <c:v>0</c:v>
                </c:pt>
                <c:pt idx="40">
                  <c:v>2</c:v>
                </c:pt>
                <c:pt idx="41">
                  <c:v>0</c:v>
                </c:pt>
                <c:pt idx="42">
                  <c:v>3</c:v>
                </c:pt>
                <c:pt idx="43">
                  <c:v>0</c:v>
                </c:pt>
                <c:pt idx="44">
                  <c:v>0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0</c:v>
                </c:pt>
                <c:pt idx="49">
                  <c:v>0</c:v>
                </c:pt>
                <c:pt idx="50">
                  <c:v>1</c:v>
                </c:pt>
                <c:pt idx="51" formatCode="#,##0_);[Red]\(#,##0\)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954-45BA-AA11-9A18818D9AD3}"/>
            </c:ext>
          </c:extLst>
        </c:ser>
        <c:ser>
          <c:idx val="0"/>
          <c:order val="4"/>
          <c:tx>
            <c:strRef>
              <c:f>[1]沖縄県!$BF$616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[2]沖縄県!$BG$593:$DF$593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[1]沖縄県!$BG$616:$DF$616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4</c:v>
                </c:pt>
                <c:pt idx="5">
                  <c:v>2</c:v>
                </c:pt>
                <c:pt idx="6">
                  <c:v>2</c:v>
                </c:pt>
                <c:pt idx="7">
                  <c:v>0</c:v>
                </c:pt>
                <c:pt idx="8">
                  <c:v>2</c:v>
                </c:pt>
                <c:pt idx="9">
                  <c:v>2</c:v>
                </c:pt>
                <c:pt idx="10">
                  <c:v>1</c:v>
                </c:pt>
                <c:pt idx="11">
                  <c:v>4</c:v>
                </c:pt>
                <c:pt idx="12">
                  <c:v>0</c:v>
                </c:pt>
                <c:pt idx="13">
                  <c:v>3</c:v>
                </c:pt>
                <c:pt idx="14">
                  <c:v>2</c:v>
                </c:pt>
                <c:pt idx="15">
                  <c:v>1</c:v>
                </c:pt>
                <c:pt idx="16">
                  <c:v>2</c:v>
                </c:pt>
                <c:pt idx="17">
                  <c:v>4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2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1</c:v>
                </c:pt>
                <c:pt idx="29">
                  <c:v>1</c:v>
                </c:pt>
                <c:pt idx="30">
                  <c:v>2</c:v>
                </c:pt>
                <c:pt idx="31">
                  <c:v>2</c:v>
                </c:pt>
                <c:pt idx="32">
                  <c:v>0</c:v>
                </c:pt>
                <c:pt idx="33">
                  <c:v>3</c:v>
                </c:pt>
                <c:pt idx="34">
                  <c:v>1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2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1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954-45BA-AA11-9A18818D9AD3}"/>
            </c:ext>
          </c:extLst>
        </c:ser>
        <c:ser>
          <c:idx val="5"/>
          <c:order val="5"/>
          <c:tx>
            <c:strRef>
              <c:f>[1]沖縄県!$BF$617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[2]沖縄県!$BG$593:$DF$593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[1]沖縄県!$BG$617:$DF$617</c:f>
              <c:numCache>
                <c:formatCode>0_);[Red]\(0\)</c:formatCode>
                <c:ptCount val="5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  <c:pt idx="27">
                  <c:v>2</c:v>
                </c:pt>
                <c:pt idx="28">
                  <c:v>2</c:v>
                </c:pt>
                <c:pt idx="29">
                  <c:v>0</c:v>
                </c:pt>
                <c:pt idx="30">
                  <c:v>1</c:v>
                </c:pt>
                <c:pt idx="31">
                  <c:v>3</c:v>
                </c:pt>
                <c:pt idx="32">
                  <c:v>1</c:v>
                </c:pt>
                <c:pt idx="33">
                  <c:v>1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 formatCode="#,##0_);[Red]\(#,##0\)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49-4893-B24A-7365FFCAC8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81216"/>
        <c:axId val="1"/>
      </c:lineChart>
      <c:catAx>
        <c:axId val="7629812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1906113723366467"/>
              <c:y val="0.923348026120362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3.7356322778238422E-2"/>
              <c:y val="5.563832791626208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81216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3026259188522593"/>
          <c:y val="0.21179933584743985"/>
          <c:w val="0.86973740811477407"/>
          <c:h val="7.5891727293543904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35927467943993624"/>
          <c:y val="6.04295033891932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1329143193681"/>
          <c:y val="0.15621491351107944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[1]沖縄県!$BF$671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[2]沖縄県!$BG$652:$DF$652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[1]沖縄県!$BG$671:$DF$671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E2-40A1-A504-FC13EB6CE10B}"/>
            </c:ext>
          </c:extLst>
        </c:ser>
        <c:ser>
          <c:idx val="2"/>
          <c:order val="1"/>
          <c:tx>
            <c:strRef>
              <c:f>[1]沖縄県!$BF$672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[2]沖縄県!$BG$652:$DF$652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[1]沖縄県!$BG$672:$DF$672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6</c:v>
                </c:pt>
                <c:pt idx="50">
                  <c:v>3</c:v>
                </c:pt>
                <c:pt idx="51" formatCode="#,##0_);[Red]\(#,##0\)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E2-40A1-A504-FC13EB6CE10B}"/>
            </c:ext>
          </c:extLst>
        </c:ser>
        <c:ser>
          <c:idx val="3"/>
          <c:order val="2"/>
          <c:tx>
            <c:strRef>
              <c:f>[1]沖縄県!$BF$673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[2]沖縄県!$BG$652:$DF$652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[1]沖縄県!$BG$673:$DF$673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E2-40A1-A504-FC13EB6CE10B}"/>
            </c:ext>
          </c:extLst>
        </c:ser>
        <c:ser>
          <c:idx val="4"/>
          <c:order val="3"/>
          <c:tx>
            <c:strRef>
              <c:f>[1]沖縄県!$BF$674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cat>
            <c:numRef>
              <c:f>[2]沖縄県!$BG$652:$DF$652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[1]沖縄県!$BG$674:$DF$674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AE2-40A1-A504-FC13EB6CE10B}"/>
            </c:ext>
          </c:extLst>
        </c:ser>
        <c:ser>
          <c:idx val="0"/>
          <c:order val="4"/>
          <c:tx>
            <c:strRef>
              <c:f>[1]沖縄県!$BF$675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[2]沖縄県!$BG$652:$DF$652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[1]沖縄県!$BG$675:$DF$675</c:f>
              <c:numCache>
                <c:formatCode>0_);[Red]\(0\)</c:formatCode>
                <c:ptCount val="52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2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1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0</c:v>
                </c:pt>
                <c:pt idx="51" formatCode="#,##0_);[Red]\(#,##0\)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AE2-40A1-A504-FC13EB6CE10B}"/>
            </c:ext>
          </c:extLst>
        </c:ser>
        <c:ser>
          <c:idx val="5"/>
          <c:order val="5"/>
          <c:tx>
            <c:strRef>
              <c:f>[1]沖縄県!$BF$676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[2]沖縄県!$BG$652:$DF$652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[1]沖縄県!$BG$676:$DF$676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0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 formatCode="#,##0_);[Red]\(#,##0\)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DC-4C85-AAF9-1EAEB9743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84824"/>
        <c:axId val="1"/>
      </c:lineChart>
      <c:catAx>
        <c:axId val="7629848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321200317806551"/>
              <c:y val="0.9230542728504437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4.5657727840069183E-2"/>
              <c:y val="3.960723691060501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84824"/>
        <c:crosses val="autoZero"/>
        <c:crossBetween val="between"/>
        <c:majorUnit val="1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3764513977245652"/>
          <c:y val="0.20299413547886072"/>
          <c:w val="0.78429503317263716"/>
          <c:h val="7.565052685533971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31984300539624011"/>
          <c:y val="4.35846727957975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1329143193681"/>
          <c:y val="0.14779249821438162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[1]沖縄県!$BF$730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val>
            <c:numRef>
              <c:f>[1]沖縄県!$BG$730:$DF$730</c:f>
              <c:numCache>
                <c:formatCode>0_);[Red]\(0\)</c:formatCode>
                <c:ptCount val="52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9</c:v>
                </c:pt>
                <c:pt idx="4">
                  <c:v>6</c:v>
                </c:pt>
                <c:pt idx="5">
                  <c:v>1</c:v>
                </c:pt>
                <c:pt idx="6">
                  <c:v>6</c:v>
                </c:pt>
                <c:pt idx="7">
                  <c:v>4</c:v>
                </c:pt>
                <c:pt idx="8">
                  <c:v>8</c:v>
                </c:pt>
                <c:pt idx="9">
                  <c:v>6</c:v>
                </c:pt>
                <c:pt idx="10">
                  <c:v>3</c:v>
                </c:pt>
                <c:pt idx="11">
                  <c:v>2</c:v>
                </c:pt>
                <c:pt idx="12">
                  <c:v>3</c:v>
                </c:pt>
                <c:pt idx="13">
                  <c:v>7</c:v>
                </c:pt>
                <c:pt idx="14">
                  <c:v>3</c:v>
                </c:pt>
                <c:pt idx="15">
                  <c:v>6</c:v>
                </c:pt>
                <c:pt idx="16">
                  <c:v>6</c:v>
                </c:pt>
                <c:pt idx="17">
                  <c:v>3</c:v>
                </c:pt>
                <c:pt idx="18">
                  <c:v>6</c:v>
                </c:pt>
                <c:pt idx="19">
                  <c:v>10</c:v>
                </c:pt>
                <c:pt idx="20">
                  <c:v>12</c:v>
                </c:pt>
                <c:pt idx="21">
                  <c:v>17</c:v>
                </c:pt>
                <c:pt idx="22">
                  <c:v>4</c:v>
                </c:pt>
                <c:pt idx="23">
                  <c:v>3</c:v>
                </c:pt>
                <c:pt idx="24">
                  <c:v>4</c:v>
                </c:pt>
                <c:pt idx="25">
                  <c:v>1</c:v>
                </c:pt>
                <c:pt idx="26">
                  <c:v>8</c:v>
                </c:pt>
                <c:pt idx="27">
                  <c:v>5</c:v>
                </c:pt>
                <c:pt idx="28">
                  <c:v>3</c:v>
                </c:pt>
                <c:pt idx="29">
                  <c:v>7</c:v>
                </c:pt>
                <c:pt idx="30">
                  <c:v>7</c:v>
                </c:pt>
                <c:pt idx="31">
                  <c:v>7</c:v>
                </c:pt>
                <c:pt idx="32">
                  <c:v>4</c:v>
                </c:pt>
                <c:pt idx="33">
                  <c:v>3</c:v>
                </c:pt>
                <c:pt idx="34">
                  <c:v>4</c:v>
                </c:pt>
                <c:pt idx="35">
                  <c:v>6</c:v>
                </c:pt>
                <c:pt idx="36">
                  <c:v>3</c:v>
                </c:pt>
                <c:pt idx="37">
                  <c:v>6</c:v>
                </c:pt>
                <c:pt idx="38">
                  <c:v>7</c:v>
                </c:pt>
                <c:pt idx="39">
                  <c:v>3</c:v>
                </c:pt>
                <c:pt idx="40">
                  <c:v>1</c:v>
                </c:pt>
                <c:pt idx="41">
                  <c:v>2</c:v>
                </c:pt>
                <c:pt idx="42">
                  <c:v>3</c:v>
                </c:pt>
                <c:pt idx="43">
                  <c:v>4</c:v>
                </c:pt>
                <c:pt idx="44">
                  <c:v>0</c:v>
                </c:pt>
                <c:pt idx="45">
                  <c:v>3</c:v>
                </c:pt>
                <c:pt idx="46">
                  <c:v>1</c:v>
                </c:pt>
                <c:pt idx="47">
                  <c:v>2</c:v>
                </c:pt>
                <c:pt idx="48">
                  <c:v>2</c:v>
                </c:pt>
                <c:pt idx="49">
                  <c:v>1</c:v>
                </c:pt>
                <c:pt idx="50">
                  <c:v>2</c:v>
                </c:pt>
                <c:pt idx="51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4D-4C7D-B9A2-9E6E852533F3}"/>
            </c:ext>
          </c:extLst>
        </c:ser>
        <c:ser>
          <c:idx val="2"/>
          <c:order val="1"/>
          <c:tx>
            <c:strRef>
              <c:f>[1]沖縄県!$BF$731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[1]沖縄県!$BG$731:$DF$731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  <c:pt idx="4">
                  <c:v>4</c:v>
                </c:pt>
                <c:pt idx="5">
                  <c:v>3</c:v>
                </c:pt>
                <c:pt idx="6">
                  <c:v>5</c:v>
                </c:pt>
                <c:pt idx="7">
                  <c:v>1</c:v>
                </c:pt>
                <c:pt idx="8">
                  <c:v>8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0</c:v>
                </c:pt>
                <c:pt idx="13">
                  <c:v>3</c:v>
                </c:pt>
                <c:pt idx="14">
                  <c:v>2</c:v>
                </c:pt>
                <c:pt idx="15">
                  <c:v>0</c:v>
                </c:pt>
                <c:pt idx="16">
                  <c:v>5</c:v>
                </c:pt>
                <c:pt idx="17">
                  <c:v>3</c:v>
                </c:pt>
                <c:pt idx="18">
                  <c:v>2</c:v>
                </c:pt>
                <c:pt idx="19">
                  <c:v>1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2</c:v>
                </c:pt>
                <c:pt idx="24">
                  <c:v>4</c:v>
                </c:pt>
                <c:pt idx="25">
                  <c:v>5</c:v>
                </c:pt>
                <c:pt idx="26">
                  <c:v>5</c:v>
                </c:pt>
                <c:pt idx="27">
                  <c:v>1</c:v>
                </c:pt>
                <c:pt idx="28">
                  <c:v>2</c:v>
                </c:pt>
                <c:pt idx="29">
                  <c:v>1</c:v>
                </c:pt>
                <c:pt idx="30">
                  <c:v>6</c:v>
                </c:pt>
                <c:pt idx="31">
                  <c:v>0</c:v>
                </c:pt>
                <c:pt idx="32">
                  <c:v>6</c:v>
                </c:pt>
                <c:pt idx="33">
                  <c:v>1</c:v>
                </c:pt>
                <c:pt idx="34">
                  <c:v>0</c:v>
                </c:pt>
                <c:pt idx="35">
                  <c:v>7</c:v>
                </c:pt>
                <c:pt idx="36">
                  <c:v>6</c:v>
                </c:pt>
                <c:pt idx="37">
                  <c:v>3</c:v>
                </c:pt>
                <c:pt idx="38">
                  <c:v>4</c:v>
                </c:pt>
                <c:pt idx="39">
                  <c:v>6</c:v>
                </c:pt>
                <c:pt idx="40">
                  <c:v>9</c:v>
                </c:pt>
                <c:pt idx="41">
                  <c:v>5</c:v>
                </c:pt>
                <c:pt idx="42">
                  <c:v>1</c:v>
                </c:pt>
                <c:pt idx="43">
                  <c:v>2</c:v>
                </c:pt>
                <c:pt idx="44">
                  <c:v>3</c:v>
                </c:pt>
                <c:pt idx="45">
                  <c:v>4</c:v>
                </c:pt>
                <c:pt idx="46">
                  <c:v>4</c:v>
                </c:pt>
                <c:pt idx="47">
                  <c:v>5</c:v>
                </c:pt>
                <c:pt idx="48">
                  <c:v>9</c:v>
                </c:pt>
                <c:pt idx="49">
                  <c:v>5</c:v>
                </c:pt>
                <c:pt idx="50">
                  <c:v>8</c:v>
                </c:pt>
                <c:pt idx="51" formatCode="#,##0_);[Red]\(#,##0\)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4D-4C7D-B9A2-9E6E852533F3}"/>
            </c:ext>
          </c:extLst>
        </c:ser>
        <c:ser>
          <c:idx val="3"/>
          <c:order val="2"/>
          <c:tx>
            <c:strRef>
              <c:f>[1]沖縄県!$BF$732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[1]沖縄県!$BG$732:$DF$732</c:f>
              <c:numCache>
                <c:formatCode>0_);[Red]\(0\)</c:formatCode>
                <c:ptCount val="52"/>
                <c:pt idx="0">
                  <c:v>6</c:v>
                </c:pt>
                <c:pt idx="1">
                  <c:v>16</c:v>
                </c:pt>
                <c:pt idx="2">
                  <c:v>7</c:v>
                </c:pt>
                <c:pt idx="3">
                  <c:v>9</c:v>
                </c:pt>
                <c:pt idx="4">
                  <c:v>2</c:v>
                </c:pt>
                <c:pt idx="5">
                  <c:v>4</c:v>
                </c:pt>
                <c:pt idx="6">
                  <c:v>2</c:v>
                </c:pt>
                <c:pt idx="7">
                  <c:v>1</c:v>
                </c:pt>
                <c:pt idx="8">
                  <c:v>7</c:v>
                </c:pt>
                <c:pt idx="9">
                  <c:v>5</c:v>
                </c:pt>
                <c:pt idx="10">
                  <c:v>3</c:v>
                </c:pt>
                <c:pt idx="11">
                  <c:v>5</c:v>
                </c:pt>
                <c:pt idx="12">
                  <c:v>5</c:v>
                </c:pt>
                <c:pt idx="13">
                  <c:v>8</c:v>
                </c:pt>
                <c:pt idx="14">
                  <c:v>3</c:v>
                </c:pt>
                <c:pt idx="15">
                  <c:v>6</c:v>
                </c:pt>
                <c:pt idx="16">
                  <c:v>4</c:v>
                </c:pt>
                <c:pt idx="17">
                  <c:v>3</c:v>
                </c:pt>
                <c:pt idx="18">
                  <c:v>5</c:v>
                </c:pt>
                <c:pt idx="19">
                  <c:v>6</c:v>
                </c:pt>
                <c:pt idx="20">
                  <c:v>6</c:v>
                </c:pt>
                <c:pt idx="21">
                  <c:v>3</c:v>
                </c:pt>
                <c:pt idx="22">
                  <c:v>8</c:v>
                </c:pt>
                <c:pt idx="23">
                  <c:v>5</c:v>
                </c:pt>
                <c:pt idx="24">
                  <c:v>11</c:v>
                </c:pt>
                <c:pt idx="25">
                  <c:v>8</c:v>
                </c:pt>
                <c:pt idx="26">
                  <c:v>7</c:v>
                </c:pt>
                <c:pt idx="27">
                  <c:v>8</c:v>
                </c:pt>
                <c:pt idx="28">
                  <c:v>5</c:v>
                </c:pt>
                <c:pt idx="29">
                  <c:v>12</c:v>
                </c:pt>
                <c:pt idx="30">
                  <c:v>6</c:v>
                </c:pt>
                <c:pt idx="31">
                  <c:v>10</c:v>
                </c:pt>
                <c:pt idx="32">
                  <c:v>6</c:v>
                </c:pt>
                <c:pt idx="33">
                  <c:v>12</c:v>
                </c:pt>
                <c:pt idx="34">
                  <c:v>3</c:v>
                </c:pt>
                <c:pt idx="35">
                  <c:v>15</c:v>
                </c:pt>
                <c:pt idx="36">
                  <c:v>20</c:v>
                </c:pt>
                <c:pt idx="37">
                  <c:v>15</c:v>
                </c:pt>
                <c:pt idx="38">
                  <c:v>29</c:v>
                </c:pt>
                <c:pt idx="39">
                  <c:v>26</c:v>
                </c:pt>
                <c:pt idx="40">
                  <c:v>27</c:v>
                </c:pt>
                <c:pt idx="41">
                  <c:v>19</c:v>
                </c:pt>
                <c:pt idx="42">
                  <c:v>21</c:v>
                </c:pt>
                <c:pt idx="43">
                  <c:v>27</c:v>
                </c:pt>
                <c:pt idx="44">
                  <c:v>27</c:v>
                </c:pt>
                <c:pt idx="45">
                  <c:v>21</c:v>
                </c:pt>
                <c:pt idx="46">
                  <c:v>14</c:v>
                </c:pt>
                <c:pt idx="47">
                  <c:v>21</c:v>
                </c:pt>
                <c:pt idx="48">
                  <c:v>10</c:v>
                </c:pt>
                <c:pt idx="49">
                  <c:v>23</c:v>
                </c:pt>
                <c:pt idx="50">
                  <c:v>16</c:v>
                </c:pt>
                <c:pt idx="51" formatCode="#,##0_);[Red]\(#,##0\)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D-4C7D-B9A2-9E6E852533F3}"/>
            </c:ext>
          </c:extLst>
        </c:ser>
        <c:ser>
          <c:idx val="4"/>
          <c:order val="3"/>
          <c:tx>
            <c:strRef>
              <c:f>[1]沖縄県!$BF$733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val>
            <c:numRef>
              <c:f>[1]沖縄県!$BG$733:$DF$733</c:f>
              <c:numCache>
                <c:formatCode>0_);[Red]\(0\)</c:formatCode>
                <c:ptCount val="52"/>
                <c:pt idx="0">
                  <c:v>7</c:v>
                </c:pt>
                <c:pt idx="1">
                  <c:v>21</c:v>
                </c:pt>
                <c:pt idx="2">
                  <c:v>10</c:v>
                </c:pt>
                <c:pt idx="3">
                  <c:v>12</c:v>
                </c:pt>
                <c:pt idx="4">
                  <c:v>15</c:v>
                </c:pt>
                <c:pt idx="5">
                  <c:v>8</c:v>
                </c:pt>
                <c:pt idx="6">
                  <c:v>8</c:v>
                </c:pt>
                <c:pt idx="7">
                  <c:v>13</c:v>
                </c:pt>
                <c:pt idx="8">
                  <c:v>14</c:v>
                </c:pt>
                <c:pt idx="9">
                  <c:v>13</c:v>
                </c:pt>
                <c:pt idx="10">
                  <c:v>7</c:v>
                </c:pt>
                <c:pt idx="11">
                  <c:v>15</c:v>
                </c:pt>
                <c:pt idx="12">
                  <c:v>12</c:v>
                </c:pt>
                <c:pt idx="13">
                  <c:v>14</c:v>
                </c:pt>
                <c:pt idx="14">
                  <c:v>15</c:v>
                </c:pt>
                <c:pt idx="15">
                  <c:v>25</c:v>
                </c:pt>
                <c:pt idx="16">
                  <c:v>15</c:v>
                </c:pt>
                <c:pt idx="17">
                  <c:v>6</c:v>
                </c:pt>
                <c:pt idx="18">
                  <c:v>9</c:v>
                </c:pt>
                <c:pt idx="19">
                  <c:v>12</c:v>
                </c:pt>
                <c:pt idx="20">
                  <c:v>11</c:v>
                </c:pt>
                <c:pt idx="21">
                  <c:v>19</c:v>
                </c:pt>
                <c:pt idx="22">
                  <c:v>10</c:v>
                </c:pt>
                <c:pt idx="23">
                  <c:v>10</c:v>
                </c:pt>
                <c:pt idx="24">
                  <c:v>9</c:v>
                </c:pt>
                <c:pt idx="25">
                  <c:v>12</c:v>
                </c:pt>
                <c:pt idx="26">
                  <c:v>13</c:v>
                </c:pt>
                <c:pt idx="27">
                  <c:v>17</c:v>
                </c:pt>
                <c:pt idx="28">
                  <c:v>8</c:v>
                </c:pt>
                <c:pt idx="29">
                  <c:v>7</c:v>
                </c:pt>
                <c:pt idx="30">
                  <c:v>17</c:v>
                </c:pt>
                <c:pt idx="31">
                  <c:v>14</c:v>
                </c:pt>
                <c:pt idx="32">
                  <c:v>3</c:v>
                </c:pt>
                <c:pt idx="33">
                  <c:v>4</c:v>
                </c:pt>
                <c:pt idx="34">
                  <c:v>3</c:v>
                </c:pt>
                <c:pt idx="35">
                  <c:v>5</c:v>
                </c:pt>
                <c:pt idx="36">
                  <c:v>6</c:v>
                </c:pt>
                <c:pt idx="37">
                  <c:v>5</c:v>
                </c:pt>
                <c:pt idx="38">
                  <c:v>1</c:v>
                </c:pt>
                <c:pt idx="39">
                  <c:v>4</c:v>
                </c:pt>
                <c:pt idx="40">
                  <c:v>8</c:v>
                </c:pt>
                <c:pt idx="41">
                  <c:v>11</c:v>
                </c:pt>
                <c:pt idx="42">
                  <c:v>11</c:v>
                </c:pt>
                <c:pt idx="43">
                  <c:v>4</c:v>
                </c:pt>
                <c:pt idx="44">
                  <c:v>7</c:v>
                </c:pt>
                <c:pt idx="45">
                  <c:v>2</c:v>
                </c:pt>
                <c:pt idx="46">
                  <c:v>6</c:v>
                </c:pt>
                <c:pt idx="47">
                  <c:v>10</c:v>
                </c:pt>
                <c:pt idx="48">
                  <c:v>10</c:v>
                </c:pt>
                <c:pt idx="49">
                  <c:v>6</c:v>
                </c:pt>
                <c:pt idx="50">
                  <c:v>6</c:v>
                </c:pt>
                <c:pt idx="51" formatCode="#,##0_);[Red]\(#,##0\)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E4D-4C7D-B9A2-9E6E852533F3}"/>
            </c:ext>
          </c:extLst>
        </c:ser>
        <c:ser>
          <c:idx val="0"/>
          <c:order val="4"/>
          <c:tx>
            <c:strRef>
              <c:f>[1]沖縄県!$BF$734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val>
            <c:numRef>
              <c:f>[1]沖縄県!$BG$734:$DF$734</c:f>
              <c:numCache>
                <c:formatCode>0_);[Red]\(0\)</c:formatCode>
                <c:ptCount val="52"/>
                <c:pt idx="0">
                  <c:v>0</c:v>
                </c:pt>
                <c:pt idx="1">
                  <c:v>20</c:v>
                </c:pt>
                <c:pt idx="2">
                  <c:v>13</c:v>
                </c:pt>
                <c:pt idx="3">
                  <c:v>13</c:v>
                </c:pt>
                <c:pt idx="4">
                  <c:v>35</c:v>
                </c:pt>
                <c:pt idx="5">
                  <c:v>41</c:v>
                </c:pt>
                <c:pt idx="6">
                  <c:v>46</c:v>
                </c:pt>
                <c:pt idx="7">
                  <c:v>62</c:v>
                </c:pt>
                <c:pt idx="8">
                  <c:v>68</c:v>
                </c:pt>
                <c:pt idx="9">
                  <c:v>83</c:v>
                </c:pt>
                <c:pt idx="10">
                  <c:v>83</c:v>
                </c:pt>
                <c:pt idx="11">
                  <c:v>99</c:v>
                </c:pt>
                <c:pt idx="12">
                  <c:v>62</c:v>
                </c:pt>
                <c:pt idx="13">
                  <c:v>44</c:v>
                </c:pt>
                <c:pt idx="14">
                  <c:v>43</c:v>
                </c:pt>
                <c:pt idx="15">
                  <c:v>43</c:v>
                </c:pt>
                <c:pt idx="16">
                  <c:v>49</c:v>
                </c:pt>
                <c:pt idx="17">
                  <c:v>45</c:v>
                </c:pt>
                <c:pt idx="18">
                  <c:v>37</c:v>
                </c:pt>
                <c:pt idx="19">
                  <c:v>40</c:v>
                </c:pt>
                <c:pt idx="20">
                  <c:v>33</c:v>
                </c:pt>
                <c:pt idx="21">
                  <c:v>23</c:v>
                </c:pt>
                <c:pt idx="22">
                  <c:v>33</c:v>
                </c:pt>
                <c:pt idx="23">
                  <c:v>34</c:v>
                </c:pt>
                <c:pt idx="24">
                  <c:v>25</c:v>
                </c:pt>
                <c:pt idx="25">
                  <c:v>36</c:v>
                </c:pt>
                <c:pt idx="26">
                  <c:v>29</c:v>
                </c:pt>
                <c:pt idx="27">
                  <c:v>24</c:v>
                </c:pt>
                <c:pt idx="28">
                  <c:v>39</c:v>
                </c:pt>
                <c:pt idx="29">
                  <c:v>23</c:v>
                </c:pt>
                <c:pt idx="30">
                  <c:v>33</c:v>
                </c:pt>
                <c:pt idx="31">
                  <c:v>19</c:v>
                </c:pt>
                <c:pt idx="32">
                  <c:v>25</c:v>
                </c:pt>
                <c:pt idx="33">
                  <c:v>33</c:v>
                </c:pt>
                <c:pt idx="34">
                  <c:v>44</c:v>
                </c:pt>
                <c:pt idx="35">
                  <c:v>46</c:v>
                </c:pt>
                <c:pt idx="36">
                  <c:v>25</c:v>
                </c:pt>
                <c:pt idx="37">
                  <c:v>53</c:v>
                </c:pt>
                <c:pt idx="38">
                  <c:v>39</c:v>
                </c:pt>
                <c:pt idx="39">
                  <c:v>49</c:v>
                </c:pt>
                <c:pt idx="40">
                  <c:v>44</c:v>
                </c:pt>
                <c:pt idx="41">
                  <c:v>39</c:v>
                </c:pt>
                <c:pt idx="42">
                  <c:v>34</c:v>
                </c:pt>
                <c:pt idx="43">
                  <c:v>39</c:v>
                </c:pt>
                <c:pt idx="44">
                  <c:v>32</c:v>
                </c:pt>
                <c:pt idx="45">
                  <c:v>34</c:v>
                </c:pt>
                <c:pt idx="46">
                  <c:v>44</c:v>
                </c:pt>
                <c:pt idx="47">
                  <c:v>47</c:v>
                </c:pt>
                <c:pt idx="48">
                  <c:v>27</c:v>
                </c:pt>
                <c:pt idx="49">
                  <c:v>23</c:v>
                </c:pt>
                <c:pt idx="50">
                  <c:v>20</c:v>
                </c:pt>
                <c:pt idx="51" formatCode="#,##0_);[Red]\(#,##0\)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E4D-4C7D-B9A2-9E6E852533F3}"/>
            </c:ext>
          </c:extLst>
        </c:ser>
        <c:ser>
          <c:idx val="5"/>
          <c:order val="5"/>
          <c:tx>
            <c:strRef>
              <c:f>[1]沖縄県!$BF$735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val>
            <c:numRef>
              <c:f>[1]沖縄県!$BG$735:$DF$735</c:f>
              <c:numCache>
                <c:formatCode>0_);[Red]\(0\)</c:formatCode>
                <c:ptCount val="52"/>
                <c:pt idx="0">
                  <c:v>5</c:v>
                </c:pt>
                <c:pt idx="1">
                  <c:v>39</c:v>
                </c:pt>
                <c:pt idx="2">
                  <c:v>29</c:v>
                </c:pt>
                <c:pt idx="3">
                  <c:v>28</c:v>
                </c:pt>
                <c:pt idx="4">
                  <c:v>15</c:v>
                </c:pt>
                <c:pt idx="5">
                  <c:v>30</c:v>
                </c:pt>
                <c:pt idx="6">
                  <c:v>16</c:v>
                </c:pt>
                <c:pt idx="7">
                  <c:v>26</c:v>
                </c:pt>
                <c:pt idx="8">
                  <c:v>19</c:v>
                </c:pt>
                <c:pt idx="9">
                  <c:v>20</c:v>
                </c:pt>
                <c:pt idx="10">
                  <c:v>15</c:v>
                </c:pt>
                <c:pt idx="11">
                  <c:v>12</c:v>
                </c:pt>
                <c:pt idx="12">
                  <c:v>11</c:v>
                </c:pt>
                <c:pt idx="13">
                  <c:v>11</c:v>
                </c:pt>
                <c:pt idx="14">
                  <c:v>10</c:v>
                </c:pt>
                <c:pt idx="15">
                  <c:v>12</c:v>
                </c:pt>
                <c:pt idx="16">
                  <c:v>16</c:v>
                </c:pt>
                <c:pt idx="17">
                  <c:v>12</c:v>
                </c:pt>
                <c:pt idx="18">
                  <c:v>14</c:v>
                </c:pt>
                <c:pt idx="19">
                  <c:v>22</c:v>
                </c:pt>
                <c:pt idx="20">
                  <c:v>19</c:v>
                </c:pt>
                <c:pt idx="21">
                  <c:v>26</c:v>
                </c:pt>
                <c:pt idx="22">
                  <c:v>33</c:v>
                </c:pt>
                <c:pt idx="23">
                  <c:v>31</c:v>
                </c:pt>
                <c:pt idx="24">
                  <c:v>31</c:v>
                </c:pt>
                <c:pt idx="25">
                  <c:v>32</c:v>
                </c:pt>
                <c:pt idx="26">
                  <c:v>21</c:v>
                </c:pt>
                <c:pt idx="27">
                  <c:v>21</c:v>
                </c:pt>
                <c:pt idx="28">
                  <c:v>29</c:v>
                </c:pt>
                <c:pt idx="29">
                  <c:v>18</c:v>
                </c:pt>
                <c:pt idx="30">
                  <c:v>13</c:v>
                </c:pt>
                <c:pt idx="31">
                  <c:v>20</c:v>
                </c:pt>
                <c:pt idx="32">
                  <c:v>20</c:v>
                </c:pt>
                <c:pt idx="33">
                  <c:v>23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 formatCode="#,##0_);[Red]\(#,##0\)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FF-48AD-ADD4-9CC461F052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82200"/>
        <c:axId val="1"/>
      </c:lineChart>
      <c:catAx>
        <c:axId val="7629822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321200317806551"/>
              <c:y val="0.9146321891448994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2.9054917716407662E-2"/>
              <c:y val="2.697394555671170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8220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52015385844289941"/>
          <c:y val="0.15643846057328054"/>
          <c:w val="0.40387202885066775"/>
          <c:h val="0.17736417490476025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30739089780349393"/>
          <c:y val="4.51002516103193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1329143193681"/>
          <c:y val="0.14382137663177474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[1]沖縄県!$BF$789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val>
            <c:numRef>
              <c:f>[1]沖縄県!$BG$789:$DF$789</c:f>
              <c:numCache>
                <c:formatCode>0_);[Red]\(0\)</c:formatCode>
                <c:ptCount val="52"/>
                <c:pt idx="0">
                  <c:v>2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2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2</c:v>
                </c:pt>
                <c:pt idx="24">
                  <c:v>1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1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08-48F7-BFC6-7761C977BDC6}"/>
            </c:ext>
          </c:extLst>
        </c:ser>
        <c:ser>
          <c:idx val="2"/>
          <c:order val="1"/>
          <c:tx>
            <c:strRef>
              <c:f>[1]沖縄県!$BF$790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[1]沖縄県!$BG$790:$DF$790</c:f>
              <c:numCache>
                <c:formatCode>0_);[Red]\(0\)</c:formatCode>
                <c:ptCount val="52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1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1</c:v>
                </c:pt>
                <c:pt idx="50">
                  <c:v>1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08-48F7-BFC6-7761C977BDC6}"/>
            </c:ext>
          </c:extLst>
        </c:ser>
        <c:ser>
          <c:idx val="3"/>
          <c:order val="2"/>
          <c:tx>
            <c:strRef>
              <c:f>[1]沖縄県!$BF$791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[1]沖縄県!$BG$791:$DF$791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2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2</c:v>
                </c:pt>
                <c:pt idx="36">
                  <c:v>0</c:v>
                </c:pt>
                <c:pt idx="37">
                  <c:v>1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1</c:v>
                </c:pt>
                <c:pt idx="42">
                  <c:v>1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08-48F7-BFC6-7761C977BDC6}"/>
            </c:ext>
          </c:extLst>
        </c:ser>
        <c:ser>
          <c:idx val="4"/>
          <c:order val="3"/>
          <c:tx>
            <c:strRef>
              <c:f>[1]沖縄県!$BF$792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val>
            <c:numRef>
              <c:f>[1]沖縄県!$BG$792:$DF$792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3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0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08-48F7-BFC6-7761C977BDC6}"/>
            </c:ext>
          </c:extLst>
        </c:ser>
        <c:ser>
          <c:idx val="0"/>
          <c:order val="4"/>
          <c:tx>
            <c:strRef>
              <c:f>[1]沖縄県!$BF$793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val>
            <c:numRef>
              <c:f>[1]沖縄県!$BG$793:$DF$793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1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1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308-48F7-BFC6-7761C977BDC6}"/>
            </c:ext>
          </c:extLst>
        </c:ser>
        <c:ser>
          <c:idx val="5"/>
          <c:order val="5"/>
          <c:tx>
            <c:strRef>
              <c:f>[1]沖縄県!$BF$794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val>
            <c:numRef>
              <c:f>[1]沖縄県!$BG$794:$DF$794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2</c:v>
                </c:pt>
                <c:pt idx="20">
                  <c:v>2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2</c:v>
                </c:pt>
                <c:pt idx="25">
                  <c:v>0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0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 formatCode="#,##0_);[Red]\(#,##0\)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45-429A-8FE3-A390F3A5EB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82856"/>
        <c:axId val="1"/>
      </c:lineChart>
      <c:catAx>
        <c:axId val="7629828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321200317806551"/>
              <c:y val="0.9106743449283423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4.3582376574611489E-2"/>
              <c:y val="3.874013883141576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82856"/>
        <c:crosses val="autoZero"/>
        <c:crossBetween val="between"/>
        <c:majorUnit val="1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1155310011765761"/>
          <c:y val="0.17377843921767955"/>
          <c:w val="0.88844689988234227"/>
          <c:h val="7.5891778106150345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37587748956359773"/>
          <c:y val="3.2426595915956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1329143193681"/>
          <c:y val="0.13959682473365362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[1]沖縄県!$BF$848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val>
            <c:numRef>
              <c:f>[1]沖縄県!$BG$848:$DF$848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2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2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C5-4D5D-8BAB-C3B24DA91ABB}"/>
            </c:ext>
          </c:extLst>
        </c:ser>
        <c:ser>
          <c:idx val="2"/>
          <c:order val="1"/>
          <c:tx>
            <c:strRef>
              <c:f>[1]沖縄県!$BF$849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[1]沖縄県!$BG$849:$DF$849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4</c:v>
                </c:pt>
                <c:pt idx="27">
                  <c:v>2</c:v>
                </c:pt>
                <c:pt idx="28">
                  <c:v>0</c:v>
                </c:pt>
                <c:pt idx="29">
                  <c:v>2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3</c:v>
                </c:pt>
                <c:pt idx="34">
                  <c:v>2</c:v>
                </c:pt>
                <c:pt idx="35">
                  <c:v>1</c:v>
                </c:pt>
                <c:pt idx="36">
                  <c:v>0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0</c:v>
                </c:pt>
                <c:pt idx="41">
                  <c:v>2</c:v>
                </c:pt>
                <c:pt idx="42">
                  <c:v>1</c:v>
                </c:pt>
                <c:pt idx="43">
                  <c:v>0</c:v>
                </c:pt>
                <c:pt idx="44">
                  <c:v>1</c:v>
                </c:pt>
                <c:pt idx="45">
                  <c:v>1</c:v>
                </c:pt>
                <c:pt idx="46">
                  <c:v>0</c:v>
                </c:pt>
                <c:pt idx="47">
                  <c:v>1</c:v>
                </c:pt>
                <c:pt idx="48">
                  <c:v>2</c:v>
                </c:pt>
                <c:pt idx="49">
                  <c:v>1</c:v>
                </c:pt>
                <c:pt idx="50">
                  <c:v>0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C5-4D5D-8BAB-C3B24DA91ABB}"/>
            </c:ext>
          </c:extLst>
        </c:ser>
        <c:ser>
          <c:idx val="3"/>
          <c:order val="2"/>
          <c:tx>
            <c:strRef>
              <c:f>[1]沖縄県!$BF$850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[1]沖縄県!$BG$850:$DF$850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1</c:v>
                </c:pt>
                <c:pt idx="36">
                  <c:v>2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</c:v>
                </c:pt>
                <c:pt idx="45">
                  <c:v>1</c:v>
                </c:pt>
                <c:pt idx="46">
                  <c:v>0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C5-4D5D-8BAB-C3B24DA91ABB}"/>
            </c:ext>
          </c:extLst>
        </c:ser>
        <c:ser>
          <c:idx val="4"/>
          <c:order val="3"/>
          <c:tx>
            <c:strRef>
              <c:f>[1]沖縄県!$BF$851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val>
            <c:numRef>
              <c:f>[1]沖縄県!$BG$851:$DF$851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7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0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7C5-4D5D-8BAB-C3B24DA91ABB}"/>
            </c:ext>
          </c:extLst>
        </c:ser>
        <c:ser>
          <c:idx val="0"/>
          <c:order val="4"/>
          <c:tx>
            <c:strRef>
              <c:f>[1]沖縄県!$BF$852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val>
            <c:numRef>
              <c:f>[1]沖縄県!$BG$852:$DF$852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2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0</c:v>
                </c:pt>
                <c:pt idx="34">
                  <c:v>1</c:v>
                </c:pt>
                <c:pt idx="35">
                  <c:v>1</c:v>
                </c:pt>
                <c:pt idx="36">
                  <c:v>0</c:v>
                </c:pt>
                <c:pt idx="37">
                  <c:v>1</c:v>
                </c:pt>
                <c:pt idx="38">
                  <c:v>2</c:v>
                </c:pt>
                <c:pt idx="39">
                  <c:v>0</c:v>
                </c:pt>
                <c:pt idx="40">
                  <c:v>1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</c:v>
                </c:pt>
                <c:pt idx="45">
                  <c:v>0</c:v>
                </c:pt>
                <c:pt idx="46">
                  <c:v>1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0</c:v>
                </c:pt>
                <c:pt idx="51" formatCode="#,##0_);[Red]\(#,##0\)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7C5-4D5D-8BAB-C3B24DA91ABB}"/>
            </c:ext>
          </c:extLst>
        </c:ser>
        <c:ser>
          <c:idx val="5"/>
          <c:order val="5"/>
          <c:tx>
            <c:strRef>
              <c:f>[1]沖縄県!$BF$853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val>
            <c:numRef>
              <c:f>[1]沖縄県!$BG$853:$DF$853</c:f>
              <c:numCache>
                <c:formatCode>0_);[Red]\(0\)</c:formatCode>
                <c:ptCount val="52"/>
                <c:pt idx="0">
                  <c:v>2</c:v>
                </c:pt>
                <c:pt idx="1">
                  <c:v>0</c:v>
                </c:pt>
                <c:pt idx="2">
                  <c:v>3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2</c:v>
                </c:pt>
                <c:pt idx="25">
                  <c:v>1</c:v>
                </c:pt>
                <c:pt idx="26">
                  <c:v>2</c:v>
                </c:pt>
                <c:pt idx="27">
                  <c:v>0</c:v>
                </c:pt>
                <c:pt idx="28">
                  <c:v>1</c:v>
                </c:pt>
                <c:pt idx="29">
                  <c:v>3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0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 formatCode="#,##0_);[Red]\(#,##0\)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79-4FC0-8021-21A8415B61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76296"/>
        <c:axId val="1"/>
      </c:lineChart>
      <c:catAx>
        <c:axId val="7629762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321200317806551"/>
              <c:y val="0.923348000622705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4.5657727840069183E-2"/>
              <c:y val="1.761704669892849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76296"/>
        <c:crosses val="autoZero"/>
        <c:crossBetween val="between"/>
        <c:majorUnit val="1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68114132466626032"/>
          <c:y val="0.17805100639168953"/>
          <c:w val="0.28144001917092309"/>
          <c:h val="0.30526556657078796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35927467943993624"/>
          <c:y val="3.66511478140771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323794016647912"/>
          <c:y val="0.1438213290848753"/>
          <c:w val="0.87866912729658797"/>
          <c:h val="0.68317842954575347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[1]沖縄県!$BF$907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val>
            <c:numRef>
              <c:f>[1]沖縄県!$BG$907:$DF$907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1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9E-49CE-A3BB-106C1FFF5E65}"/>
            </c:ext>
          </c:extLst>
        </c:ser>
        <c:ser>
          <c:idx val="2"/>
          <c:order val="1"/>
          <c:tx>
            <c:strRef>
              <c:f>[1]沖縄県!$BF$908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[1]沖縄県!$BG$908:$DF$908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1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9E-49CE-A3BB-106C1FFF5E65}"/>
            </c:ext>
          </c:extLst>
        </c:ser>
        <c:ser>
          <c:idx val="3"/>
          <c:order val="2"/>
          <c:tx>
            <c:strRef>
              <c:f>[1]沖縄県!$BF$909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[1]沖縄県!$BG$909:$DF$909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2</c:v>
                </c:pt>
                <c:pt idx="36">
                  <c:v>0</c:v>
                </c:pt>
                <c:pt idx="37">
                  <c:v>0</c:v>
                </c:pt>
                <c:pt idx="38">
                  <c:v>1</c:v>
                </c:pt>
                <c:pt idx="39">
                  <c:v>1</c:v>
                </c:pt>
                <c:pt idx="40">
                  <c:v>0</c:v>
                </c:pt>
                <c:pt idx="41">
                  <c:v>2</c:v>
                </c:pt>
                <c:pt idx="42">
                  <c:v>0</c:v>
                </c:pt>
                <c:pt idx="43">
                  <c:v>2</c:v>
                </c:pt>
                <c:pt idx="44">
                  <c:v>3</c:v>
                </c:pt>
                <c:pt idx="45">
                  <c:v>1</c:v>
                </c:pt>
                <c:pt idx="46">
                  <c:v>2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5</c:v>
                </c:pt>
                <c:pt idx="51" formatCode="#,##0_);[Red]\(#,##0\)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9E-49CE-A3BB-106C1FFF5E65}"/>
            </c:ext>
          </c:extLst>
        </c:ser>
        <c:ser>
          <c:idx val="4"/>
          <c:order val="3"/>
          <c:tx>
            <c:strRef>
              <c:f>[1]沖縄県!$BF$910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val>
            <c:numRef>
              <c:f>[1]沖縄県!$BG$910:$DF$910</c:f>
              <c:numCache>
                <c:formatCode>0_);[Red]\(0\)</c:formatCode>
                <c:ptCount val="52"/>
                <c:pt idx="0">
                  <c:v>3</c:v>
                </c:pt>
                <c:pt idx="1">
                  <c:v>3</c:v>
                </c:pt>
                <c:pt idx="2">
                  <c:v>2</c:v>
                </c:pt>
                <c:pt idx="3">
                  <c:v>5</c:v>
                </c:pt>
                <c:pt idx="4">
                  <c:v>2</c:v>
                </c:pt>
                <c:pt idx="5">
                  <c:v>3</c:v>
                </c:pt>
                <c:pt idx="6">
                  <c:v>6</c:v>
                </c:pt>
                <c:pt idx="7">
                  <c:v>2</c:v>
                </c:pt>
                <c:pt idx="8">
                  <c:v>4</c:v>
                </c:pt>
                <c:pt idx="9">
                  <c:v>3</c:v>
                </c:pt>
                <c:pt idx="10">
                  <c:v>7</c:v>
                </c:pt>
                <c:pt idx="11">
                  <c:v>5</c:v>
                </c:pt>
                <c:pt idx="12">
                  <c:v>5</c:v>
                </c:pt>
                <c:pt idx="13">
                  <c:v>4</c:v>
                </c:pt>
                <c:pt idx="14">
                  <c:v>9</c:v>
                </c:pt>
                <c:pt idx="15">
                  <c:v>9</c:v>
                </c:pt>
                <c:pt idx="16">
                  <c:v>19</c:v>
                </c:pt>
                <c:pt idx="17">
                  <c:v>17</c:v>
                </c:pt>
                <c:pt idx="18">
                  <c:v>12</c:v>
                </c:pt>
                <c:pt idx="19">
                  <c:v>7</c:v>
                </c:pt>
                <c:pt idx="20">
                  <c:v>18</c:v>
                </c:pt>
                <c:pt idx="21">
                  <c:v>14</c:v>
                </c:pt>
                <c:pt idx="22">
                  <c:v>14</c:v>
                </c:pt>
                <c:pt idx="23">
                  <c:v>21</c:v>
                </c:pt>
                <c:pt idx="24">
                  <c:v>16</c:v>
                </c:pt>
                <c:pt idx="25">
                  <c:v>15</c:v>
                </c:pt>
                <c:pt idx="26">
                  <c:v>17</c:v>
                </c:pt>
                <c:pt idx="27">
                  <c:v>20</c:v>
                </c:pt>
                <c:pt idx="28">
                  <c:v>8</c:v>
                </c:pt>
                <c:pt idx="29">
                  <c:v>8</c:v>
                </c:pt>
                <c:pt idx="30">
                  <c:v>14</c:v>
                </c:pt>
                <c:pt idx="31">
                  <c:v>11</c:v>
                </c:pt>
                <c:pt idx="32">
                  <c:v>11</c:v>
                </c:pt>
                <c:pt idx="33">
                  <c:v>7</c:v>
                </c:pt>
                <c:pt idx="34">
                  <c:v>7</c:v>
                </c:pt>
                <c:pt idx="35">
                  <c:v>13</c:v>
                </c:pt>
                <c:pt idx="36">
                  <c:v>5</c:v>
                </c:pt>
                <c:pt idx="37">
                  <c:v>5</c:v>
                </c:pt>
                <c:pt idx="38">
                  <c:v>6</c:v>
                </c:pt>
                <c:pt idx="39">
                  <c:v>2</c:v>
                </c:pt>
                <c:pt idx="40">
                  <c:v>3</c:v>
                </c:pt>
                <c:pt idx="41">
                  <c:v>9</c:v>
                </c:pt>
                <c:pt idx="42">
                  <c:v>3</c:v>
                </c:pt>
                <c:pt idx="43">
                  <c:v>9</c:v>
                </c:pt>
                <c:pt idx="44">
                  <c:v>5</c:v>
                </c:pt>
                <c:pt idx="45">
                  <c:v>3</c:v>
                </c:pt>
                <c:pt idx="46">
                  <c:v>6</c:v>
                </c:pt>
                <c:pt idx="47">
                  <c:v>1</c:v>
                </c:pt>
                <c:pt idx="48">
                  <c:v>3</c:v>
                </c:pt>
                <c:pt idx="49">
                  <c:v>3</c:v>
                </c:pt>
                <c:pt idx="50">
                  <c:v>2</c:v>
                </c:pt>
                <c:pt idx="51" formatCode="#,##0_);[Red]\(#,##0\)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C9E-49CE-A3BB-106C1FFF5E65}"/>
            </c:ext>
          </c:extLst>
        </c:ser>
        <c:ser>
          <c:idx val="0"/>
          <c:order val="4"/>
          <c:tx>
            <c:strRef>
              <c:f>[1]沖縄県!$BF$911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val>
            <c:numRef>
              <c:f>[1]沖縄県!$BG$911:$DF$911</c:f>
              <c:numCache>
                <c:formatCode>0_);[Red]\(0\)</c:formatCode>
                <c:ptCount val="52"/>
                <c:pt idx="0">
                  <c:v>3</c:v>
                </c:pt>
                <c:pt idx="1">
                  <c:v>2</c:v>
                </c:pt>
                <c:pt idx="2">
                  <c:v>0</c:v>
                </c:pt>
                <c:pt idx="3">
                  <c:v>2</c:v>
                </c:pt>
                <c:pt idx="4">
                  <c:v>2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3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3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C9E-49CE-A3BB-106C1FFF5E65}"/>
            </c:ext>
          </c:extLst>
        </c:ser>
        <c:ser>
          <c:idx val="5"/>
          <c:order val="5"/>
          <c:tx>
            <c:strRef>
              <c:f>[1]沖縄県!$BF$912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val>
            <c:numRef>
              <c:f>[1]沖縄県!$BG$912:$DF$912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1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 formatCode="#,##0_);[Red]\(#,##0\)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1B-46AA-8F7A-21CD5AA52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77280"/>
        <c:axId val="1"/>
      </c:lineChart>
      <c:catAx>
        <c:axId val="7629772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528735444352317"/>
              <c:y val="0.923348000622705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3.3205620247323042E-2"/>
              <c:y val="1.761737934081026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7728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71855310601035938"/>
          <c:y val="0.19509842748356865"/>
          <c:w val="0.24402823782682398"/>
          <c:h val="0.28421929729709827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37172678703268236"/>
          <c:y val="4.77958804441464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087237635563749E-2"/>
          <c:y val="0.16463732880777726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[1]沖縄県!$BF$966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val>
            <c:numRef>
              <c:f>[1]沖縄県!$BG$966:$DF$966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1F-4146-878D-BD7136A4D265}"/>
            </c:ext>
          </c:extLst>
        </c:ser>
        <c:ser>
          <c:idx val="2"/>
          <c:order val="1"/>
          <c:tx>
            <c:strRef>
              <c:f>[1]沖縄県!$BF$967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[1]沖縄県!$BG$967:$DF$967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1F-4146-878D-BD7136A4D265}"/>
            </c:ext>
          </c:extLst>
        </c:ser>
        <c:ser>
          <c:idx val="3"/>
          <c:order val="2"/>
          <c:tx>
            <c:strRef>
              <c:f>[1]沖縄県!$BF$968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[1]沖縄県!$BG$968:$DF$968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1F-4146-878D-BD7136A4D265}"/>
            </c:ext>
          </c:extLst>
        </c:ser>
        <c:ser>
          <c:idx val="4"/>
          <c:order val="3"/>
          <c:tx>
            <c:strRef>
              <c:f>[1]沖縄県!$BF$969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val>
            <c:numRef>
              <c:f>[1]沖縄県!$BG$969:$DF$969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51F-4146-878D-BD7136A4D265}"/>
            </c:ext>
          </c:extLst>
        </c:ser>
        <c:ser>
          <c:idx val="0"/>
          <c:order val="4"/>
          <c:tx>
            <c:strRef>
              <c:f>[1]沖縄県!$BF$970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val>
            <c:numRef>
              <c:f>[1]沖縄県!$BG$970:$DF$970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51F-4146-878D-BD7136A4D265}"/>
            </c:ext>
          </c:extLst>
        </c:ser>
        <c:ser>
          <c:idx val="5"/>
          <c:order val="5"/>
          <c:tx>
            <c:strRef>
              <c:f>[1]沖縄県!$BF$971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val>
            <c:numRef>
              <c:f>[1]沖縄県!$BG$971:$DF$971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 formatCode="#,##0_);[Red]\(#,##0\)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ED-4E96-8C51-79DE321AD0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85808"/>
        <c:axId val="1"/>
      </c:lineChart>
      <c:catAx>
        <c:axId val="762985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1283524685077699"/>
              <c:y val="0.9230546044415971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3.7356322778238422E-2"/>
              <c:y val="2.697394555671170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85808"/>
        <c:crosses val="autoZero"/>
        <c:crossBetween val="between"/>
        <c:majorUnit val="1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0532353224257239"/>
          <c:y val="0.20298473394781968"/>
          <c:w val="0.86349425428841375"/>
          <c:h val="7.5650501610298709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29701414147620547"/>
          <c:y val="4.426755049269042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1329143193681"/>
          <c:y val="0.15658178021154021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[1]沖縄県!$BF$1025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val>
            <c:numRef>
              <c:f>[1]沖縄県!$BG$1025:$DF$1025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26-4329-A6A9-5DFC35181190}"/>
            </c:ext>
          </c:extLst>
        </c:ser>
        <c:ser>
          <c:idx val="2"/>
          <c:order val="1"/>
          <c:tx>
            <c:strRef>
              <c:f>[1]沖縄県!$BF$1026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[1]沖縄県!$BG$1026:$DF$1026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26-4329-A6A9-5DFC35181190}"/>
            </c:ext>
          </c:extLst>
        </c:ser>
        <c:ser>
          <c:idx val="3"/>
          <c:order val="2"/>
          <c:tx>
            <c:strRef>
              <c:f>[1]沖縄県!$BF$1027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[1]沖縄県!$BG$1027:$DF$1027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26-4329-A6A9-5DFC35181190}"/>
            </c:ext>
          </c:extLst>
        </c:ser>
        <c:ser>
          <c:idx val="4"/>
          <c:order val="3"/>
          <c:tx>
            <c:strRef>
              <c:f>[1]沖縄県!$BF$1028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val>
            <c:numRef>
              <c:f>[1]沖縄県!$BG$1028:$DF$1028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1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0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426-4329-A6A9-5DFC35181190}"/>
            </c:ext>
          </c:extLst>
        </c:ser>
        <c:ser>
          <c:idx val="0"/>
          <c:order val="4"/>
          <c:tx>
            <c:strRef>
              <c:f>[1]沖縄県!$BF$1029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val>
            <c:numRef>
              <c:f>[1]沖縄県!$BG$1029:$DF$1029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426-4329-A6A9-5DFC35181190}"/>
            </c:ext>
          </c:extLst>
        </c:ser>
        <c:ser>
          <c:idx val="5"/>
          <c:order val="5"/>
          <c:tx>
            <c:strRef>
              <c:f>[1]沖縄県!$BF$1030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val>
            <c:numRef>
              <c:f>[1]沖縄県!$BG$1030:$DF$1030</c:f>
              <c:numCache>
                <c:formatCode>0_);[Red]\(0\)</c:formatCode>
                <c:ptCount val="5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2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 formatCode="#,##0_);[Red]\(#,##0\)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49-4D2F-BE5A-C9069EC1A5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90400"/>
        <c:axId val="1"/>
      </c:lineChart>
      <c:catAx>
        <c:axId val="7629904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321200317806551"/>
              <c:y val="0.9234387038816557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3.7356322778238422E-2"/>
              <c:y val="3.8471937258474496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9040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9.4929461086234457E-2"/>
          <c:y val="0.19465528125136636"/>
          <c:w val="0.88428239660108965"/>
          <c:h val="7.7437721350181468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3749247889433126"/>
          <c:y val="2.03295220246160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4465465112963155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令和8年各保健所毎集計!$C$45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令和8年各保健所毎集計!$BN$45:$DM$45</c:f>
              <c:numCache>
                <c:formatCode>0.00_);[Red]\(0.00\)</c:formatCode>
                <c:ptCount val="52"/>
                <c:pt idx="0">
                  <c:v>0</c:v>
                </c:pt>
                <c:pt idx="1">
                  <c:v>0.67</c:v>
                </c:pt>
                <c:pt idx="2" formatCode="#,##0.00_ ">
                  <c:v>0</c:v>
                </c:pt>
                <c:pt idx="3">
                  <c:v>0.33</c:v>
                </c:pt>
                <c:pt idx="4">
                  <c:v>0.67</c:v>
                </c:pt>
                <c:pt idx="5">
                  <c:v>1</c:v>
                </c:pt>
                <c:pt idx="6">
                  <c:v>0.33</c:v>
                </c:pt>
                <c:pt idx="7">
                  <c:v>0.67</c:v>
                </c:pt>
                <c:pt idx="8">
                  <c:v>1</c:v>
                </c:pt>
                <c:pt idx="9">
                  <c:v>0.33</c:v>
                </c:pt>
                <c:pt idx="10">
                  <c:v>0.33</c:v>
                </c:pt>
                <c:pt idx="11">
                  <c:v>0.33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0.67</c:v>
                </c:pt>
                <c:pt idx="17">
                  <c:v>0.67</c:v>
                </c:pt>
                <c:pt idx="18">
                  <c:v>0</c:v>
                </c:pt>
                <c:pt idx="19">
                  <c:v>0.67</c:v>
                </c:pt>
                <c:pt idx="20">
                  <c:v>0</c:v>
                </c:pt>
                <c:pt idx="21">
                  <c:v>0.67</c:v>
                </c:pt>
                <c:pt idx="22">
                  <c:v>0.33</c:v>
                </c:pt>
                <c:pt idx="23">
                  <c:v>0.33</c:v>
                </c:pt>
                <c:pt idx="24">
                  <c:v>0</c:v>
                </c:pt>
                <c:pt idx="25">
                  <c:v>0.67</c:v>
                </c:pt>
                <c:pt idx="26">
                  <c:v>0.67</c:v>
                </c:pt>
                <c:pt idx="27">
                  <c:v>0.33</c:v>
                </c:pt>
                <c:pt idx="28">
                  <c:v>0.33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1</c:v>
                </c:pt>
                <c:pt idx="32">
                  <c:v>0</c:v>
                </c:pt>
                <c:pt idx="33">
                  <c:v>0.67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4C-4E34-A16A-EF18223006D1}"/>
            </c:ext>
          </c:extLst>
        </c:ser>
        <c:ser>
          <c:idx val="1"/>
          <c:order val="1"/>
          <c:tx>
            <c:strRef>
              <c:f>令和8年各保健所毎集計!$C$46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令和8年各保健所毎集計!$BN$46:$DM$46</c:f>
              <c:numCache>
                <c:formatCode>0.00_);[Red]\(0.00\)</c:formatCode>
                <c:ptCount val="52"/>
                <c:pt idx="0">
                  <c:v>0</c:v>
                </c:pt>
                <c:pt idx="1">
                  <c:v>0.43</c:v>
                </c:pt>
                <c:pt idx="2" formatCode="#,##0.00_ ">
                  <c:v>0.28999999999999998</c:v>
                </c:pt>
                <c:pt idx="3">
                  <c:v>0.71</c:v>
                </c:pt>
                <c:pt idx="4">
                  <c:v>0.14000000000000001</c:v>
                </c:pt>
                <c:pt idx="5">
                  <c:v>0.14000000000000001</c:v>
                </c:pt>
                <c:pt idx="6">
                  <c:v>0.56999999999999995</c:v>
                </c:pt>
                <c:pt idx="7">
                  <c:v>0.28999999999999998</c:v>
                </c:pt>
                <c:pt idx="8">
                  <c:v>0</c:v>
                </c:pt>
                <c:pt idx="9">
                  <c:v>0.43</c:v>
                </c:pt>
                <c:pt idx="10">
                  <c:v>0.28999999999999998</c:v>
                </c:pt>
                <c:pt idx="11">
                  <c:v>0</c:v>
                </c:pt>
                <c:pt idx="12">
                  <c:v>0.14000000000000001</c:v>
                </c:pt>
                <c:pt idx="13">
                  <c:v>0.28999999999999998</c:v>
                </c:pt>
                <c:pt idx="14">
                  <c:v>0.43</c:v>
                </c:pt>
                <c:pt idx="15">
                  <c:v>0.14000000000000001</c:v>
                </c:pt>
                <c:pt idx="16">
                  <c:v>0.56999999999999995</c:v>
                </c:pt>
                <c:pt idx="17">
                  <c:v>0.43</c:v>
                </c:pt>
                <c:pt idx="18">
                  <c:v>0.71</c:v>
                </c:pt>
                <c:pt idx="19">
                  <c:v>0.43</c:v>
                </c:pt>
                <c:pt idx="20">
                  <c:v>1.43</c:v>
                </c:pt>
                <c:pt idx="21">
                  <c:v>1.29</c:v>
                </c:pt>
                <c:pt idx="22">
                  <c:v>1</c:v>
                </c:pt>
                <c:pt idx="23">
                  <c:v>1.86</c:v>
                </c:pt>
                <c:pt idx="24">
                  <c:v>1</c:v>
                </c:pt>
                <c:pt idx="25">
                  <c:v>0.56999999999999995</c:v>
                </c:pt>
                <c:pt idx="26">
                  <c:v>0.71</c:v>
                </c:pt>
                <c:pt idx="27">
                  <c:v>0.56999999999999995</c:v>
                </c:pt>
                <c:pt idx="28">
                  <c:v>1.1399999999999999</c:v>
                </c:pt>
                <c:pt idx="29" formatCode="#,##0.00_ ">
                  <c:v>0.43</c:v>
                </c:pt>
                <c:pt idx="30">
                  <c:v>0</c:v>
                </c:pt>
                <c:pt idx="31">
                  <c:v>0.28999999999999998</c:v>
                </c:pt>
                <c:pt idx="32">
                  <c:v>1.1399999999999999</c:v>
                </c:pt>
                <c:pt idx="33">
                  <c:v>0.14000000000000001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4C-4E34-A16A-EF18223006D1}"/>
            </c:ext>
          </c:extLst>
        </c:ser>
        <c:ser>
          <c:idx val="2"/>
          <c:order val="2"/>
          <c:tx>
            <c:strRef>
              <c:f>令和8年各保健所毎集計!$C$47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令和8年各保健所毎集計!$BN$47:$DM$47</c:f>
              <c:numCache>
                <c:formatCode>0.00_);[Red]\(0.00\)</c:formatCode>
                <c:ptCount val="52"/>
                <c:pt idx="0">
                  <c:v>0</c:v>
                </c:pt>
                <c:pt idx="1">
                  <c:v>1.83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0.33</c:v>
                </c:pt>
                <c:pt idx="6">
                  <c:v>0.17</c:v>
                </c:pt>
                <c:pt idx="7">
                  <c:v>0.17</c:v>
                </c:pt>
                <c:pt idx="8">
                  <c:v>0.33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0.5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0.2</c:v>
                </c:pt>
                <c:pt idx="17">
                  <c:v>0.8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0.2</c:v>
                </c:pt>
                <c:pt idx="22">
                  <c:v>0.4</c:v>
                </c:pt>
                <c:pt idx="23">
                  <c:v>0</c:v>
                </c:pt>
                <c:pt idx="24">
                  <c:v>0</c:v>
                </c:pt>
                <c:pt idx="25">
                  <c:v>0.2</c:v>
                </c:pt>
                <c:pt idx="26">
                  <c:v>0.2</c:v>
                </c:pt>
                <c:pt idx="27">
                  <c:v>0.6</c:v>
                </c:pt>
                <c:pt idx="28">
                  <c:v>0</c:v>
                </c:pt>
                <c:pt idx="29" formatCode="#,##0.00_ ">
                  <c:v>0.6</c:v>
                </c:pt>
                <c:pt idx="30">
                  <c:v>0.4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4C-4E34-A16A-EF18223006D1}"/>
            </c:ext>
          </c:extLst>
        </c:ser>
        <c:ser>
          <c:idx val="3"/>
          <c:order val="3"/>
          <c:tx>
            <c:strRef>
              <c:f>令和8年各保健所毎集計!$C$48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令和8年各保健所毎集計!$BN$48:$DM$48</c:f>
              <c:numCache>
                <c:formatCode>0.00_);[Red]\(0.00\)</c:formatCode>
                <c:ptCount val="52"/>
                <c:pt idx="0">
                  <c:v>0.33</c:v>
                </c:pt>
                <c:pt idx="1">
                  <c:v>0.17</c:v>
                </c:pt>
                <c:pt idx="2" formatCode="#,##0.00_ ">
                  <c:v>0.33</c:v>
                </c:pt>
                <c:pt idx="3">
                  <c:v>0.33</c:v>
                </c:pt>
                <c:pt idx="4">
                  <c:v>0.67</c:v>
                </c:pt>
                <c:pt idx="5">
                  <c:v>0.5</c:v>
                </c:pt>
                <c:pt idx="6">
                  <c:v>0.33</c:v>
                </c:pt>
                <c:pt idx="7">
                  <c:v>0.17</c:v>
                </c:pt>
                <c:pt idx="8">
                  <c:v>0.33</c:v>
                </c:pt>
                <c:pt idx="9">
                  <c:v>0.17</c:v>
                </c:pt>
                <c:pt idx="10">
                  <c:v>0</c:v>
                </c:pt>
                <c:pt idx="11">
                  <c:v>0.33</c:v>
                </c:pt>
                <c:pt idx="12">
                  <c:v>0</c:v>
                </c:pt>
                <c:pt idx="13">
                  <c:v>0</c:v>
                </c:pt>
                <c:pt idx="14">
                  <c:v>0.17</c:v>
                </c:pt>
                <c:pt idx="15">
                  <c:v>1</c:v>
                </c:pt>
                <c:pt idx="16">
                  <c:v>0.17</c:v>
                </c:pt>
                <c:pt idx="17">
                  <c:v>0.5</c:v>
                </c:pt>
                <c:pt idx="18">
                  <c:v>0</c:v>
                </c:pt>
                <c:pt idx="19">
                  <c:v>0.5</c:v>
                </c:pt>
                <c:pt idx="20">
                  <c:v>0.17</c:v>
                </c:pt>
                <c:pt idx="21">
                  <c:v>0.17</c:v>
                </c:pt>
                <c:pt idx="22">
                  <c:v>0.17</c:v>
                </c:pt>
                <c:pt idx="23">
                  <c:v>0.5</c:v>
                </c:pt>
                <c:pt idx="24">
                  <c:v>0.5</c:v>
                </c:pt>
                <c:pt idx="25">
                  <c:v>0</c:v>
                </c:pt>
                <c:pt idx="26">
                  <c:v>1</c:v>
                </c:pt>
                <c:pt idx="27">
                  <c:v>0.67</c:v>
                </c:pt>
                <c:pt idx="28">
                  <c:v>0.33</c:v>
                </c:pt>
                <c:pt idx="29" formatCode="#,##0.00_ ">
                  <c:v>0.17</c:v>
                </c:pt>
                <c:pt idx="30">
                  <c:v>1</c:v>
                </c:pt>
                <c:pt idx="31">
                  <c:v>0.83</c:v>
                </c:pt>
                <c:pt idx="32">
                  <c:v>0.83</c:v>
                </c:pt>
                <c:pt idx="33">
                  <c:v>0.67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34C-4E34-A16A-EF18223006D1}"/>
            </c:ext>
          </c:extLst>
        </c:ser>
        <c:ser>
          <c:idx val="4"/>
          <c:order val="4"/>
          <c:tx>
            <c:strRef>
              <c:f>令和8年各保健所毎集計!$C$49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令和8年各保健所毎集計!$BN$49:$DM$49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34C-4E34-A16A-EF18223006D1}"/>
            </c:ext>
          </c:extLst>
        </c:ser>
        <c:ser>
          <c:idx val="5"/>
          <c:order val="5"/>
          <c:tx>
            <c:strRef>
              <c:f>令和8年各保健所毎集計!$C$50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令和8年各保健所毎集計!$BN$50:$DM$50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0.5</c:v>
                </c:pt>
                <c:pt idx="24">
                  <c:v>0</c:v>
                </c:pt>
                <c:pt idx="25">
                  <c:v>0.5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0.5</c:v>
                </c:pt>
                <c:pt idx="30">
                  <c:v>0.5</c:v>
                </c:pt>
                <c:pt idx="31">
                  <c:v>0.5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34C-4E34-A16A-EF18223006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47008"/>
        <c:axId val="1"/>
      </c:lineChart>
      <c:catAx>
        <c:axId val="6310470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491059811623465"/>
              <c:y val="0.90760743055983861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3.362035863572788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4700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65427060465012743"/>
          <c:y val="0.1868275042868319"/>
          <c:w val="0.2996566519109049"/>
          <c:h val="0.24894738351522216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年齢階級別報告数</a:t>
            </a:r>
            <a:endParaRPr lang="en-US" altLang="ja-JP" sz="1200"/>
          </a:p>
        </c:rich>
      </c:tx>
      <c:layout>
        <c:manualLayout>
          <c:xMode val="edge"/>
          <c:yMode val="edge"/>
          <c:x val="0.41000296432062638"/>
          <c:y val="3.89090638118184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60883354473594"/>
          <c:y val="0.13686877468392158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イン!$D$68</c:f>
              <c:strCache>
                <c:ptCount val="1"/>
                <c:pt idx="0">
                  <c:v>0歳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イン!$D$69:$D$120</c:f>
              <c:numCache>
                <c:formatCode>General</c:formatCode>
                <c:ptCount val="52"/>
                <c:pt idx="0">
                  <c:v>15</c:v>
                </c:pt>
                <c:pt idx="1">
                  <c:v>20</c:v>
                </c:pt>
                <c:pt idx="2">
                  <c:v>15</c:v>
                </c:pt>
                <c:pt idx="3">
                  <c:v>8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9</c:v>
                </c:pt>
                <c:pt idx="8">
                  <c:v>10</c:v>
                </c:pt>
                <c:pt idx="9">
                  <c:v>12</c:v>
                </c:pt>
                <c:pt idx="10">
                  <c:v>8</c:v>
                </c:pt>
                <c:pt idx="11">
                  <c:v>11</c:v>
                </c:pt>
                <c:pt idx="12">
                  <c:v>10</c:v>
                </c:pt>
                <c:pt idx="13">
                  <c:v>5</c:v>
                </c:pt>
                <c:pt idx="14">
                  <c:v>6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4</c:v>
                </c:pt>
                <c:pt idx="19">
                  <c:v>4</c:v>
                </c:pt>
                <c:pt idx="20">
                  <c:v>6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0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3</c:v>
                </c:pt>
                <c:pt idx="29">
                  <c:v>2</c:v>
                </c:pt>
                <c:pt idx="30">
                  <c:v>4</c:v>
                </c:pt>
                <c:pt idx="31">
                  <c:v>4</c:v>
                </c:pt>
                <c:pt idx="32">
                  <c:v>5</c:v>
                </c:pt>
                <c:pt idx="33">
                  <c:v>2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EC-4E5C-8FBD-9D11F33E650D}"/>
            </c:ext>
          </c:extLst>
        </c:ser>
        <c:ser>
          <c:idx val="2"/>
          <c:order val="1"/>
          <c:tx>
            <c:strRef>
              <c:f>イン!$E$68</c:f>
              <c:strCache>
                <c:ptCount val="1"/>
                <c:pt idx="0">
                  <c:v>1～4歳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イン!$E$69:$E$120</c:f>
              <c:numCache>
                <c:formatCode>General</c:formatCode>
                <c:ptCount val="52"/>
                <c:pt idx="0">
                  <c:v>113</c:v>
                </c:pt>
                <c:pt idx="1">
                  <c:v>137</c:v>
                </c:pt>
                <c:pt idx="2">
                  <c:v>149</c:v>
                </c:pt>
                <c:pt idx="3">
                  <c:v>119</c:v>
                </c:pt>
                <c:pt idx="4">
                  <c:v>125</c:v>
                </c:pt>
                <c:pt idx="5">
                  <c:v>142</c:v>
                </c:pt>
                <c:pt idx="6">
                  <c:v>152</c:v>
                </c:pt>
                <c:pt idx="7">
                  <c:v>148</c:v>
                </c:pt>
                <c:pt idx="8">
                  <c:v>128</c:v>
                </c:pt>
                <c:pt idx="9">
                  <c:v>99</c:v>
                </c:pt>
                <c:pt idx="10">
                  <c:v>81</c:v>
                </c:pt>
                <c:pt idx="11">
                  <c:v>60</c:v>
                </c:pt>
                <c:pt idx="12">
                  <c:v>67</c:v>
                </c:pt>
                <c:pt idx="13">
                  <c:v>62</c:v>
                </c:pt>
                <c:pt idx="14">
                  <c:v>38</c:v>
                </c:pt>
                <c:pt idx="15">
                  <c:v>25</c:v>
                </c:pt>
                <c:pt idx="16">
                  <c:v>32</c:v>
                </c:pt>
                <c:pt idx="17">
                  <c:v>12</c:v>
                </c:pt>
                <c:pt idx="18">
                  <c:v>13</c:v>
                </c:pt>
                <c:pt idx="19">
                  <c:v>16</c:v>
                </c:pt>
                <c:pt idx="20">
                  <c:v>10</c:v>
                </c:pt>
                <c:pt idx="21">
                  <c:v>9</c:v>
                </c:pt>
                <c:pt idx="22">
                  <c:v>5</c:v>
                </c:pt>
                <c:pt idx="23">
                  <c:v>11</c:v>
                </c:pt>
                <c:pt idx="24">
                  <c:v>4</c:v>
                </c:pt>
                <c:pt idx="25">
                  <c:v>6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11</c:v>
                </c:pt>
                <c:pt idx="30">
                  <c:v>8</c:v>
                </c:pt>
                <c:pt idx="31">
                  <c:v>18</c:v>
                </c:pt>
                <c:pt idx="32">
                  <c:v>27</c:v>
                </c:pt>
                <c:pt idx="33">
                  <c:v>29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EC-4E5C-8FBD-9D11F33E650D}"/>
            </c:ext>
          </c:extLst>
        </c:ser>
        <c:ser>
          <c:idx val="3"/>
          <c:order val="2"/>
          <c:tx>
            <c:strRef>
              <c:f>イン!$F$68</c:f>
              <c:strCache>
                <c:ptCount val="1"/>
                <c:pt idx="0">
                  <c:v>5～9歳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イン!$F$69:$F$120</c:f>
              <c:numCache>
                <c:formatCode>General</c:formatCode>
                <c:ptCount val="52"/>
                <c:pt idx="0">
                  <c:v>100</c:v>
                </c:pt>
                <c:pt idx="1">
                  <c:v>117</c:v>
                </c:pt>
                <c:pt idx="2">
                  <c:v>165</c:v>
                </c:pt>
                <c:pt idx="3">
                  <c:v>191</c:v>
                </c:pt>
                <c:pt idx="4">
                  <c:v>248</c:v>
                </c:pt>
                <c:pt idx="5">
                  <c:v>232</c:v>
                </c:pt>
                <c:pt idx="6">
                  <c:v>297</c:v>
                </c:pt>
                <c:pt idx="7">
                  <c:v>292</c:v>
                </c:pt>
                <c:pt idx="8">
                  <c:v>253</c:v>
                </c:pt>
                <c:pt idx="9">
                  <c:v>178</c:v>
                </c:pt>
                <c:pt idx="10">
                  <c:v>143</c:v>
                </c:pt>
                <c:pt idx="11">
                  <c:v>124</c:v>
                </c:pt>
                <c:pt idx="12">
                  <c:v>156</c:v>
                </c:pt>
                <c:pt idx="13">
                  <c:v>90</c:v>
                </c:pt>
                <c:pt idx="14">
                  <c:v>48</c:v>
                </c:pt>
                <c:pt idx="15">
                  <c:v>41</c:v>
                </c:pt>
                <c:pt idx="16">
                  <c:v>34</c:v>
                </c:pt>
                <c:pt idx="17">
                  <c:v>23</c:v>
                </c:pt>
                <c:pt idx="18">
                  <c:v>16</c:v>
                </c:pt>
                <c:pt idx="19">
                  <c:v>26</c:v>
                </c:pt>
                <c:pt idx="20">
                  <c:v>11</c:v>
                </c:pt>
                <c:pt idx="21">
                  <c:v>7</c:v>
                </c:pt>
                <c:pt idx="22">
                  <c:v>4</c:v>
                </c:pt>
                <c:pt idx="23">
                  <c:v>2</c:v>
                </c:pt>
                <c:pt idx="24">
                  <c:v>8</c:v>
                </c:pt>
                <c:pt idx="25">
                  <c:v>6</c:v>
                </c:pt>
                <c:pt idx="26">
                  <c:v>1</c:v>
                </c:pt>
                <c:pt idx="27">
                  <c:v>3</c:v>
                </c:pt>
                <c:pt idx="28">
                  <c:v>6</c:v>
                </c:pt>
                <c:pt idx="29">
                  <c:v>8</c:v>
                </c:pt>
                <c:pt idx="30">
                  <c:v>17</c:v>
                </c:pt>
                <c:pt idx="31">
                  <c:v>12</c:v>
                </c:pt>
                <c:pt idx="32">
                  <c:v>13</c:v>
                </c:pt>
                <c:pt idx="33">
                  <c:v>27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EC-4E5C-8FBD-9D11F33E650D}"/>
            </c:ext>
          </c:extLst>
        </c:ser>
        <c:ser>
          <c:idx val="4"/>
          <c:order val="3"/>
          <c:tx>
            <c:strRef>
              <c:f>イン!$G$68</c:f>
              <c:strCache>
                <c:ptCount val="1"/>
                <c:pt idx="0">
                  <c:v>10～14歳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val>
            <c:numRef>
              <c:f>イン!$G$69:$G$120</c:f>
              <c:numCache>
                <c:formatCode>General</c:formatCode>
                <c:ptCount val="52"/>
                <c:pt idx="0">
                  <c:v>115</c:v>
                </c:pt>
                <c:pt idx="1">
                  <c:v>91</c:v>
                </c:pt>
                <c:pt idx="2">
                  <c:v>137</c:v>
                </c:pt>
                <c:pt idx="3">
                  <c:v>103</c:v>
                </c:pt>
                <c:pt idx="4">
                  <c:v>161</c:v>
                </c:pt>
                <c:pt idx="5">
                  <c:v>204</c:v>
                </c:pt>
                <c:pt idx="6">
                  <c:v>188</c:v>
                </c:pt>
                <c:pt idx="7">
                  <c:v>205</c:v>
                </c:pt>
                <c:pt idx="8">
                  <c:v>179</c:v>
                </c:pt>
                <c:pt idx="9">
                  <c:v>109</c:v>
                </c:pt>
                <c:pt idx="10">
                  <c:v>99</c:v>
                </c:pt>
                <c:pt idx="11">
                  <c:v>156</c:v>
                </c:pt>
                <c:pt idx="12">
                  <c:v>88</c:v>
                </c:pt>
                <c:pt idx="13">
                  <c:v>36</c:v>
                </c:pt>
                <c:pt idx="14">
                  <c:v>20</c:v>
                </c:pt>
                <c:pt idx="15">
                  <c:v>27</c:v>
                </c:pt>
                <c:pt idx="16">
                  <c:v>47</c:v>
                </c:pt>
                <c:pt idx="17">
                  <c:v>32</c:v>
                </c:pt>
                <c:pt idx="18">
                  <c:v>17</c:v>
                </c:pt>
                <c:pt idx="19">
                  <c:v>31</c:v>
                </c:pt>
                <c:pt idx="20">
                  <c:v>18</c:v>
                </c:pt>
                <c:pt idx="21">
                  <c:v>11</c:v>
                </c:pt>
                <c:pt idx="22">
                  <c:v>9</c:v>
                </c:pt>
                <c:pt idx="23">
                  <c:v>11</c:v>
                </c:pt>
                <c:pt idx="24">
                  <c:v>1</c:v>
                </c:pt>
                <c:pt idx="25">
                  <c:v>4</c:v>
                </c:pt>
                <c:pt idx="26">
                  <c:v>6</c:v>
                </c:pt>
                <c:pt idx="27">
                  <c:v>3</c:v>
                </c:pt>
                <c:pt idx="28">
                  <c:v>4</c:v>
                </c:pt>
                <c:pt idx="29">
                  <c:v>11</c:v>
                </c:pt>
                <c:pt idx="30">
                  <c:v>12</c:v>
                </c:pt>
                <c:pt idx="31">
                  <c:v>5</c:v>
                </c:pt>
                <c:pt idx="32">
                  <c:v>7</c:v>
                </c:pt>
                <c:pt idx="33">
                  <c:v>13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FEC-4E5C-8FBD-9D11F33E650D}"/>
            </c:ext>
          </c:extLst>
        </c:ser>
        <c:ser>
          <c:idx val="5"/>
          <c:order val="4"/>
          <c:tx>
            <c:strRef>
              <c:f>イン!$H$68</c:f>
              <c:strCache>
                <c:ptCount val="1"/>
                <c:pt idx="0">
                  <c:v>15～19歳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val>
            <c:numRef>
              <c:f>イン!$H$69:$H$120</c:f>
              <c:numCache>
                <c:formatCode>General</c:formatCode>
                <c:ptCount val="52"/>
                <c:pt idx="0">
                  <c:v>111</c:v>
                </c:pt>
                <c:pt idx="1">
                  <c:v>65</c:v>
                </c:pt>
                <c:pt idx="2">
                  <c:v>72</c:v>
                </c:pt>
                <c:pt idx="3">
                  <c:v>43</c:v>
                </c:pt>
                <c:pt idx="4">
                  <c:v>64</c:v>
                </c:pt>
                <c:pt idx="5">
                  <c:v>60</c:v>
                </c:pt>
                <c:pt idx="6">
                  <c:v>107</c:v>
                </c:pt>
                <c:pt idx="7">
                  <c:v>64</c:v>
                </c:pt>
                <c:pt idx="8">
                  <c:v>80</c:v>
                </c:pt>
                <c:pt idx="9">
                  <c:v>57</c:v>
                </c:pt>
                <c:pt idx="10">
                  <c:v>39</c:v>
                </c:pt>
                <c:pt idx="11">
                  <c:v>41</c:v>
                </c:pt>
                <c:pt idx="12">
                  <c:v>36</c:v>
                </c:pt>
                <c:pt idx="13">
                  <c:v>22</c:v>
                </c:pt>
                <c:pt idx="14">
                  <c:v>16</c:v>
                </c:pt>
                <c:pt idx="15">
                  <c:v>15</c:v>
                </c:pt>
                <c:pt idx="16">
                  <c:v>12</c:v>
                </c:pt>
                <c:pt idx="17">
                  <c:v>18</c:v>
                </c:pt>
                <c:pt idx="18">
                  <c:v>10</c:v>
                </c:pt>
                <c:pt idx="19">
                  <c:v>5</c:v>
                </c:pt>
                <c:pt idx="20">
                  <c:v>2</c:v>
                </c:pt>
                <c:pt idx="21">
                  <c:v>5</c:v>
                </c:pt>
                <c:pt idx="22">
                  <c:v>3</c:v>
                </c:pt>
                <c:pt idx="23">
                  <c:v>2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2</c:v>
                </c:pt>
                <c:pt idx="28">
                  <c:v>2</c:v>
                </c:pt>
                <c:pt idx="29">
                  <c:v>6</c:v>
                </c:pt>
                <c:pt idx="30">
                  <c:v>6</c:v>
                </c:pt>
                <c:pt idx="31">
                  <c:v>2</c:v>
                </c:pt>
                <c:pt idx="32">
                  <c:v>4</c:v>
                </c:pt>
                <c:pt idx="33">
                  <c:v>9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FEC-4E5C-8FBD-9D11F33E650D}"/>
            </c:ext>
          </c:extLst>
        </c:ser>
        <c:ser>
          <c:idx val="6"/>
          <c:order val="5"/>
          <c:tx>
            <c:strRef>
              <c:f>イン!$I$68</c:f>
              <c:strCache>
                <c:ptCount val="1"/>
                <c:pt idx="0">
                  <c:v>20～29歳</c:v>
                </c:pt>
              </c:strCache>
            </c:strRef>
          </c:tx>
          <c:spPr>
            <a:ln w="1270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val>
            <c:numRef>
              <c:f>イン!$I$69:$I$120</c:f>
              <c:numCache>
                <c:formatCode>General</c:formatCode>
                <c:ptCount val="52"/>
                <c:pt idx="0">
                  <c:v>233</c:v>
                </c:pt>
                <c:pt idx="1">
                  <c:v>126</c:v>
                </c:pt>
                <c:pt idx="2">
                  <c:v>91</c:v>
                </c:pt>
                <c:pt idx="3">
                  <c:v>44</c:v>
                </c:pt>
                <c:pt idx="4">
                  <c:v>60</c:v>
                </c:pt>
                <c:pt idx="5">
                  <c:v>45</c:v>
                </c:pt>
                <c:pt idx="6">
                  <c:v>71</c:v>
                </c:pt>
                <c:pt idx="7">
                  <c:v>74</c:v>
                </c:pt>
                <c:pt idx="8">
                  <c:v>72</c:v>
                </c:pt>
                <c:pt idx="9">
                  <c:v>55</c:v>
                </c:pt>
                <c:pt idx="10">
                  <c:v>37</c:v>
                </c:pt>
                <c:pt idx="11">
                  <c:v>34</c:v>
                </c:pt>
                <c:pt idx="12">
                  <c:v>43</c:v>
                </c:pt>
                <c:pt idx="13">
                  <c:v>24</c:v>
                </c:pt>
                <c:pt idx="14">
                  <c:v>14</c:v>
                </c:pt>
                <c:pt idx="15">
                  <c:v>6</c:v>
                </c:pt>
                <c:pt idx="16">
                  <c:v>12</c:v>
                </c:pt>
                <c:pt idx="17">
                  <c:v>6</c:v>
                </c:pt>
                <c:pt idx="18">
                  <c:v>12</c:v>
                </c:pt>
                <c:pt idx="19">
                  <c:v>4</c:v>
                </c:pt>
                <c:pt idx="20">
                  <c:v>1</c:v>
                </c:pt>
                <c:pt idx="21">
                  <c:v>4</c:v>
                </c:pt>
                <c:pt idx="22">
                  <c:v>0</c:v>
                </c:pt>
                <c:pt idx="23">
                  <c:v>2</c:v>
                </c:pt>
                <c:pt idx="24">
                  <c:v>1</c:v>
                </c:pt>
                <c:pt idx="25">
                  <c:v>3</c:v>
                </c:pt>
                <c:pt idx="26">
                  <c:v>1</c:v>
                </c:pt>
                <c:pt idx="27">
                  <c:v>3</c:v>
                </c:pt>
                <c:pt idx="28">
                  <c:v>4</c:v>
                </c:pt>
                <c:pt idx="29">
                  <c:v>10</c:v>
                </c:pt>
                <c:pt idx="30">
                  <c:v>7</c:v>
                </c:pt>
                <c:pt idx="31">
                  <c:v>6</c:v>
                </c:pt>
                <c:pt idx="32">
                  <c:v>14</c:v>
                </c:pt>
                <c:pt idx="33">
                  <c:v>14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EC-4E5C-8FBD-9D11F33E650D}"/>
            </c:ext>
          </c:extLst>
        </c:ser>
        <c:ser>
          <c:idx val="7"/>
          <c:order val="6"/>
          <c:tx>
            <c:strRef>
              <c:f>イン!$J$68</c:f>
              <c:strCache>
                <c:ptCount val="1"/>
                <c:pt idx="0">
                  <c:v>30～39歳</c:v>
                </c:pt>
              </c:strCache>
            </c:strRef>
          </c:tx>
          <c:spPr>
            <a:ln w="1270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val>
            <c:numRef>
              <c:f>イン!$J$69:$J$120</c:f>
              <c:numCache>
                <c:formatCode>General</c:formatCode>
                <c:ptCount val="52"/>
                <c:pt idx="0">
                  <c:v>101</c:v>
                </c:pt>
                <c:pt idx="1">
                  <c:v>52</c:v>
                </c:pt>
                <c:pt idx="2">
                  <c:v>54</c:v>
                </c:pt>
                <c:pt idx="3">
                  <c:v>68</c:v>
                </c:pt>
                <c:pt idx="4">
                  <c:v>56</c:v>
                </c:pt>
                <c:pt idx="5">
                  <c:v>38</c:v>
                </c:pt>
                <c:pt idx="6">
                  <c:v>76</c:v>
                </c:pt>
                <c:pt idx="7">
                  <c:v>70</c:v>
                </c:pt>
                <c:pt idx="8">
                  <c:v>80</c:v>
                </c:pt>
                <c:pt idx="9">
                  <c:v>38</c:v>
                </c:pt>
                <c:pt idx="10">
                  <c:v>39</c:v>
                </c:pt>
                <c:pt idx="11">
                  <c:v>51</c:v>
                </c:pt>
                <c:pt idx="12">
                  <c:v>41</c:v>
                </c:pt>
                <c:pt idx="13">
                  <c:v>26</c:v>
                </c:pt>
                <c:pt idx="14">
                  <c:v>20</c:v>
                </c:pt>
                <c:pt idx="15">
                  <c:v>18</c:v>
                </c:pt>
                <c:pt idx="16">
                  <c:v>11</c:v>
                </c:pt>
                <c:pt idx="17">
                  <c:v>16</c:v>
                </c:pt>
                <c:pt idx="18">
                  <c:v>13</c:v>
                </c:pt>
                <c:pt idx="19">
                  <c:v>7</c:v>
                </c:pt>
                <c:pt idx="20">
                  <c:v>11</c:v>
                </c:pt>
                <c:pt idx="21">
                  <c:v>6</c:v>
                </c:pt>
                <c:pt idx="22">
                  <c:v>4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6</c:v>
                </c:pt>
                <c:pt idx="27">
                  <c:v>5</c:v>
                </c:pt>
                <c:pt idx="28">
                  <c:v>5</c:v>
                </c:pt>
                <c:pt idx="29">
                  <c:v>5</c:v>
                </c:pt>
                <c:pt idx="30">
                  <c:v>4</c:v>
                </c:pt>
                <c:pt idx="31">
                  <c:v>3</c:v>
                </c:pt>
                <c:pt idx="32">
                  <c:v>13</c:v>
                </c:pt>
                <c:pt idx="33">
                  <c:v>19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FEC-4E5C-8FBD-9D11F33E650D}"/>
            </c:ext>
          </c:extLst>
        </c:ser>
        <c:ser>
          <c:idx val="8"/>
          <c:order val="7"/>
          <c:tx>
            <c:strRef>
              <c:f>イン!$K$68</c:f>
              <c:strCache>
                <c:ptCount val="1"/>
                <c:pt idx="0">
                  <c:v>40～49歳</c:v>
                </c:pt>
              </c:strCache>
            </c:strRef>
          </c:tx>
          <c:spPr>
            <a:ln w="1270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val>
            <c:numRef>
              <c:f>イン!$K$69:$K$120</c:f>
              <c:numCache>
                <c:formatCode>General</c:formatCode>
                <c:ptCount val="52"/>
                <c:pt idx="0">
                  <c:v>70</c:v>
                </c:pt>
                <c:pt idx="1">
                  <c:v>39</c:v>
                </c:pt>
                <c:pt idx="2">
                  <c:v>58</c:v>
                </c:pt>
                <c:pt idx="3">
                  <c:v>47</c:v>
                </c:pt>
                <c:pt idx="4">
                  <c:v>59</c:v>
                </c:pt>
                <c:pt idx="5">
                  <c:v>48</c:v>
                </c:pt>
                <c:pt idx="6">
                  <c:v>79</c:v>
                </c:pt>
                <c:pt idx="7">
                  <c:v>62</c:v>
                </c:pt>
                <c:pt idx="8">
                  <c:v>47</c:v>
                </c:pt>
                <c:pt idx="9">
                  <c:v>44</c:v>
                </c:pt>
                <c:pt idx="10">
                  <c:v>27</c:v>
                </c:pt>
                <c:pt idx="11">
                  <c:v>41</c:v>
                </c:pt>
                <c:pt idx="12">
                  <c:v>37</c:v>
                </c:pt>
                <c:pt idx="13">
                  <c:v>13</c:v>
                </c:pt>
                <c:pt idx="14">
                  <c:v>15</c:v>
                </c:pt>
                <c:pt idx="15">
                  <c:v>6</c:v>
                </c:pt>
                <c:pt idx="16">
                  <c:v>14</c:v>
                </c:pt>
                <c:pt idx="17">
                  <c:v>7</c:v>
                </c:pt>
                <c:pt idx="18">
                  <c:v>10</c:v>
                </c:pt>
                <c:pt idx="19">
                  <c:v>9</c:v>
                </c:pt>
                <c:pt idx="20">
                  <c:v>4</c:v>
                </c:pt>
                <c:pt idx="21">
                  <c:v>3</c:v>
                </c:pt>
                <c:pt idx="22">
                  <c:v>2</c:v>
                </c:pt>
                <c:pt idx="23">
                  <c:v>0</c:v>
                </c:pt>
                <c:pt idx="24">
                  <c:v>1</c:v>
                </c:pt>
                <c:pt idx="25">
                  <c:v>4</c:v>
                </c:pt>
                <c:pt idx="26">
                  <c:v>0</c:v>
                </c:pt>
                <c:pt idx="27">
                  <c:v>0</c:v>
                </c:pt>
                <c:pt idx="28">
                  <c:v>3</c:v>
                </c:pt>
                <c:pt idx="29">
                  <c:v>7</c:v>
                </c:pt>
                <c:pt idx="30">
                  <c:v>9</c:v>
                </c:pt>
                <c:pt idx="31">
                  <c:v>9</c:v>
                </c:pt>
                <c:pt idx="32">
                  <c:v>6</c:v>
                </c:pt>
                <c:pt idx="33">
                  <c:v>17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FEC-4E5C-8FBD-9D11F33E650D}"/>
            </c:ext>
          </c:extLst>
        </c:ser>
        <c:ser>
          <c:idx val="9"/>
          <c:order val="8"/>
          <c:tx>
            <c:strRef>
              <c:f>イン!$L$68</c:f>
              <c:strCache>
                <c:ptCount val="1"/>
                <c:pt idx="0">
                  <c:v>50～59歳</c:v>
                </c:pt>
              </c:strCache>
            </c:strRef>
          </c:tx>
          <c:spPr>
            <a:ln w="12700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val>
            <c:numRef>
              <c:f>イン!$L$69:$L$120</c:f>
              <c:numCache>
                <c:formatCode>General</c:formatCode>
                <c:ptCount val="52"/>
                <c:pt idx="0">
                  <c:v>76</c:v>
                </c:pt>
                <c:pt idx="1">
                  <c:v>56</c:v>
                </c:pt>
                <c:pt idx="2">
                  <c:v>48</c:v>
                </c:pt>
                <c:pt idx="3">
                  <c:v>38</c:v>
                </c:pt>
                <c:pt idx="4">
                  <c:v>23</c:v>
                </c:pt>
                <c:pt idx="5">
                  <c:v>21</c:v>
                </c:pt>
                <c:pt idx="6">
                  <c:v>27</c:v>
                </c:pt>
                <c:pt idx="7">
                  <c:v>24</c:v>
                </c:pt>
                <c:pt idx="8">
                  <c:v>13</c:v>
                </c:pt>
                <c:pt idx="9">
                  <c:v>15</c:v>
                </c:pt>
                <c:pt idx="10">
                  <c:v>9</c:v>
                </c:pt>
                <c:pt idx="11">
                  <c:v>20</c:v>
                </c:pt>
                <c:pt idx="12">
                  <c:v>16</c:v>
                </c:pt>
                <c:pt idx="13">
                  <c:v>8</c:v>
                </c:pt>
                <c:pt idx="14">
                  <c:v>7</c:v>
                </c:pt>
                <c:pt idx="15">
                  <c:v>4</c:v>
                </c:pt>
                <c:pt idx="16">
                  <c:v>5</c:v>
                </c:pt>
                <c:pt idx="17">
                  <c:v>4</c:v>
                </c:pt>
                <c:pt idx="18">
                  <c:v>4</c:v>
                </c:pt>
                <c:pt idx="19">
                  <c:v>3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3</c:v>
                </c:pt>
                <c:pt idx="27">
                  <c:v>2</c:v>
                </c:pt>
                <c:pt idx="28">
                  <c:v>4</c:v>
                </c:pt>
                <c:pt idx="29">
                  <c:v>7</c:v>
                </c:pt>
                <c:pt idx="30">
                  <c:v>6</c:v>
                </c:pt>
                <c:pt idx="31">
                  <c:v>14</c:v>
                </c:pt>
                <c:pt idx="32">
                  <c:v>9</c:v>
                </c:pt>
                <c:pt idx="33">
                  <c:v>16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EC-4E5C-8FBD-9D11F33E650D}"/>
            </c:ext>
          </c:extLst>
        </c:ser>
        <c:ser>
          <c:idx val="10"/>
          <c:order val="9"/>
          <c:tx>
            <c:strRef>
              <c:f>イン!$M$68</c:f>
              <c:strCache>
                <c:ptCount val="1"/>
                <c:pt idx="0">
                  <c:v>60歳～</c:v>
                </c:pt>
              </c:strCache>
            </c:strRef>
          </c:tx>
          <c:spPr>
            <a:ln w="15875">
              <a:solidFill>
                <a:schemeClr val="accent1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chemeClr val="accent1"/>
                </a:solidFill>
              </a:ln>
            </c:spPr>
          </c:marker>
          <c:val>
            <c:numRef>
              <c:f>イン!$M$69:$M$120</c:f>
              <c:numCache>
                <c:formatCode>General</c:formatCode>
                <c:ptCount val="52"/>
                <c:pt idx="0">
                  <c:v>109</c:v>
                </c:pt>
                <c:pt idx="1">
                  <c:v>112</c:v>
                </c:pt>
                <c:pt idx="2">
                  <c:v>101</c:v>
                </c:pt>
                <c:pt idx="3">
                  <c:v>60</c:v>
                </c:pt>
                <c:pt idx="4">
                  <c:v>64</c:v>
                </c:pt>
                <c:pt idx="5">
                  <c:v>28</c:v>
                </c:pt>
                <c:pt idx="6">
                  <c:v>33</c:v>
                </c:pt>
                <c:pt idx="7">
                  <c:v>19</c:v>
                </c:pt>
                <c:pt idx="8">
                  <c:v>26</c:v>
                </c:pt>
                <c:pt idx="9">
                  <c:v>15</c:v>
                </c:pt>
                <c:pt idx="10">
                  <c:v>12</c:v>
                </c:pt>
                <c:pt idx="11">
                  <c:v>20</c:v>
                </c:pt>
                <c:pt idx="12">
                  <c:v>15</c:v>
                </c:pt>
                <c:pt idx="13">
                  <c:v>6</c:v>
                </c:pt>
                <c:pt idx="14">
                  <c:v>8</c:v>
                </c:pt>
                <c:pt idx="15">
                  <c:v>8</c:v>
                </c:pt>
                <c:pt idx="16">
                  <c:v>2</c:v>
                </c:pt>
                <c:pt idx="17">
                  <c:v>1</c:v>
                </c:pt>
                <c:pt idx="18">
                  <c:v>3</c:v>
                </c:pt>
                <c:pt idx="19">
                  <c:v>6</c:v>
                </c:pt>
                <c:pt idx="20">
                  <c:v>5</c:v>
                </c:pt>
                <c:pt idx="21">
                  <c:v>0</c:v>
                </c:pt>
                <c:pt idx="22">
                  <c:v>3</c:v>
                </c:pt>
                <c:pt idx="23">
                  <c:v>2</c:v>
                </c:pt>
                <c:pt idx="24">
                  <c:v>0</c:v>
                </c:pt>
                <c:pt idx="25">
                  <c:v>4</c:v>
                </c:pt>
                <c:pt idx="26">
                  <c:v>2</c:v>
                </c:pt>
                <c:pt idx="27">
                  <c:v>3</c:v>
                </c:pt>
                <c:pt idx="28">
                  <c:v>2</c:v>
                </c:pt>
                <c:pt idx="29">
                  <c:v>13</c:v>
                </c:pt>
                <c:pt idx="30">
                  <c:v>24</c:v>
                </c:pt>
                <c:pt idx="31">
                  <c:v>28</c:v>
                </c:pt>
                <c:pt idx="32">
                  <c:v>29</c:v>
                </c:pt>
                <c:pt idx="33">
                  <c:v>49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FEC-4E5C-8FBD-9D11F33E65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90728"/>
        <c:axId val="1"/>
      </c:lineChart>
      <c:catAx>
        <c:axId val="7629907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4088010581350012"/>
              <c:y val="0.9047540508540533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3.9406344953448393E-2"/>
              <c:y val="3.130794770527500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9072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78746858044159906"/>
          <c:y val="0.17929555920378001"/>
          <c:w val="0.15885724564803227"/>
          <c:h val="0.4809577982562905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1247534499037982"/>
          <c:y val="3.20438260555575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1413340420515247"/>
          <c:w val="0.87866912729658797"/>
          <c:h val="0.70919133009069724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令和8年各保健所毎集計!$C$307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令和8年各保健所毎集計!$BN$307:$DM$307</c:f>
              <c:numCache>
                <c:formatCode>0.00_);[Red]\(0.00\)</c:formatCode>
                <c:ptCount val="52"/>
                <c:pt idx="0">
                  <c:v>1</c:v>
                </c:pt>
                <c:pt idx="1">
                  <c:v>0.33</c:v>
                </c:pt>
                <c:pt idx="2" formatCode="General">
                  <c:v>0.67</c:v>
                </c:pt>
                <c:pt idx="3">
                  <c:v>0.57999999999999996</c:v>
                </c:pt>
                <c:pt idx="4">
                  <c:v>0.87</c:v>
                </c:pt>
                <c:pt idx="5">
                  <c:v>0.76</c:v>
                </c:pt>
                <c:pt idx="6">
                  <c:v>0.76</c:v>
                </c:pt>
                <c:pt idx="7">
                  <c:v>1.27</c:v>
                </c:pt>
                <c:pt idx="8">
                  <c:v>1.56</c:v>
                </c:pt>
                <c:pt idx="9">
                  <c:v>1.84</c:v>
                </c:pt>
                <c:pt idx="10">
                  <c:v>2.87</c:v>
                </c:pt>
                <c:pt idx="11">
                  <c:v>3.47</c:v>
                </c:pt>
                <c:pt idx="12">
                  <c:v>2.82</c:v>
                </c:pt>
                <c:pt idx="13">
                  <c:v>1.91</c:v>
                </c:pt>
                <c:pt idx="14">
                  <c:v>1.5</c:v>
                </c:pt>
                <c:pt idx="15">
                  <c:v>1.39</c:v>
                </c:pt>
                <c:pt idx="16">
                  <c:v>1.1599999999999999</c:v>
                </c:pt>
                <c:pt idx="17">
                  <c:v>1.3</c:v>
                </c:pt>
                <c:pt idx="18">
                  <c:v>0.84</c:v>
                </c:pt>
                <c:pt idx="19">
                  <c:v>0.7</c:v>
                </c:pt>
                <c:pt idx="20">
                  <c:v>0.5</c:v>
                </c:pt>
                <c:pt idx="21">
                  <c:v>0.41</c:v>
                </c:pt>
                <c:pt idx="22">
                  <c:v>0.2</c:v>
                </c:pt>
                <c:pt idx="23">
                  <c:v>0.14000000000000001</c:v>
                </c:pt>
                <c:pt idx="24">
                  <c:v>0.23</c:v>
                </c:pt>
                <c:pt idx="25">
                  <c:v>0.3</c:v>
                </c:pt>
                <c:pt idx="26">
                  <c:v>0.39</c:v>
                </c:pt>
                <c:pt idx="27">
                  <c:v>0.48</c:v>
                </c:pt>
                <c:pt idx="28">
                  <c:v>0.36</c:v>
                </c:pt>
                <c:pt idx="29" formatCode="#,##0.00_ ">
                  <c:v>0.66</c:v>
                </c:pt>
                <c:pt idx="30">
                  <c:v>0.86</c:v>
                </c:pt>
                <c:pt idx="31">
                  <c:v>0.7</c:v>
                </c:pt>
                <c:pt idx="32">
                  <c:v>1.36</c:v>
                </c:pt>
                <c:pt idx="33">
                  <c:v>1.45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18-4688-AA16-7A83827F34D9}"/>
            </c:ext>
          </c:extLst>
        </c:ser>
        <c:ser>
          <c:idx val="1"/>
          <c:order val="1"/>
          <c:tx>
            <c:strRef>
              <c:f>令和8年各保健所毎集計!$C$308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令和8年各保健所毎集計!$BN$308:$DM$308</c:f>
              <c:numCache>
                <c:formatCode>0.00_);[Red]\(0.00\)</c:formatCode>
                <c:ptCount val="52"/>
                <c:pt idx="0">
                  <c:v>1.1299999999999999</c:v>
                </c:pt>
                <c:pt idx="1">
                  <c:v>1.58</c:v>
                </c:pt>
                <c:pt idx="2" formatCode="General">
                  <c:v>1.54</c:v>
                </c:pt>
                <c:pt idx="3">
                  <c:v>1.99</c:v>
                </c:pt>
                <c:pt idx="4">
                  <c:v>2.4900000000000002</c:v>
                </c:pt>
                <c:pt idx="5">
                  <c:v>2.71</c:v>
                </c:pt>
                <c:pt idx="6">
                  <c:v>2.13</c:v>
                </c:pt>
                <c:pt idx="7">
                  <c:v>1.83</c:v>
                </c:pt>
                <c:pt idx="8">
                  <c:v>1.34</c:v>
                </c:pt>
                <c:pt idx="9">
                  <c:v>1.26</c:v>
                </c:pt>
                <c:pt idx="10">
                  <c:v>1.18</c:v>
                </c:pt>
                <c:pt idx="11">
                  <c:v>1.07</c:v>
                </c:pt>
                <c:pt idx="12">
                  <c:v>0.96</c:v>
                </c:pt>
                <c:pt idx="13">
                  <c:v>0.77</c:v>
                </c:pt>
                <c:pt idx="14">
                  <c:v>0.63</c:v>
                </c:pt>
                <c:pt idx="15">
                  <c:v>0.68</c:v>
                </c:pt>
                <c:pt idx="16">
                  <c:v>0.68</c:v>
                </c:pt>
                <c:pt idx="17">
                  <c:v>0.59</c:v>
                </c:pt>
                <c:pt idx="18">
                  <c:v>0.34</c:v>
                </c:pt>
                <c:pt idx="19">
                  <c:v>0.37</c:v>
                </c:pt>
                <c:pt idx="20">
                  <c:v>0.36</c:v>
                </c:pt>
                <c:pt idx="21">
                  <c:v>0.36</c:v>
                </c:pt>
                <c:pt idx="22">
                  <c:v>0.42</c:v>
                </c:pt>
                <c:pt idx="23">
                  <c:v>0.57999999999999996</c:v>
                </c:pt>
                <c:pt idx="24">
                  <c:v>0.85</c:v>
                </c:pt>
                <c:pt idx="25">
                  <c:v>1.08</c:v>
                </c:pt>
                <c:pt idx="26">
                  <c:v>1.47</c:v>
                </c:pt>
                <c:pt idx="27">
                  <c:v>1.87</c:v>
                </c:pt>
                <c:pt idx="28">
                  <c:v>2.12</c:v>
                </c:pt>
                <c:pt idx="29" formatCode="#,##0.00_ ">
                  <c:v>1.53</c:v>
                </c:pt>
                <c:pt idx="30">
                  <c:v>1.7</c:v>
                </c:pt>
                <c:pt idx="31">
                  <c:v>1.79</c:v>
                </c:pt>
                <c:pt idx="32">
                  <c:v>1.1200000000000001</c:v>
                </c:pt>
                <c:pt idx="33">
                  <c:v>1.18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18-4688-AA16-7A83827F3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08392"/>
        <c:axId val="1"/>
      </c:lineChart>
      <c:catAx>
        <c:axId val="7624083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698594938169242"/>
              <c:y val="0.91234402438258366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2.0895601952932575E-3"/>
              <c:y val="1.626774857584365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08392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2470782485865546"/>
          <c:y val="0.18003314856789154"/>
          <c:w val="0.1251422105857295"/>
          <c:h val="0.13628687980267526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5409528901799281"/>
          <c:y val="3.615793364231814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4628113849972957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令和8年各保健所毎集計!$C$301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令和8年各保健所毎集計!$BN$301:$DM$301</c:f>
              <c:numCache>
                <c:formatCode>0.00_);[Red]\(0.00\)</c:formatCode>
                <c:ptCount val="52"/>
                <c:pt idx="0">
                  <c:v>0.4</c:v>
                </c:pt>
                <c:pt idx="1">
                  <c:v>0.2</c:v>
                </c:pt>
                <c:pt idx="2" formatCode="General">
                  <c:v>0.2</c:v>
                </c:pt>
                <c:pt idx="3">
                  <c:v>0.4</c:v>
                </c:pt>
                <c:pt idx="4">
                  <c:v>0.6</c:v>
                </c:pt>
                <c:pt idx="5">
                  <c:v>0</c:v>
                </c:pt>
                <c:pt idx="6">
                  <c:v>0.2</c:v>
                </c:pt>
                <c:pt idx="7">
                  <c:v>0</c:v>
                </c:pt>
                <c:pt idx="8">
                  <c:v>0.4</c:v>
                </c:pt>
                <c:pt idx="9">
                  <c:v>1.2</c:v>
                </c:pt>
                <c:pt idx="10">
                  <c:v>4.4000000000000004</c:v>
                </c:pt>
                <c:pt idx="11">
                  <c:v>4.8</c:v>
                </c:pt>
                <c:pt idx="12">
                  <c:v>4.2</c:v>
                </c:pt>
                <c:pt idx="13">
                  <c:v>4.8</c:v>
                </c:pt>
                <c:pt idx="14">
                  <c:v>1.8</c:v>
                </c:pt>
                <c:pt idx="15">
                  <c:v>1.6</c:v>
                </c:pt>
                <c:pt idx="16">
                  <c:v>0.8</c:v>
                </c:pt>
                <c:pt idx="17">
                  <c:v>0</c:v>
                </c:pt>
                <c:pt idx="18">
                  <c:v>0.2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0.6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0.2</c:v>
                </c:pt>
                <c:pt idx="29" formatCode="#,##0.00_ ">
                  <c:v>0.6</c:v>
                </c:pt>
                <c:pt idx="30">
                  <c:v>1</c:v>
                </c:pt>
                <c:pt idx="31">
                  <c:v>0</c:v>
                </c:pt>
                <c:pt idx="32">
                  <c:v>0.2</c:v>
                </c:pt>
                <c:pt idx="33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99-404A-B72C-C47ECC64E34D}"/>
            </c:ext>
          </c:extLst>
        </c:ser>
        <c:ser>
          <c:idx val="1"/>
          <c:order val="1"/>
          <c:tx>
            <c:strRef>
              <c:f>令和8年各保健所毎集計!$C$302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令和8年各保健所毎集計!$BN$302:$DM$302</c:f>
              <c:numCache>
                <c:formatCode>0.00_);[Red]\(0.00\)</c:formatCode>
                <c:ptCount val="52"/>
                <c:pt idx="0">
                  <c:v>0.54</c:v>
                </c:pt>
                <c:pt idx="1">
                  <c:v>0.31</c:v>
                </c:pt>
                <c:pt idx="2" formatCode="General">
                  <c:v>0.46</c:v>
                </c:pt>
                <c:pt idx="3">
                  <c:v>0.46</c:v>
                </c:pt>
                <c:pt idx="4">
                  <c:v>0.77</c:v>
                </c:pt>
                <c:pt idx="5">
                  <c:v>1.77</c:v>
                </c:pt>
                <c:pt idx="6">
                  <c:v>1.54</c:v>
                </c:pt>
                <c:pt idx="7">
                  <c:v>3</c:v>
                </c:pt>
                <c:pt idx="8">
                  <c:v>3.46</c:v>
                </c:pt>
                <c:pt idx="9">
                  <c:v>3.85</c:v>
                </c:pt>
                <c:pt idx="10">
                  <c:v>5.08</c:v>
                </c:pt>
                <c:pt idx="11">
                  <c:v>6.23</c:v>
                </c:pt>
                <c:pt idx="12">
                  <c:v>4.46</c:v>
                </c:pt>
                <c:pt idx="13">
                  <c:v>2.38</c:v>
                </c:pt>
                <c:pt idx="14">
                  <c:v>2.08</c:v>
                </c:pt>
                <c:pt idx="15">
                  <c:v>1.92</c:v>
                </c:pt>
                <c:pt idx="16">
                  <c:v>1.38</c:v>
                </c:pt>
                <c:pt idx="17">
                  <c:v>1.46</c:v>
                </c:pt>
                <c:pt idx="18">
                  <c:v>0.62</c:v>
                </c:pt>
                <c:pt idx="19">
                  <c:v>0.77</c:v>
                </c:pt>
                <c:pt idx="20">
                  <c:v>0.54</c:v>
                </c:pt>
                <c:pt idx="21">
                  <c:v>0.62</c:v>
                </c:pt>
                <c:pt idx="22">
                  <c:v>0.31</c:v>
                </c:pt>
                <c:pt idx="23">
                  <c:v>0.08</c:v>
                </c:pt>
                <c:pt idx="24">
                  <c:v>0.31</c:v>
                </c:pt>
                <c:pt idx="25">
                  <c:v>0.77</c:v>
                </c:pt>
                <c:pt idx="26">
                  <c:v>0.69</c:v>
                </c:pt>
                <c:pt idx="27">
                  <c:v>0.38</c:v>
                </c:pt>
                <c:pt idx="28">
                  <c:v>0.46</c:v>
                </c:pt>
                <c:pt idx="29" formatCode="#,##0.00_ ">
                  <c:v>0.62</c:v>
                </c:pt>
                <c:pt idx="30">
                  <c:v>0.92</c:v>
                </c:pt>
                <c:pt idx="31">
                  <c:v>1</c:v>
                </c:pt>
                <c:pt idx="32">
                  <c:v>1.46</c:v>
                </c:pt>
                <c:pt idx="33">
                  <c:v>1.38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99-404A-B72C-C47ECC64E34D}"/>
            </c:ext>
          </c:extLst>
        </c:ser>
        <c:ser>
          <c:idx val="2"/>
          <c:order val="2"/>
          <c:tx>
            <c:strRef>
              <c:f>令和8年各保健所毎集計!$C$303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令和8年各保健所毎集計!$BN$303:$DM$303</c:f>
              <c:numCache>
                <c:formatCode>0.00_);[Red]\(0.00\)</c:formatCode>
                <c:ptCount val="52"/>
                <c:pt idx="0">
                  <c:v>1.6</c:v>
                </c:pt>
                <c:pt idx="1">
                  <c:v>0.5</c:v>
                </c:pt>
                <c:pt idx="2" formatCode="General">
                  <c:v>0.6</c:v>
                </c:pt>
                <c:pt idx="3">
                  <c:v>0.2</c:v>
                </c:pt>
                <c:pt idx="4">
                  <c:v>0.6</c:v>
                </c:pt>
                <c:pt idx="5">
                  <c:v>0.3</c:v>
                </c:pt>
                <c:pt idx="6">
                  <c:v>0.6</c:v>
                </c:pt>
                <c:pt idx="7">
                  <c:v>0.3</c:v>
                </c:pt>
                <c:pt idx="8">
                  <c:v>0.3</c:v>
                </c:pt>
                <c:pt idx="9">
                  <c:v>0.8</c:v>
                </c:pt>
                <c:pt idx="10">
                  <c:v>1.3</c:v>
                </c:pt>
                <c:pt idx="11">
                  <c:v>1.1000000000000001</c:v>
                </c:pt>
                <c:pt idx="12">
                  <c:v>1.3</c:v>
                </c:pt>
                <c:pt idx="13">
                  <c:v>0.89</c:v>
                </c:pt>
                <c:pt idx="14">
                  <c:v>1</c:v>
                </c:pt>
                <c:pt idx="15">
                  <c:v>1.22</c:v>
                </c:pt>
                <c:pt idx="16">
                  <c:v>1.67</c:v>
                </c:pt>
                <c:pt idx="17">
                  <c:v>2.11</c:v>
                </c:pt>
                <c:pt idx="18">
                  <c:v>1.1100000000000001</c:v>
                </c:pt>
                <c:pt idx="19">
                  <c:v>0.44</c:v>
                </c:pt>
                <c:pt idx="20">
                  <c:v>0.56000000000000005</c:v>
                </c:pt>
                <c:pt idx="21">
                  <c:v>0.56000000000000005</c:v>
                </c:pt>
                <c:pt idx="22">
                  <c:v>0.33</c:v>
                </c:pt>
                <c:pt idx="23">
                  <c:v>0.33</c:v>
                </c:pt>
                <c:pt idx="24">
                  <c:v>0.33</c:v>
                </c:pt>
                <c:pt idx="25">
                  <c:v>0.22</c:v>
                </c:pt>
                <c:pt idx="26">
                  <c:v>0.11</c:v>
                </c:pt>
                <c:pt idx="27">
                  <c:v>0.56000000000000005</c:v>
                </c:pt>
                <c:pt idx="28">
                  <c:v>0.33</c:v>
                </c:pt>
                <c:pt idx="29" formatCode="#,##0.00_ ">
                  <c:v>0.56000000000000005</c:v>
                </c:pt>
                <c:pt idx="30">
                  <c:v>0.67</c:v>
                </c:pt>
                <c:pt idx="31">
                  <c:v>0.22</c:v>
                </c:pt>
                <c:pt idx="32">
                  <c:v>0.89</c:v>
                </c:pt>
                <c:pt idx="33">
                  <c:v>1.67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99-404A-B72C-C47ECC64E34D}"/>
            </c:ext>
          </c:extLst>
        </c:ser>
        <c:ser>
          <c:idx val="3"/>
          <c:order val="3"/>
          <c:tx>
            <c:strRef>
              <c:f>令和8年各保健所毎集計!$C$304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令和8年各保健所毎集計!$BN$304:$DM$304</c:f>
              <c:numCache>
                <c:formatCode>0.00_);[Red]\(0.00\)</c:formatCode>
                <c:ptCount val="52"/>
                <c:pt idx="0">
                  <c:v>1.67</c:v>
                </c:pt>
                <c:pt idx="1">
                  <c:v>0.42</c:v>
                </c:pt>
                <c:pt idx="2" formatCode="General">
                  <c:v>1.25</c:v>
                </c:pt>
                <c:pt idx="3">
                  <c:v>1.33</c:v>
                </c:pt>
                <c:pt idx="4">
                  <c:v>1.58</c:v>
                </c:pt>
                <c:pt idx="5">
                  <c:v>0.57999999999999996</c:v>
                </c:pt>
                <c:pt idx="6">
                  <c:v>0.33</c:v>
                </c:pt>
                <c:pt idx="7">
                  <c:v>1.08</c:v>
                </c:pt>
                <c:pt idx="8">
                  <c:v>1.5</c:v>
                </c:pt>
                <c:pt idx="9">
                  <c:v>1.5</c:v>
                </c:pt>
                <c:pt idx="10">
                  <c:v>2.25</c:v>
                </c:pt>
                <c:pt idx="11">
                  <c:v>3</c:v>
                </c:pt>
                <c:pt idx="12">
                  <c:v>2.83</c:v>
                </c:pt>
                <c:pt idx="13">
                  <c:v>1.67</c:v>
                </c:pt>
                <c:pt idx="14">
                  <c:v>1.67</c:v>
                </c:pt>
                <c:pt idx="15">
                  <c:v>1.25</c:v>
                </c:pt>
                <c:pt idx="16">
                  <c:v>1</c:v>
                </c:pt>
                <c:pt idx="17">
                  <c:v>1.17</c:v>
                </c:pt>
                <c:pt idx="18">
                  <c:v>1.17</c:v>
                </c:pt>
                <c:pt idx="19">
                  <c:v>0.75</c:v>
                </c:pt>
                <c:pt idx="20">
                  <c:v>0.42</c:v>
                </c:pt>
                <c:pt idx="21">
                  <c:v>0.25</c:v>
                </c:pt>
                <c:pt idx="22">
                  <c:v>0.08</c:v>
                </c:pt>
                <c:pt idx="23">
                  <c:v>0.17</c:v>
                </c:pt>
                <c:pt idx="24">
                  <c:v>0</c:v>
                </c:pt>
                <c:pt idx="25">
                  <c:v>0.08</c:v>
                </c:pt>
                <c:pt idx="26">
                  <c:v>0.42</c:v>
                </c:pt>
                <c:pt idx="27">
                  <c:v>0.57999999999999996</c:v>
                </c:pt>
                <c:pt idx="28">
                  <c:v>0.42</c:v>
                </c:pt>
                <c:pt idx="29" formatCode="#,##0.00_ ">
                  <c:v>0.75</c:v>
                </c:pt>
                <c:pt idx="30">
                  <c:v>0.92</c:v>
                </c:pt>
                <c:pt idx="31">
                  <c:v>1.17</c:v>
                </c:pt>
                <c:pt idx="32">
                  <c:v>1.08</c:v>
                </c:pt>
                <c:pt idx="33">
                  <c:v>1.83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899-404A-B72C-C47ECC64E34D}"/>
            </c:ext>
          </c:extLst>
        </c:ser>
        <c:ser>
          <c:idx val="4"/>
          <c:order val="4"/>
          <c:tx>
            <c:strRef>
              <c:f>令和8年各保健所毎集計!$C$305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令和8年各保健所毎集計!$BN$305:$DM$305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General">
                  <c:v>0.5</c:v>
                </c:pt>
                <c:pt idx="3">
                  <c:v>0</c:v>
                </c:pt>
                <c:pt idx="4">
                  <c:v>0</c:v>
                </c:pt>
                <c:pt idx="5">
                  <c:v>0.5</c:v>
                </c:pt>
                <c:pt idx="6">
                  <c:v>1.5</c:v>
                </c:pt>
                <c:pt idx="7">
                  <c:v>0.5</c:v>
                </c:pt>
                <c:pt idx="8">
                  <c:v>0.5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0.5</c:v>
                </c:pt>
                <c:pt idx="13">
                  <c:v>0.5</c:v>
                </c:pt>
                <c:pt idx="14">
                  <c:v>0.5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2</c:v>
                </c:pt>
                <c:pt idx="19">
                  <c:v>2.5</c:v>
                </c:pt>
                <c:pt idx="20">
                  <c:v>1.5</c:v>
                </c:pt>
                <c:pt idx="21">
                  <c:v>1</c:v>
                </c:pt>
                <c:pt idx="22">
                  <c:v>0.5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0.5</c:v>
                </c:pt>
                <c:pt idx="27">
                  <c:v>0.5</c:v>
                </c:pt>
                <c:pt idx="28">
                  <c:v>0</c:v>
                </c:pt>
                <c:pt idx="29" formatCode="#,##0.00_ ">
                  <c:v>1.5</c:v>
                </c:pt>
                <c:pt idx="30">
                  <c:v>1</c:v>
                </c:pt>
                <c:pt idx="31">
                  <c:v>1</c:v>
                </c:pt>
                <c:pt idx="32">
                  <c:v>0</c:v>
                </c:pt>
                <c:pt idx="33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899-404A-B72C-C47ECC64E34D}"/>
            </c:ext>
          </c:extLst>
        </c:ser>
        <c:ser>
          <c:idx val="5"/>
          <c:order val="5"/>
          <c:tx>
            <c:strRef>
              <c:f>令和8年各保健所毎集計!$C$306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令和8年各保健所毎集計!$BN$306:$DM$306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General">
                  <c:v>0.33</c:v>
                </c:pt>
                <c:pt idx="3">
                  <c:v>0</c:v>
                </c:pt>
                <c:pt idx="4">
                  <c:v>0.33</c:v>
                </c:pt>
                <c:pt idx="5">
                  <c:v>0</c:v>
                </c:pt>
                <c:pt idx="6">
                  <c:v>0</c:v>
                </c:pt>
                <c:pt idx="7">
                  <c:v>0.33</c:v>
                </c:pt>
                <c:pt idx="8">
                  <c:v>0.33</c:v>
                </c:pt>
                <c:pt idx="9">
                  <c:v>0.33</c:v>
                </c:pt>
                <c:pt idx="10">
                  <c:v>0.33</c:v>
                </c:pt>
                <c:pt idx="11">
                  <c:v>0.67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0.33</c:v>
                </c:pt>
                <c:pt idx="18">
                  <c:v>0</c:v>
                </c:pt>
                <c:pt idx="19">
                  <c:v>1</c:v>
                </c:pt>
                <c:pt idx="20">
                  <c:v>0.67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0.33</c:v>
                </c:pt>
                <c:pt idx="27">
                  <c:v>1</c:v>
                </c:pt>
                <c:pt idx="28">
                  <c:v>0.33</c:v>
                </c:pt>
                <c:pt idx="29" formatCode="#,##0.00_ ">
                  <c:v>0.33</c:v>
                </c:pt>
                <c:pt idx="30">
                  <c:v>0.67</c:v>
                </c:pt>
                <c:pt idx="31">
                  <c:v>0</c:v>
                </c:pt>
                <c:pt idx="32">
                  <c:v>6.33</c:v>
                </c:pt>
                <c:pt idx="33">
                  <c:v>1.33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99-404A-B72C-C47ECC64E3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05440"/>
        <c:axId val="1"/>
      </c:lineChart>
      <c:catAx>
        <c:axId val="7624054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698594938169242"/>
              <c:y val="0.92073448518642631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2.991423225063156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0544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79772646085936538"/>
          <c:y val="0.19679707531221644"/>
          <c:w val="0.16041667688735173"/>
          <c:h val="0.33345869079797863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年齢階級別報告数</a:t>
            </a:r>
            <a:endParaRPr lang="en-US" altLang="ja-JP" sz="1200"/>
          </a:p>
        </c:rich>
      </c:tx>
      <c:layout>
        <c:manualLayout>
          <c:xMode val="edge"/>
          <c:yMode val="edge"/>
          <c:x val="0.41000296432062638"/>
          <c:y val="3.89090638118184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60883354473594"/>
          <c:y val="0.13686877468392158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'co19'!$D$68</c:f>
              <c:strCache>
                <c:ptCount val="1"/>
                <c:pt idx="0">
                  <c:v>0歳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'co19'!$D$69:$D$120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  <c:pt idx="4">
                  <c:v>1</c:v>
                </c:pt>
                <c:pt idx="5">
                  <c:v>3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3</c:v>
                </c:pt>
                <c:pt idx="10">
                  <c:v>4</c:v>
                </c:pt>
                <c:pt idx="11">
                  <c:v>10</c:v>
                </c:pt>
                <c:pt idx="12">
                  <c:v>10</c:v>
                </c:pt>
                <c:pt idx="13">
                  <c:v>12</c:v>
                </c:pt>
                <c:pt idx="14">
                  <c:v>6</c:v>
                </c:pt>
                <c:pt idx="15">
                  <c:v>4</c:v>
                </c:pt>
                <c:pt idx="16">
                  <c:v>8</c:v>
                </c:pt>
                <c:pt idx="17">
                  <c:v>4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2</c:v>
                </c:pt>
                <c:pt idx="27">
                  <c:v>1</c:v>
                </c:pt>
                <c:pt idx="28">
                  <c:v>0</c:v>
                </c:pt>
                <c:pt idx="29">
                  <c:v>2</c:v>
                </c:pt>
                <c:pt idx="30">
                  <c:v>3</c:v>
                </c:pt>
                <c:pt idx="31">
                  <c:v>1</c:v>
                </c:pt>
                <c:pt idx="32">
                  <c:v>1</c:v>
                </c:pt>
                <c:pt idx="33">
                  <c:v>0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0E-47AF-A156-ABA4D0A802F8}"/>
            </c:ext>
          </c:extLst>
        </c:ser>
        <c:ser>
          <c:idx val="2"/>
          <c:order val="1"/>
          <c:tx>
            <c:strRef>
              <c:f>'co19'!$E$68</c:f>
              <c:strCache>
                <c:ptCount val="1"/>
                <c:pt idx="0">
                  <c:v>1～4歳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'co19'!$E$69:$E$120</c:f>
              <c:numCache>
                <c:formatCode>General</c:formatCode>
                <c:ptCount val="52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2</c:v>
                </c:pt>
                <c:pt idx="5">
                  <c:v>4</c:v>
                </c:pt>
                <c:pt idx="6">
                  <c:v>7</c:v>
                </c:pt>
                <c:pt idx="7">
                  <c:v>12</c:v>
                </c:pt>
                <c:pt idx="8">
                  <c:v>14</c:v>
                </c:pt>
                <c:pt idx="9">
                  <c:v>13</c:v>
                </c:pt>
                <c:pt idx="10">
                  <c:v>59</c:v>
                </c:pt>
                <c:pt idx="11">
                  <c:v>51</c:v>
                </c:pt>
                <c:pt idx="12">
                  <c:v>40</c:v>
                </c:pt>
                <c:pt idx="13">
                  <c:v>23</c:v>
                </c:pt>
                <c:pt idx="14">
                  <c:v>21</c:v>
                </c:pt>
                <c:pt idx="15">
                  <c:v>20</c:v>
                </c:pt>
                <c:pt idx="16">
                  <c:v>14</c:v>
                </c:pt>
                <c:pt idx="17">
                  <c:v>11</c:v>
                </c:pt>
                <c:pt idx="18">
                  <c:v>2</c:v>
                </c:pt>
                <c:pt idx="19">
                  <c:v>1</c:v>
                </c:pt>
                <c:pt idx="20">
                  <c:v>3</c:v>
                </c:pt>
                <c:pt idx="21">
                  <c:v>7</c:v>
                </c:pt>
                <c:pt idx="22">
                  <c:v>2</c:v>
                </c:pt>
                <c:pt idx="23">
                  <c:v>2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4</c:v>
                </c:pt>
                <c:pt idx="28">
                  <c:v>2</c:v>
                </c:pt>
                <c:pt idx="29">
                  <c:v>4</c:v>
                </c:pt>
                <c:pt idx="30">
                  <c:v>4</c:v>
                </c:pt>
                <c:pt idx="31">
                  <c:v>3</c:v>
                </c:pt>
                <c:pt idx="32">
                  <c:v>5</c:v>
                </c:pt>
                <c:pt idx="33">
                  <c:v>4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0E-47AF-A156-ABA4D0A802F8}"/>
            </c:ext>
          </c:extLst>
        </c:ser>
        <c:ser>
          <c:idx val="3"/>
          <c:order val="2"/>
          <c:tx>
            <c:strRef>
              <c:f>'co19'!$F$68</c:f>
              <c:strCache>
                <c:ptCount val="1"/>
                <c:pt idx="0">
                  <c:v>5～9歳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'co19'!$F$69:$F$120</c:f>
              <c:numCache>
                <c:formatCode>General</c:formatCode>
                <c:ptCount val="52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6</c:v>
                </c:pt>
                <c:pt idx="5">
                  <c:v>7</c:v>
                </c:pt>
                <c:pt idx="6">
                  <c:v>9</c:v>
                </c:pt>
                <c:pt idx="7">
                  <c:v>12</c:v>
                </c:pt>
                <c:pt idx="8">
                  <c:v>13</c:v>
                </c:pt>
                <c:pt idx="9">
                  <c:v>23</c:v>
                </c:pt>
                <c:pt idx="10">
                  <c:v>37</c:v>
                </c:pt>
                <c:pt idx="11">
                  <c:v>31</c:v>
                </c:pt>
                <c:pt idx="12">
                  <c:v>27</c:v>
                </c:pt>
                <c:pt idx="13">
                  <c:v>5</c:v>
                </c:pt>
                <c:pt idx="14">
                  <c:v>10</c:v>
                </c:pt>
                <c:pt idx="15">
                  <c:v>4</c:v>
                </c:pt>
                <c:pt idx="16">
                  <c:v>10</c:v>
                </c:pt>
                <c:pt idx="17">
                  <c:v>6</c:v>
                </c:pt>
                <c:pt idx="18">
                  <c:v>4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1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2</c:v>
                </c:pt>
                <c:pt idx="33">
                  <c:v>1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0E-47AF-A156-ABA4D0A802F8}"/>
            </c:ext>
          </c:extLst>
        </c:ser>
        <c:ser>
          <c:idx val="4"/>
          <c:order val="3"/>
          <c:tx>
            <c:strRef>
              <c:f>'co19'!$G$68</c:f>
              <c:strCache>
                <c:ptCount val="1"/>
                <c:pt idx="0">
                  <c:v>10～14歳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val>
            <c:numRef>
              <c:f>'co19'!$G$69:$G$120</c:f>
              <c:numCache>
                <c:formatCode>General</c:formatCode>
                <c:ptCount val="52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3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13</c:v>
                </c:pt>
                <c:pt idx="8">
                  <c:v>11</c:v>
                </c:pt>
                <c:pt idx="9">
                  <c:v>9</c:v>
                </c:pt>
                <c:pt idx="10">
                  <c:v>10</c:v>
                </c:pt>
                <c:pt idx="11">
                  <c:v>16</c:v>
                </c:pt>
                <c:pt idx="12">
                  <c:v>12</c:v>
                </c:pt>
                <c:pt idx="13">
                  <c:v>7</c:v>
                </c:pt>
                <c:pt idx="14">
                  <c:v>3</c:v>
                </c:pt>
                <c:pt idx="15">
                  <c:v>6</c:v>
                </c:pt>
                <c:pt idx="16">
                  <c:v>4</c:v>
                </c:pt>
                <c:pt idx="17">
                  <c:v>9</c:v>
                </c:pt>
                <c:pt idx="18">
                  <c:v>4</c:v>
                </c:pt>
                <c:pt idx="19">
                  <c:v>6</c:v>
                </c:pt>
                <c:pt idx="20">
                  <c:v>5</c:v>
                </c:pt>
                <c:pt idx="21">
                  <c:v>4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2</c:v>
                </c:pt>
                <c:pt idx="28">
                  <c:v>0</c:v>
                </c:pt>
                <c:pt idx="29">
                  <c:v>1</c:v>
                </c:pt>
                <c:pt idx="30">
                  <c:v>1</c:v>
                </c:pt>
                <c:pt idx="31">
                  <c:v>3</c:v>
                </c:pt>
                <c:pt idx="32">
                  <c:v>2</c:v>
                </c:pt>
                <c:pt idx="33">
                  <c:v>0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E0E-47AF-A156-ABA4D0A802F8}"/>
            </c:ext>
          </c:extLst>
        </c:ser>
        <c:ser>
          <c:idx val="5"/>
          <c:order val="4"/>
          <c:tx>
            <c:strRef>
              <c:f>'co19'!$H$68</c:f>
              <c:strCache>
                <c:ptCount val="1"/>
                <c:pt idx="0">
                  <c:v>15～19歳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val>
            <c:numRef>
              <c:f>'co19'!$H$69:$H$120</c:f>
              <c:numCache>
                <c:formatCode>General</c:formatCode>
                <c:ptCount val="5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</c:v>
                </c:pt>
                <c:pt idx="8">
                  <c:v>6</c:v>
                </c:pt>
                <c:pt idx="9">
                  <c:v>1</c:v>
                </c:pt>
                <c:pt idx="10">
                  <c:v>4</c:v>
                </c:pt>
                <c:pt idx="11">
                  <c:v>2</c:v>
                </c:pt>
                <c:pt idx="12">
                  <c:v>3</c:v>
                </c:pt>
                <c:pt idx="13">
                  <c:v>3</c:v>
                </c:pt>
                <c:pt idx="14">
                  <c:v>0</c:v>
                </c:pt>
                <c:pt idx="15">
                  <c:v>2</c:v>
                </c:pt>
                <c:pt idx="16">
                  <c:v>1</c:v>
                </c:pt>
                <c:pt idx="17">
                  <c:v>2</c:v>
                </c:pt>
                <c:pt idx="18">
                  <c:v>4</c:v>
                </c:pt>
                <c:pt idx="19">
                  <c:v>3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4</c:v>
                </c:pt>
                <c:pt idx="25">
                  <c:v>0</c:v>
                </c:pt>
                <c:pt idx="26">
                  <c:v>2</c:v>
                </c:pt>
                <c:pt idx="27">
                  <c:v>2</c:v>
                </c:pt>
                <c:pt idx="28">
                  <c:v>0</c:v>
                </c:pt>
                <c:pt idx="29">
                  <c:v>2</c:v>
                </c:pt>
                <c:pt idx="30">
                  <c:v>3</c:v>
                </c:pt>
                <c:pt idx="31">
                  <c:v>0</c:v>
                </c:pt>
                <c:pt idx="32">
                  <c:v>2</c:v>
                </c:pt>
                <c:pt idx="33">
                  <c:v>2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E0E-47AF-A156-ABA4D0A802F8}"/>
            </c:ext>
          </c:extLst>
        </c:ser>
        <c:ser>
          <c:idx val="6"/>
          <c:order val="5"/>
          <c:tx>
            <c:strRef>
              <c:f>'co19'!$I$68</c:f>
              <c:strCache>
                <c:ptCount val="1"/>
                <c:pt idx="0">
                  <c:v>20～29歳</c:v>
                </c:pt>
              </c:strCache>
            </c:strRef>
          </c:tx>
          <c:spPr>
            <a:ln w="1270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val>
            <c:numRef>
              <c:f>'co19'!$I$69:$I$120</c:f>
              <c:numCache>
                <c:formatCode>General</c:formatCode>
                <c:ptCount val="52"/>
                <c:pt idx="0">
                  <c:v>5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1</c:v>
                </c:pt>
                <c:pt idx="6">
                  <c:v>6</c:v>
                </c:pt>
                <c:pt idx="7">
                  <c:v>3</c:v>
                </c:pt>
                <c:pt idx="8">
                  <c:v>3</c:v>
                </c:pt>
                <c:pt idx="9">
                  <c:v>6</c:v>
                </c:pt>
                <c:pt idx="10">
                  <c:v>4</c:v>
                </c:pt>
                <c:pt idx="11">
                  <c:v>9</c:v>
                </c:pt>
                <c:pt idx="12">
                  <c:v>6</c:v>
                </c:pt>
                <c:pt idx="13">
                  <c:v>6</c:v>
                </c:pt>
                <c:pt idx="14">
                  <c:v>3</c:v>
                </c:pt>
                <c:pt idx="15">
                  <c:v>3</c:v>
                </c:pt>
                <c:pt idx="16">
                  <c:v>1</c:v>
                </c:pt>
                <c:pt idx="17">
                  <c:v>4</c:v>
                </c:pt>
                <c:pt idx="18">
                  <c:v>2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1</c:v>
                </c:pt>
                <c:pt idx="28">
                  <c:v>3</c:v>
                </c:pt>
                <c:pt idx="29">
                  <c:v>4</c:v>
                </c:pt>
                <c:pt idx="30">
                  <c:v>4</c:v>
                </c:pt>
                <c:pt idx="31">
                  <c:v>3</c:v>
                </c:pt>
                <c:pt idx="32">
                  <c:v>5</c:v>
                </c:pt>
                <c:pt idx="33">
                  <c:v>6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E0E-47AF-A156-ABA4D0A802F8}"/>
            </c:ext>
          </c:extLst>
        </c:ser>
        <c:ser>
          <c:idx val="7"/>
          <c:order val="6"/>
          <c:tx>
            <c:strRef>
              <c:f>'co19'!$J$68</c:f>
              <c:strCache>
                <c:ptCount val="1"/>
                <c:pt idx="0">
                  <c:v>30～39歳</c:v>
                </c:pt>
              </c:strCache>
            </c:strRef>
          </c:tx>
          <c:spPr>
            <a:ln w="1270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val>
            <c:numRef>
              <c:f>'co19'!$J$69:$J$120</c:f>
              <c:numCache>
                <c:formatCode>General</c:formatCode>
                <c:ptCount val="52"/>
                <c:pt idx="0">
                  <c:v>3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2</c:v>
                </c:pt>
                <c:pt idx="6">
                  <c:v>4</c:v>
                </c:pt>
                <c:pt idx="7">
                  <c:v>1</c:v>
                </c:pt>
                <c:pt idx="8">
                  <c:v>2</c:v>
                </c:pt>
                <c:pt idx="9">
                  <c:v>4</c:v>
                </c:pt>
                <c:pt idx="10">
                  <c:v>2</c:v>
                </c:pt>
                <c:pt idx="11">
                  <c:v>10</c:v>
                </c:pt>
                <c:pt idx="12">
                  <c:v>12</c:v>
                </c:pt>
                <c:pt idx="13">
                  <c:v>7</c:v>
                </c:pt>
                <c:pt idx="14">
                  <c:v>8</c:v>
                </c:pt>
                <c:pt idx="15">
                  <c:v>3</c:v>
                </c:pt>
                <c:pt idx="16">
                  <c:v>4</c:v>
                </c:pt>
                <c:pt idx="17">
                  <c:v>6</c:v>
                </c:pt>
                <c:pt idx="18">
                  <c:v>7</c:v>
                </c:pt>
                <c:pt idx="19">
                  <c:v>1</c:v>
                </c:pt>
                <c:pt idx="20">
                  <c:v>2</c:v>
                </c:pt>
                <c:pt idx="21">
                  <c:v>1</c:v>
                </c:pt>
                <c:pt idx="22">
                  <c:v>2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  <c:pt idx="27">
                  <c:v>1</c:v>
                </c:pt>
                <c:pt idx="28">
                  <c:v>2</c:v>
                </c:pt>
                <c:pt idx="29">
                  <c:v>3</c:v>
                </c:pt>
                <c:pt idx="30">
                  <c:v>3</c:v>
                </c:pt>
                <c:pt idx="31">
                  <c:v>4</c:v>
                </c:pt>
                <c:pt idx="32">
                  <c:v>2</c:v>
                </c:pt>
                <c:pt idx="33">
                  <c:v>2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E0E-47AF-A156-ABA4D0A802F8}"/>
            </c:ext>
          </c:extLst>
        </c:ser>
        <c:ser>
          <c:idx val="8"/>
          <c:order val="7"/>
          <c:tx>
            <c:strRef>
              <c:f>'co19'!$K$68</c:f>
              <c:strCache>
                <c:ptCount val="1"/>
                <c:pt idx="0">
                  <c:v>40～49歳</c:v>
                </c:pt>
              </c:strCache>
            </c:strRef>
          </c:tx>
          <c:spPr>
            <a:ln w="1270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val>
            <c:numRef>
              <c:f>'co19'!$K$69:$K$120</c:f>
              <c:numCache>
                <c:formatCode>General</c:formatCode>
                <c:ptCount val="52"/>
                <c:pt idx="0">
                  <c:v>4</c:v>
                </c:pt>
                <c:pt idx="1">
                  <c:v>1</c:v>
                </c:pt>
                <c:pt idx="2">
                  <c:v>3</c:v>
                </c:pt>
                <c:pt idx="3">
                  <c:v>2</c:v>
                </c:pt>
                <c:pt idx="4">
                  <c:v>1</c:v>
                </c:pt>
                <c:pt idx="5">
                  <c:v>3</c:v>
                </c:pt>
                <c:pt idx="6">
                  <c:v>1</c:v>
                </c:pt>
                <c:pt idx="7">
                  <c:v>4</c:v>
                </c:pt>
                <c:pt idx="8">
                  <c:v>5</c:v>
                </c:pt>
                <c:pt idx="9">
                  <c:v>9</c:v>
                </c:pt>
                <c:pt idx="10">
                  <c:v>4</c:v>
                </c:pt>
                <c:pt idx="11">
                  <c:v>6</c:v>
                </c:pt>
                <c:pt idx="12">
                  <c:v>3</c:v>
                </c:pt>
                <c:pt idx="13">
                  <c:v>6</c:v>
                </c:pt>
                <c:pt idx="14">
                  <c:v>6</c:v>
                </c:pt>
                <c:pt idx="15">
                  <c:v>6</c:v>
                </c:pt>
                <c:pt idx="16">
                  <c:v>1</c:v>
                </c:pt>
                <c:pt idx="17">
                  <c:v>3</c:v>
                </c:pt>
                <c:pt idx="18">
                  <c:v>1</c:v>
                </c:pt>
                <c:pt idx="19">
                  <c:v>4</c:v>
                </c:pt>
                <c:pt idx="20">
                  <c:v>3</c:v>
                </c:pt>
                <c:pt idx="21">
                  <c:v>1</c:v>
                </c:pt>
                <c:pt idx="22">
                  <c:v>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3</c:v>
                </c:pt>
                <c:pt idx="28">
                  <c:v>3</c:v>
                </c:pt>
                <c:pt idx="29">
                  <c:v>1</c:v>
                </c:pt>
                <c:pt idx="30">
                  <c:v>3</c:v>
                </c:pt>
                <c:pt idx="31">
                  <c:v>3</c:v>
                </c:pt>
                <c:pt idx="32">
                  <c:v>6</c:v>
                </c:pt>
                <c:pt idx="33">
                  <c:v>8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E0E-47AF-A156-ABA4D0A802F8}"/>
            </c:ext>
          </c:extLst>
        </c:ser>
        <c:ser>
          <c:idx val="9"/>
          <c:order val="8"/>
          <c:tx>
            <c:strRef>
              <c:f>'co19'!$L$68</c:f>
              <c:strCache>
                <c:ptCount val="1"/>
                <c:pt idx="0">
                  <c:v>50～59歳</c:v>
                </c:pt>
              </c:strCache>
            </c:strRef>
          </c:tx>
          <c:spPr>
            <a:ln w="12700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val>
            <c:numRef>
              <c:f>'co19'!$L$69:$L$120</c:f>
              <c:numCache>
                <c:formatCode>General</c:formatCode>
                <c:ptCount val="52"/>
                <c:pt idx="0">
                  <c:v>10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1</c:v>
                </c:pt>
                <c:pt idx="11">
                  <c:v>5</c:v>
                </c:pt>
                <c:pt idx="12">
                  <c:v>3</c:v>
                </c:pt>
                <c:pt idx="13">
                  <c:v>4</c:v>
                </c:pt>
                <c:pt idx="14">
                  <c:v>2</c:v>
                </c:pt>
                <c:pt idx="15">
                  <c:v>3</c:v>
                </c:pt>
                <c:pt idx="16">
                  <c:v>3</c:v>
                </c:pt>
                <c:pt idx="17">
                  <c:v>1</c:v>
                </c:pt>
                <c:pt idx="18">
                  <c:v>3</c:v>
                </c:pt>
                <c:pt idx="19">
                  <c:v>2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2</c:v>
                </c:pt>
                <c:pt idx="26">
                  <c:v>4</c:v>
                </c:pt>
                <c:pt idx="27">
                  <c:v>3</c:v>
                </c:pt>
                <c:pt idx="28">
                  <c:v>1</c:v>
                </c:pt>
                <c:pt idx="29">
                  <c:v>3</c:v>
                </c:pt>
                <c:pt idx="30">
                  <c:v>4</c:v>
                </c:pt>
                <c:pt idx="31">
                  <c:v>4</c:v>
                </c:pt>
                <c:pt idx="32">
                  <c:v>12</c:v>
                </c:pt>
                <c:pt idx="33">
                  <c:v>9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E0E-47AF-A156-ABA4D0A802F8}"/>
            </c:ext>
          </c:extLst>
        </c:ser>
        <c:ser>
          <c:idx val="10"/>
          <c:order val="9"/>
          <c:tx>
            <c:strRef>
              <c:f>'co19'!$M$68</c:f>
              <c:strCache>
                <c:ptCount val="1"/>
                <c:pt idx="0">
                  <c:v>60歳～</c:v>
                </c:pt>
              </c:strCache>
            </c:strRef>
          </c:tx>
          <c:spPr>
            <a:ln w="15875">
              <a:solidFill>
                <a:schemeClr val="accent1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chemeClr val="accent1"/>
                </a:solidFill>
              </a:ln>
            </c:spPr>
          </c:marker>
          <c:val>
            <c:numRef>
              <c:f>'co19'!$M$69:$M$120</c:f>
              <c:numCache>
                <c:formatCode>General</c:formatCode>
                <c:ptCount val="52"/>
                <c:pt idx="0">
                  <c:v>15</c:v>
                </c:pt>
                <c:pt idx="1">
                  <c:v>5</c:v>
                </c:pt>
                <c:pt idx="2">
                  <c:v>14</c:v>
                </c:pt>
                <c:pt idx="3">
                  <c:v>10</c:v>
                </c:pt>
                <c:pt idx="4">
                  <c:v>20</c:v>
                </c:pt>
                <c:pt idx="5">
                  <c:v>8</c:v>
                </c:pt>
                <c:pt idx="6">
                  <c:v>0</c:v>
                </c:pt>
                <c:pt idx="7">
                  <c:v>3</c:v>
                </c:pt>
                <c:pt idx="8">
                  <c:v>7</c:v>
                </c:pt>
                <c:pt idx="9">
                  <c:v>9</c:v>
                </c:pt>
                <c:pt idx="10">
                  <c:v>4</c:v>
                </c:pt>
                <c:pt idx="11">
                  <c:v>16</c:v>
                </c:pt>
                <c:pt idx="12">
                  <c:v>11</c:v>
                </c:pt>
                <c:pt idx="13">
                  <c:v>11</c:v>
                </c:pt>
                <c:pt idx="14">
                  <c:v>7</c:v>
                </c:pt>
                <c:pt idx="15">
                  <c:v>10</c:v>
                </c:pt>
                <c:pt idx="16">
                  <c:v>5</c:v>
                </c:pt>
                <c:pt idx="17">
                  <c:v>11</c:v>
                </c:pt>
                <c:pt idx="18">
                  <c:v>8</c:v>
                </c:pt>
                <c:pt idx="19">
                  <c:v>10</c:v>
                </c:pt>
                <c:pt idx="20">
                  <c:v>4</c:v>
                </c:pt>
                <c:pt idx="21">
                  <c:v>3</c:v>
                </c:pt>
                <c:pt idx="22">
                  <c:v>0</c:v>
                </c:pt>
                <c:pt idx="23">
                  <c:v>3</c:v>
                </c:pt>
                <c:pt idx="24">
                  <c:v>1</c:v>
                </c:pt>
                <c:pt idx="25">
                  <c:v>8</c:v>
                </c:pt>
                <c:pt idx="26">
                  <c:v>7</c:v>
                </c:pt>
                <c:pt idx="27">
                  <c:v>3</c:v>
                </c:pt>
                <c:pt idx="28">
                  <c:v>4</c:v>
                </c:pt>
                <c:pt idx="29">
                  <c:v>9</c:v>
                </c:pt>
                <c:pt idx="30">
                  <c:v>12</c:v>
                </c:pt>
                <c:pt idx="31">
                  <c:v>10</c:v>
                </c:pt>
                <c:pt idx="32">
                  <c:v>23</c:v>
                </c:pt>
                <c:pt idx="33">
                  <c:v>32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E0E-47AF-A156-ABA4D0A802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90728"/>
        <c:axId val="1"/>
      </c:lineChart>
      <c:catAx>
        <c:axId val="7629907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4088010581350012"/>
              <c:y val="0.9047540508540533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3.9406344953448393E-2"/>
              <c:y val="3.130794770527500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9072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0415292684861084"/>
          <c:y val="0.1615323835785778"/>
          <c:w val="0.15885724564803227"/>
          <c:h val="0.5892051637988581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1891252900997896"/>
          <c:y val="4.42818014976268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07111493426039E-2"/>
          <c:y val="0.15919824055923706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年次別!$BA$2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年次別!$BA$159:$BA$278</c:f>
              <c:numCache>
                <c:formatCode>General</c:formatCode>
                <c:ptCount val="120"/>
                <c:pt idx="76" formatCode="#,##0.00_);[Red]\(#,##0.00\)">
                  <c:v>10.754999999999999</c:v>
                </c:pt>
                <c:pt idx="77" formatCode="#,##0.00_);[Red]\(#,##0.00\)">
                  <c:v>33.754999999999995</c:v>
                </c:pt>
                <c:pt idx="78" formatCode="#,##0.00_);[Red]\(#,##0.00\)">
                  <c:v>24.812000000000001</c:v>
                </c:pt>
                <c:pt idx="79" formatCode="#,##0.00_);[Red]\(#,##0.00\)">
                  <c:v>8.6675000000000004</c:v>
                </c:pt>
                <c:pt idx="80" formatCode="#,##0.00_);[Red]\(#,##0.00\)">
                  <c:v>11.265000000000001</c:v>
                </c:pt>
                <c:pt idx="81" formatCode="#,##0.00_);[Red]\(#,##0.00\)">
                  <c:v>4.2859999999999996</c:v>
                </c:pt>
                <c:pt idx="82" formatCode="#,##0.00_);[Red]\(#,##0.00\)">
                  <c:v>1.4925000000000002</c:v>
                </c:pt>
                <c:pt idx="83" formatCode="#,##0.00_);[Red]\(#,##0.00\)">
                  <c:v>2.2549999999999999</c:v>
                </c:pt>
                <c:pt idx="84" formatCode="0.00">
                  <c:v>7.07</c:v>
                </c:pt>
                <c:pt idx="85" formatCode="0.00">
                  <c:v>6.2775000000000007</c:v>
                </c:pt>
                <c:pt idx="86" formatCode="0.00">
                  <c:v>5.6050000000000004</c:v>
                </c:pt>
                <c:pt idx="87" formatCode="0.00">
                  <c:v>6.7799999999999994</c:v>
                </c:pt>
                <c:pt idx="88" formatCode="0.00">
                  <c:v>14.824999999999999</c:v>
                </c:pt>
                <c:pt idx="89" formatCode="0.00">
                  <c:v>23.387499999999999</c:v>
                </c:pt>
                <c:pt idx="90" formatCode="0.00">
                  <c:v>21.834</c:v>
                </c:pt>
                <c:pt idx="91" formatCode="0.00">
                  <c:v>5.7350000000000003</c:v>
                </c:pt>
                <c:pt idx="92" formatCode="0.00">
                  <c:v>1.9240000000000002</c:v>
                </c:pt>
                <c:pt idx="93" formatCode="0.00">
                  <c:v>1.0725</c:v>
                </c:pt>
                <c:pt idx="94" formatCode="0.00">
                  <c:v>0.68750000000000011</c:v>
                </c:pt>
                <c:pt idx="95" formatCode="0.00">
                  <c:v>1.0575000000000001</c:v>
                </c:pt>
                <c:pt idx="96" formatCode="0.00">
                  <c:v>1.6679999999999999</c:v>
                </c:pt>
                <c:pt idx="97" formatCode="0.00">
                  <c:v>1.3800000000000001</c:v>
                </c:pt>
                <c:pt idx="98" formatCode="0.00">
                  <c:v>1.298</c:v>
                </c:pt>
                <c:pt idx="99" formatCode="0.00">
                  <c:v>1.095</c:v>
                </c:pt>
                <c:pt idx="100" formatCode="0.00">
                  <c:v>1.9574999999999998</c:v>
                </c:pt>
                <c:pt idx="101" formatCode="0.00">
                  <c:v>8.25</c:v>
                </c:pt>
                <c:pt idx="102" formatCode="0.00">
                  <c:v>15.625</c:v>
                </c:pt>
                <c:pt idx="103" formatCode="0.00">
                  <c:v>8.3874999999999993</c:v>
                </c:pt>
                <c:pt idx="104" formatCode="0.00">
                  <c:v>4.8040000000000003</c:v>
                </c:pt>
                <c:pt idx="105" formatCode="0.00">
                  <c:v>1.8174999999999999</c:v>
                </c:pt>
                <c:pt idx="106" formatCode="0.00">
                  <c:v>0.54999999999999993</c:v>
                </c:pt>
                <c:pt idx="107" formatCode="0.00">
                  <c:v>0.28249999999999997</c:v>
                </c:pt>
                <c:pt idx="108" formatCode="0.00">
                  <c:v>0.69000000000000006</c:v>
                </c:pt>
                <c:pt idx="109" formatCode="0.00">
                  <c:v>1.0874999999999999</c:v>
                </c:pt>
                <c:pt idx="110" formatCode="0.00">
                  <c:v>2.5819999999999999</c:v>
                </c:pt>
                <c:pt idx="111" formatCode="0.00">
                  <c:v>1.3374999999999999</c:v>
                </c:pt>
                <c:pt idx="112" formatCode="0.00">
                  <c:v>0.61250000000000004</c:v>
                </c:pt>
                <c:pt idx="113" formatCode="0.00">
                  <c:v>0.25200000000000006</c:v>
                </c:pt>
                <c:pt idx="114" formatCode="0.00">
                  <c:v>0.59</c:v>
                </c:pt>
                <c:pt idx="115" formatCode="0.00">
                  <c:v>0.87749999999999995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60-430C-AB0F-B2D67A054B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2406096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年次別!$BB$2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年次別!$BB$159:$BB$278</c:f>
              <c:numCache>
                <c:formatCode>General</c:formatCode>
                <c:ptCount val="120"/>
                <c:pt idx="76" formatCode="#,##0.00_);[Red]\(#,##0.00\)">
                  <c:v>3.5925000000000002</c:v>
                </c:pt>
                <c:pt idx="77" formatCode="#,##0.00_);[Red]\(#,##0.00\)">
                  <c:v>6.02</c:v>
                </c:pt>
                <c:pt idx="78" formatCode="#,##0.00_);[Red]\(#,##0.00\)">
                  <c:v>13.162000000000001</c:v>
                </c:pt>
                <c:pt idx="79" formatCode="#,##0.00_);[Red]\(#,##0.00\)">
                  <c:v>17.892499999999998</c:v>
                </c:pt>
                <c:pt idx="80" formatCode="#,##0.00_);[Red]\(#,##0.00\)">
                  <c:v>14.3925</c:v>
                </c:pt>
                <c:pt idx="81" formatCode="#,##0.00_);[Red]\(#,##0.00\)">
                  <c:v>3.5020000000000002</c:v>
                </c:pt>
                <c:pt idx="82" formatCode="#,##0.00_);[Red]\(#,##0.00\)">
                  <c:v>2.2599999999999998</c:v>
                </c:pt>
                <c:pt idx="83" formatCode="#,##0.00_);[Red]\(#,##0.00\)">
                  <c:v>4.5075000000000003</c:v>
                </c:pt>
                <c:pt idx="84" formatCode="0.00">
                  <c:v>11.846</c:v>
                </c:pt>
                <c:pt idx="85" formatCode="0.00">
                  <c:v>9.6900000000000013</c:v>
                </c:pt>
                <c:pt idx="86" formatCode="0.00">
                  <c:v>5.7475000000000005</c:v>
                </c:pt>
                <c:pt idx="87" formatCode="0.00">
                  <c:v>3.4200000000000004</c:v>
                </c:pt>
                <c:pt idx="88" formatCode="0.00">
                  <c:v>3.2274999999999996</c:v>
                </c:pt>
                <c:pt idx="89" formatCode="0.00">
                  <c:v>4.6375000000000002</c:v>
                </c:pt>
                <c:pt idx="90" formatCode="0.00">
                  <c:v>12.148</c:v>
                </c:pt>
                <c:pt idx="91" formatCode="0.00">
                  <c:v>8.81</c:v>
                </c:pt>
                <c:pt idx="92" formatCode="0.00">
                  <c:v>4.57</c:v>
                </c:pt>
                <c:pt idx="93" formatCode="0.00">
                  <c:v>1.875</c:v>
                </c:pt>
                <c:pt idx="94" formatCode="0.00">
                  <c:v>1.9</c:v>
                </c:pt>
                <c:pt idx="95" formatCode="0.00">
                  <c:v>4.8625000000000007</c:v>
                </c:pt>
                <c:pt idx="96" formatCode="0.00">
                  <c:v>6.0279999999999996</c:v>
                </c:pt>
                <c:pt idx="97" formatCode="0.00">
                  <c:v>5.0850000000000009</c:v>
                </c:pt>
                <c:pt idx="98" formatCode="0.00">
                  <c:v>3.242</c:v>
                </c:pt>
                <c:pt idx="99" formatCode="0.00">
                  <c:v>1.5899999999999999</c:v>
                </c:pt>
                <c:pt idx="100" formatCode="0.00">
                  <c:v>0.89499999999999991</c:v>
                </c:pt>
                <c:pt idx="101" formatCode="0.00">
                  <c:v>1.238</c:v>
                </c:pt>
                <c:pt idx="102" formatCode="0.00">
                  <c:v>3.7949999999999999</c:v>
                </c:pt>
                <c:pt idx="103" formatCode="0.00">
                  <c:v>7.3825000000000003</c:v>
                </c:pt>
                <c:pt idx="104" formatCode="0.00">
                  <c:v>6.8340000000000005</c:v>
                </c:pt>
                <c:pt idx="105" formatCode="0.00">
                  <c:v>2.7049999999999996</c:v>
                </c:pt>
                <c:pt idx="106" formatCode="0.00">
                  <c:v>1.7349999999999999</c:v>
                </c:pt>
                <c:pt idx="107" formatCode="0.00">
                  <c:v>0.92749999999999999</c:v>
                </c:pt>
                <c:pt idx="108" formatCode="0.00">
                  <c:v>1.746</c:v>
                </c:pt>
                <c:pt idx="109" formatCode="0.00">
                  <c:v>2.0024999999999999</c:v>
                </c:pt>
                <c:pt idx="110" formatCode="0.00">
                  <c:v>1.048</c:v>
                </c:pt>
                <c:pt idx="111" formatCode="0.00">
                  <c:v>0.64500000000000002</c:v>
                </c:pt>
                <c:pt idx="112" formatCode="0.00">
                  <c:v>0.35749999999999993</c:v>
                </c:pt>
                <c:pt idx="113" formatCode="0.00">
                  <c:v>0.88000000000000012</c:v>
                </c:pt>
                <c:pt idx="114" formatCode="0.00">
                  <c:v>1.8050000000000002</c:v>
                </c:pt>
                <c:pt idx="115" formatCode="0.00">
                  <c:v>1.0225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60-430C-AB0F-B2D67A054B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06096"/>
        <c:axId val="1"/>
      </c:lineChart>
      <c:catAx>
        <c:axId val="7624060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3.70292036274525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06096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2618304172098321"/>
          <c:y val="0.19070523735211659"/>
          <c:w val="0.12624998977931501"/>
          <c:h val="0.1401728442481275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29701414147620547"/>
          <c:y val="4.426755049269042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1329143193681"/>
          <c:y val="0.15658178021154021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[1]沖縄県!$BF$1086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val>
            <c:numRef>
              <c:f>[1]沖縄県!$BG$1086:$DF$1086</c:f>
              <c:numCache>
                <c:formatCode>0_);[Red]\(0\)</c:formatCode>
                <c:ptCount val="5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328</c:v>
                </c:pt>
                <c:pt idx="19">
                  <c:v>583</c:v>
                </c:pt>
                <c:pt idx="20">
                  <c:v>559</c:v>
                </c:pt>
                <c:pt idx="21">
                  <c:v>853</c:v>
                </c:pt>
                <c:pt idx="22">
                  <c:v>994</c:v>
                </c:pt>
                <c:pt idx="23">
                  <c:v>1552</c:v>
                </c:pt>
                <c:pt idx="24">
                  <c:v>2132</c:v>
                </c:pt>
                <c:pt idx="25">
                  <c:v>2613</c:v>
                </c:pt>
                <c:pt idx="26">
                  <c:v>2250</c:v>
                </c:pt>
                <c:pt idx="27">
                  <c:v>1719</c:v>
                </c:pt>
                <c:pt idx="28">
                  <c:v>1211</c:v>
                </c:pt>
                <c:pt idx="29">
                  <c:v>950</c:v>
                </c:pt>
                <c:pt idx="30">
                  <c:v>569</c:v>
                </c:pt>
                <c:pt idx="31">
                  <c:v>363</c:v>
                </c:pt>
                <c:pt idx="32">
                  <c:v>413</c:v>
                </c:pt>
                <c:pt idx="33">
                  <c:v>459</c:v>
                </c:pt>
                <c:pt idx="34">
                  <c:v>637</c:v>
                </c:pt>
                <c:pt idx="35">
                  <c:v>662</c:v>
                </c:pt>
                <c:pt idx="36">
                  <c:v>630</c:v>
                </c:pt>
                <c:pt idx="37">
                  <c:v>624</c:v>
                </c:pt>
                <c:pt idx="38">
                  <c:v>517</c:v>
                </c:pt>
                <c:pt idx="39">
                  <c:v>406</c:v>
                </c:pt>
                <c:pt idx="40">
                  <c:v>299</c:v>
                </c:pt>
                <c:pt idx="41">
                  <c:v>200</c:v>
                </c:pt>
                <c:pt idx="42">
                  <c:v>137</c:v>
                </c:pt>
                <c:pt idx="43">
                  <c:v>115</c:v>
                </c:pt>
                <c:pt idx="44">
                  <c:v>99</c:v>
                </c:pt>
                <c:pt idx="45">
                  <c:v>78</c:v>
                </c:pt>
                <c:pt idx="46">
                  <c:v>73</c:v>
                </c:pt>
                <c:pt idx="47">
                  <c:v>73</c:v>
                </c:pt>
                <c:pt idx="48">
                  <c:v>102</c:v>
                </c:pt>
                <c:pt idx="49">
                  <c:v>112</c:v>
                </c:pt>
                <c:pt idx="50">
                  <c:v>110</c:v>
                </c:pt>
                <c:pt idx="51" formatCode="#,##0_);[Red]\(#,##0\)">
                  <c:v>163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94EE-49E4-B1E2-01F5BDDB6BF0}"/>
            </c:ext>
          </c:extLst>
        </c:ser>
        <c:ser>
          <c:idx val="2"/>
          <c:order val="1"/>
          <c:tx>
            <c:strRef>
              <c:f>[1]沖縄県!$BF$1087</c:f>
              <c:strCache>
                <c:ptCount val="1"/>
                <c:pt idx="0">
                  <c:v>2024年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[1]沖縄県!$BG$1087:$DF$1087</c:f>
              <c:numCache>
                <c:formatCode>0_);[Red]\(0\)</c:formatCode>
                <c:ptCount val="52"/>
                <c:pt idx="0">
                  <c:v>258</c:v>
                </c:pt>
                <c:pt idx="1">
                  <c:v>351</c:v>
                </c:pt>
                <c:pt idx="2">
                  <c:v>421</c:v>
                </c:pt>
                <c:pt idx="3">
                  <c:v>396</c:v>
                </c:pt>
                <c:pt idx="4">
                  <c:v>483</c:v>
                </c:pt>
                <c:pt idx="5">
                  <c:v>345</c:v>
                </c:pt>
                <c:pt idx="6">
                  <c:v>371</c:v>
                </c:pt>
                <c:pt idx="7">
                  <c:v>323</c:v>
                </c:pt>
                <c:pt idx="8">
                  <c:v>317</c:v>
                </c:pt>
                <c:pt idx="9">
                  <c:v>311</c:v>
                </c:pt>
                <c:pt idx="10">
                  <c:v>309</c:v>
                </c:pt>
                <c:pt idx="11">
                  <c:v>281</c:v>
                </c:pt>
                <c:pt idx="12">
                  <c:v>310</c:v>
                </c:pt>
                <c:pt idx="13">
                  <c:v>243</c:v>
                </c:pt>
                <c:pt idx="14">
                  <c:v>286</c:v>
                </c:pt>
                <c:pt idx="15">
                  <c:v>308</c:v>
                </c:pt>
                <c:pt idx="16">
                  <c:v>442</c:v>
                </c:pt>
                <c:pt idx="17">
                  <c:v>518</c:v>
                </c:pt>
                <c:pt idx="18">
                  <c:v>638</c:v>
                </c:pt>
                <c:pt idx="19">
                  <c:v>712</c:v>
                </c:pt>
                <c:pt idx="20">
                  <c:v>747</c:v>
                </c:pt>
                <c:pt idx="21">
                  <c:v>1046</c:v>
                </c:pt>
                <c:pt idx="22">
                  <c:v>1052</c:v>
                </c:pt>
                <c:pt idx="23">
                  <c:v>960</c:v>
                </c:pt>
                <c:pt idx="24">
                  <c:v>1361</c:v>
                </c:pt>
                <c:pt idx="25">
                  <c:v>1585</c:v>
                </c:pt>
                <c:pt idx="26">
                  <c:v>1586</c:v>
                </c:pt>
                <c:pt idx="27">
                  <c:v>1514</c:v>
                </c:pt>
                <c:pt idx="28">
                  <c:v>1169</c:v>
                </c:pt>
                <c:pt idx="29">
                  <c:v>875</c:v>
                </c:pt>
                <c:pt idx="30">
                  <c:v>666</c:v>
                </c:pt>
                <c:pt idx="31">
                  <c:v>459</c:v>
                </c:pt>
                <c:pt idx="32">
                  <c:v>320</c:v>
                </c:pt>
                <c:pt idx="33">
                  <c:v>246</c:v>
                </c:pt>
                <c:pt idx="34">
                  <c:v>241</c:v>
                </c:pt>
                <c:pt idx="35">
                  <c:v>143</c:v>
                </c:pt>
                <c:pt idx="36">
                  <c:v>115</c:v>
                </c:pt>
                <c:pt idx="37">
                  <c:v>114</c:v>
                </c:pt>
                <c:pt idx="38">
                  <c:v>94</c:v>
                </c:pt>
                <c:pt idx="39">
                  <c:v>73</c:v>
                </c:pt>
                <c:pt idx="40">
                  <c:v>72</c:v>
                </c:pt>
                <c:pt idx="41">
                  <c:v>56</c:v>
                </c:pt>
                <c:pt idx="42">
                  <c:v>47</c:v>
                </c:pt>
                <c:pt idx="43">
                  <c:v>65</c:v>
                </c:pt>
                <c:pt idx="44">
                  <c:v>44</c:v>
                </c:pt>
                <c:pt idx="45">
                  <c:v>50</c:v>
                </c:pt>
                <c:pt idx="46">
                  <c:v>31</c:v>
                </c:pt>
                <c:pt idx="47">
                  <c:v>29</c:v>
                </c:pt>
                <c:pt idx="48">
                  <c:v>45</c:v>
                </c:pt>
                <c:pt idx="49">
                  <c:v>61</c:v>
                </c:pt>
                <c:pt idx="50">
                  <c:v>52</c:v>
                </c:pt>
                <c:pt idx="51" formatCode="#,##0_);[Red]\(#,##0\)">
                  <c:v>79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94EE-49E4-B1E2-01F5BDDB6BF0}"/>
            </c:ext>
          </c:extLst>
        </c:ser>
        <c:ser>
          <c:idx val="3"/>
          <c:order val="2"/>
          <c:tx>
            <c:strRef>
              <c:f>[1]沖縄県!$BF$1088</c:f>
              <c:strCache>
                <c:ptCount val="1"/>
                <c:pt idx="0">
                  <c:v>2025年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[1]沖縄県!$BG$1088:$DF$1088</c:f>
              <c:numCache>
                <c:formatCode>0_);[Red]\(0\)</c:formatCode>
                <c:ptCount val="52"/>
                <c:pt idx="0">
                  <c:v>126</c:v>
                </c:pt>
                <c:pt idx="1">
                  <c:v>89</c:v>
                </c:pt>
                <c:pt idx="2">
                  <c:v>122</c:v>
                </c:pt>
                <c:pt idx="3">
                  <c:v>73</c:v>
                </c:pt>
                <c:pt idx="4">
                  <c:v>57</c:v>
                </c:pt>
                <c:pt idx="5">
                  <c:v>57</c:v>
                </c:pt>
                <c:pt idx="6">
                  <c:v>88</c:v>
                </c:pt>
                <c:pt idx="7">
                  <c:v>76</c:v>
                </c:pt>
                <c:pt idx="8">
                  <c:v>88</c:v>
                </c:pt>
                <c:pt idx="9">
                  <c:v>67</c:v>
                </c:pt>
                <c:pt idx="10">
                  <c:v>94</c:v>
                </c:pt>
                <c:pt idx="11">
                  <c:v>61</c:v>
                </c:pt>
                <c:pt idx="12">
                  <c:v>79</c:v>
                </c:pt>
                <c:pt idx="13">
                  <c:v>62</c:v>
                </c:pt>
                <c:pt idx="14">
                  <c:v>50</c:v>
                </c:pt>
                <c:pt idx="15">
                  <c:v>49</c:v>
                </c:pt>
                <c:pt idx="16">
                  <c:v>45</c:v>
                </c:pt>
                <c:pt idx="17">
                  <c:v>53</c:v>
                </c:pt>
                <c:pt idx="18">
                  <c:v>52</c:v>
                </c:pt>
                <c:pt idx="19">
                  <c:v>89</c:v>
                </c:pt>
                <c:pt idx="20">
                  <c:v>87</c:v>
                </c:pt>
                <c:pt idx="21">
                  <c:v>124</c:v>
                </c:pt>
                <c:pt idx="22">
                  <c:v>176</c:v>
                </c:pt>
                <c:pt idx="23">
                  <c:v>175</c:v>
                </c:pt>
                <c:pt idx="24">
                  <c:v>264</c:v>
                </c:pt>
                <c:pt idx="25">
                  <c:v>505</c:v>
                </c:pt>
                <c:pt idx="26">
                  <c:v>736</c:v>
                </c:pt>
                <c:pt idx="27">
                  <c:v>812</c:v>
                </c:pt>
                <c:pt idx="28">
                  <c:v>792</c:v>
                </c:pt>
                <c:pt idx="29">
                  <c:v>636</c:v>
                </c:pt>
                <c:pt idx="30">
                  <c:v>573</c:v>
                </c:pt>
                <c:pt idx="31">
                  <c:v>469</c:v>
                </c:pt>
                <c:pt idx="32">
                  <c:v>379</c:v>
                </c:pt>
                <c:pt idx="33">
                  <c:v>369</c:v>
                </c:pt>
                <c:pt idx="34">
                  <c:v>293</c:v>
                </c:pt>
                <c:pt idx="35">
                  <c:v>247</c:v>
                </c:pt>
                <c:pt idx="36">
                  <c:v>218</c:v>
                </c:pt>
                <c:pt idx="37">
                  <c:v>214</c:v>
                </c:pt>
                <c:pt idx="38">
                  <c:v>225</c:v>
                </c:pt>
                <c:pt idx="39">
                  <c:v>177</c:v>
                </c:pt>
                <c:pt idx="40">
                  <c:v>120</c:v>
                </c:pt>
                <c:pt idx="41">
                  <c:v>72</c:v>
                </c:pt>
                <c:pt idx="42">
                  <c:v>76</c:v>
                </c:pt>
                <c:pt idx="43">
                  <c:v>59</c:v>
                </c:pt>
                <c:pt idx="44">
                  <c:v>39</c:v>
                </c:pt>
                <c:pt idx="45">
                  <c:v>23</c:v>
                </c:pt>
                <c:pt idx="46">
                  <c:v>19</c:v>
                </c:pt>
                <c:pt idx="47">
                  <c:v>18</c:v>
                </c:pt>
                <c:pt idx="48">
                  <c:v>15</c:v>
                </c:pt>
                <c:pt idx="49">
                  <c:v>18</c:v>
                </c:pt>
                <c:pt idx="50">
                  <c:v>18</c:v>
                </c:pt>
                <c:pt idx="51" formatCode="#,##0_);[Red]\(#,##0\)">
                  <c:v>16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94EE-49E4-B1E2-01F5BDDB6BF0}"/>
            </c:ext>
          </c:extLst>
        </c:ser>
        <c:ser>
          <c:idx val="4"/>
          <c:order val="3"/>
          <c:tx>
            <c:strRef>
              <c:f>[1]沖縄県!$BF$1089</c:f>
              <c:strCache>
                <c:ptCount val="1"/>
                <c:pt idx="0">
                  <c:v>2026年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>
                    <a:alpha val="92000"/>
                  </a:srgbClr>
                </a:solidFill>
                <a:prstDash val="solid"/>
              </a:ln>
            </c:spPr>
          </c:marker>
          <c:val>
            <c:numRef>
              <c:f>[1]沖縄県!$BG$1089:$DF$1089</c:f>
              <c:numCache>
                <c:formatCode>0_);[Red]\(0\)</c:formatCode>
                <c:ptCount val="52"/>
                <c:pt idx="0">
                  <c:v>45</c:v>
                </c:pt>
                <c:pt idx="1">
                  <c:v>15</c:v>
                </c:pt>
                <c:pt idx="2">
                  <c:v>30</c:v>
                </c:pt>
                <c:pt idx="3">
                  <c:v>26</c:v>
                </c:pt>
                <c:pt idx="4">
                  <c:v>39</c:v>
                </c:pt>
                <c:pt idx="5">
                  <c:v>34</c:v>
                </c:pt>
                <c:pt idx="6">
                  <c:v>34</c:v>
                </c:pt>
                <c:pt idx="7">
                  <c:v>57</c:v>
                </c:pt>
                <c:pt idx="8">
                  <c:v>70</c:v>
                </c:pt>
                <c:pt idx="9">
                  <c:v>83</c:v>
                </c:pt>
                <c:pt idx="10">
                  <c:v>129</c:v>
                </c:pt>
                <c:pt idx="11">
                  <c:v>156</c:v>
                </c:pt>
                <c:pt idx="12">
                  <c:v>127</c:v>
                </c:pt>
                <c:pt idx="13">
                  <c:v>84</c:v>
                </c:pt>
                <c:pt idx="14">
                  <c:v>66</c:v>
                </c:pt>
                <c:pt idx="15">
                  <c:v>61</c:v>
                </c:pt>
                <c:pt idx="16">
                  <c:v>51</c:v>
                </c:pt>
                <c:pt idx="17">
                  <c:v>57</c:v>
                </c:pt>
                <c:pt idx="18">
                  <c:v>37</c:v>
                </c:pt>
                <c:pt idx="19">
                  <c:v>31</c:v>
                </c:pt>
                <c:pt idx="20">
                  <c:v>22</c:v>
                </c:pt>
                <c:pt idx="21">
                  <c:v>18</c:v>
                </c:pt>
                <c:pt idx="22">
                  <c:v>9</c:v>
                </c:pt>
                <c:pt idx="23">
                  <c:v>6</c:v>
                </c:pt>
                <c:pt idx="24">
                  <c:v>10</c:v>
                </c:pt>
                <c:pt idx="25">
                  <c:v>13</c:v>
                </c:pt>
                <c:pt idx="26">
                  <c:v>17</c:v>
                </c:pt>
                <c:pt idx="27">
                  <c:v>21</c:v>
                </c:pt>
                <c:pt idx="28">
                  <c:v>16</c:v>
                </c:pt>
                <c:pt idx="29">
                  <c:v>29</c:v>
                </c:pt>
                <c:pt idx="30">
                  <c:v>38</c:v>
                </c:pt>
                <c:pt idx="31">
                  <c:v>31</c:v>
                </c:pt>
                <c:pt idx="32">
                  <c:v>60</c:v>
                </c:pt>
                <c:pt idx="33">
                  <c:v>64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 formatCode="#,##0_);[Red]\(#,##0\)">
                  <c:v>#N/A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3-94EE-49E4-B1E2-01F5BDDB6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90400"/>
        <c:axId val="1"/>
        <c:extLst/>
      </c:lineChart>
      <c:catAx>
        <c:axId val="7629904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321200317806551"/>
              <c:y val="0.9234387038816557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3.7356322778238422E-2"/>
              <c:y val="3.8471937258474496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9040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2667207049242686"/>
          <c:y val="0.2120080423899261"/>
          <c:w val="0.11512113103208052"/>
          <c:h val="0.22059800074329938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chart" Target="../charts/chart20.xml"/><Relationship Id="rId21" Type="http://schemas.openxmlformats.org/officeDocument/2006/relationships/chart" Target="../charts/chart16.xml"/><Relationship Id="rId42" Type="http://schemas.openxmlformats.org/officeDocument/2006/relationships/chart" Target="../charts/chart36.xml"/><Relationship Id="rId47" Type="http://schemas.openxmlformats.org/officeDocument/2006/relationships/chart" Target="../charts/chart41.xml"/><Relationship Id="rId63" Type="http://schemas.openxmlformats.org/officeDocument/2006/relationships/chart" Target="../charts/chart57.xml"/><Relationship Id="rId68" Type="http://schemas.openxmlformats.org/officeDocument/2006/relationships/chart" Target="../charts/chart62.xml"/><Relationship Id="rId84" Type="http://schemas.openxmlformats.org/officeDocument/2006/relationships/image" Target="../media/image14.emf"/><Relationship Id="rId89" Type="http://schemas.openxmlformats.org/officeDocument/2006/relationships/chart" Target="../charts/chart71.xml"/><Relationship Id="rId112" Type="http://schemas.openxmlformats.org/officeDocument/2006/relationships/image" Target="../media/image19.emf"/><Relationship Id="rId16" Type="http://schemas.openxmlformats.org/officeDocument/2006/relationships/chart" Target="../charts/chart12.xml"/><Relationship Id="rId107" Type="http://schemas.openxmlformats.org/officeDocument/2006/relationships/chart" Target="../charts/chart89.xml"/><Relationship Id="rId11" Type="http://schemas.openxmlformats.org/officeDocument/2006/relationships/chart" Target="../charts/chart8.xml"/><Relationship Id="rId32" Type="http://schemas.openxmlformats.org/officeDocument/2006/relationships/chart" Target="../charts/chart26.xml"/><Relationship Id="rId37" Type="http://schemas.openxmlformats.org/officeDocument/2006/relationships/chart" Target="../charts/chart31.xml"/><Relationship Id="rId53" Type="http://schemas.openxmlformats.org/officeDocument/2006/relationships/chart" Target="../charts/chart47.xml"/><Relationship Id="rId58" Type="http://schemas.openxmlformats.org/officeDocument/2006/relationships/chart" Target="../charts/chart52.xml"/><Relationship Id="rId74" Type="http://schemas.openxmlformats.org/officeDocument/2006/relationships/chart" Target="../charts/chart68.xml"/><Relationship Id="rId79" Type="http://schemas.openxmlformats.org/officeDocument/2006/relationships/image" Target="../media/image9.emf"/><Relationship Id="rId102" Type="http://schemas.openxmlformats.org/officeDocument/2006/relationships/chart" Target="../charts/chart84.xml"/><Relationship Id="rId5" Type="http://schemas.openxmlformats.org/officeDocument/2006/relationships/chart" Target="../charts/chart4.xml"/><Relationship Id="rId90" Type="http://schemas.openxmlformats.org/officeDocument/2006/relationships/chart" Target="../charts/chart72.xml"/><Relationship Id="rId95" Type="http://schemas.openxmlformats.org/officeDocument/2006/relationships/chart" Target="../charts/chart77.xml"/><Relationship Id="rId22" Type="http://schemas.openxmlformats.org/officeDocument/2006/relationships/chart" Target="../charts/chart17.xml"/><Relationship Id="rId27" Type="http://schemas.openxmlformats.org/officeDocument/2006/relationships/chart" Target="../charts/chart21.xml"/><Relationship Id="rId43" Type="http://schemas.openxmlformats.org/officeDocument/2006/relationships/chart" Target="../charts/chart37.xml"/><Relationship Id="rId48" Type="http://schemas.openxmlformats.org/officeDocument/2006/relationships/chart" Target="../charts/chart42.xml"/><Relationship Id="rId64" Type="http://schemas.openxmlformats.org/officeDocument/2006/relationships/chart" Target="../charts/chart58.xml"/><Relationship Id="rId69" Type="http://schemas.openxmlformats.org/officeDocument/2006/relationships/chart" Target="../charts/chart63.xml"/><Relationship Id="rId113" Type="http://schemas.openxmlformats.org/officeDocument/2006/relationships/chart" Target="../charts/chart94.xml"/><Relationship Id="rId80" Type="http://schemas.openxmlformats.org/officeDocument/2006/relationships/image" Target="../media/image10.emf"/><Relationship Id="rId85" Type="http://schemas.openxmlformats.org/officeDocument/2006/relationships/image" Target="../media/image15.emf"/><Relationship Id="rId12" Type="http://schemas.openxmlformats.org/officeDocument/2006/relationships/chart" Target="../charts/chart9.xml"/><Relationship Id="rId17" Type="http://schemas.openxmlformats.org/officeDocument/2006/relationships/chart" Target="../charts/chart13.xml"/><Relationship Id="rId33" Type="http://schemas.openxmlformats.org/officeDocument/2006/relationships/chart" Target="../charts/chart27.xml"/><Relationship Id="rId38" Type="http://schemas.openxmlformats.org/officeDocument/2006/relationships/chart" Target="../charts/chart32.xml"/><Relationship Id="rId59" Type="http://schemas.openxmlformats.org/officeDocument/2006/relationships/chart" Target="../charts/chart53.xml"/><Relationship Id="rId103" Type="http://schemas.openxmlformats.org/officeDocument/2006/relationships/chart" Target="../charts/chart85.xml"/><Relationship Id="rId108" Type="http://schemas.openxmlformats.org/officeDocument/2006/relationships/chart" Target="../charts/chart90.xml"/><Relationship Id="rId54" Type="http://schemas.openxmlformats.org/officeDocument/2006/relationships/chart" Target="../charts/chart48.xml"/><Relationship Id="rId70" Type="http://schemas.openxmlformats.org/officeDocument/2006/relationships/chart" Target="../charts/chart64.xml"/><Relationship Id="rId75" Type="http://schemas.openxmlformats.org/officeDocument/2006/relationships/chart" Target="../charts/chart69.xml"/><Relationship Id="rId91" Type="http://schemas.openxmlformats.org/officeDocument/2006/relationships/chart" Target="../charts/chart73.xml"/><Relationship Id="rId96" Type="http://schemas.openxmlformats.org/officeDocument/2006/relationships/chart" Target="../charts/chart78.xml"/><Relationship Id="rId1" Type="http://schemas.openxmlformats.org/officeDocument/2006/relationships/chart" Target="../charts/chart1.xml"/><Relationship Id="rId6" Type="http://schemas.openxmlformats.org/officeDocument/2006/relationships/image" Target="../media/image2.emf"/><Relationship Id="rId15" Type="http://schemas.openxmlformats.org/officeDocument/2006/relationships/chart" Target="../charts/chart11.xml"/><Relationship Id="rId23" Type="http://schemas.openxmlformats.org/officeDocument/2006/relationships/chart" Target="../charts/chart18.xml"/><Relationship Id="rId28" Type="http://schemas.openxmlformats.org/officeDocument/2006/relationships/chart" Target="../charts/chart22.xml"/><Relationship Id="rId36" Type="http://schemas.openxmlformats.org/officeDocument/2006/relationships/chart" Target="../charts/chart30.xml"/><Relationship Id="rId49" Type="http://schemas.openxmlformats.org/officeDocument/2006/relationships/chart" Target="../charts/chart43.xml"/><Relationship Id="rId57" Type="http://schemas.openxmlformats.org/officeDocument/2006/relationships/chart" Target="../charts/chart51.xml"/><Relationship Id="rId106" Type="http://schemas.openxmlformats.org/officeDocument/2006/relationships/chart" Target="../charts/chart88.xml"/><Relationship Id="rId114" Type="http://schemas.openxmlformats.org/officeDocument/2006/relationships/chart" Target="../charts/chart95.xml"/><Relationship Id="rId10" Type="http://schemas.openxmlformats.org/officeDocument/2006/relationships/image" Target="../media/image3.emf"/><Relationship Id="rId31" Type="http://schemas.openxmlformats.org/officeDocument/2006/relationships/chart" Target="../charts/chart25.xml"/><Relationship Id="rId44" Type="http://schemas.openxmlformats.org/officeDocument/2006/relationships/chart" Target="../charts/chart38.xml"/><Relationship Id="rId52" Type="http://schemas.openxmlformats.org/officeDocument/2006/relationships/chart" Target="../charts/chart46.xml"/><Relationship Id="rId60" Type="http://schemas.openxmlformats.org/officeDocument/2006/relationships/chart" Target="../charts/chart54.xml"/><Relationship Id="rId65" Type="http://schemas.openxmlformats.org/officeDocument/2006/relationships/chart" Target="../charts/chart59.xml"/><Relationship Id="rId73" Type="http://schemas.openxmlformats.org/officeDocument/2006/relationships/chart" Target="../charts/chart67.xml"/><Relationship Id="rId78" Type="http://schemas.openxmlformats.org/officeDocument/2006/relationships/image" Target="../media/image8.emf"/><Relationship Id="rId81" Type="http://schemas.openxmlformats.org/officeDocument/2006/relationships/image" Target="../media/image11.emf"/><Relationship Id="rId86" Type="http://schemas.openxmlformats.org/officeDocument/2006/relationships/image" Target="../media/image16.emf"/><Relationship Id="rId94" Type="http://schemas.openxmlformats.org/officeDocument/2006/relationships/chart" Target="../charts/chart76.xml"/><Relationship Id="rId99" Type="http://schemas.openxmlformats.org/officeDocument/2006/relationships/chart" Target="../charts/chart81.xml"/><Relationship Id="rId101" Type="http://schemas.openxmlformats.org/officeDocument/2006/relationships/chart" Target="../charts/chart83.xml"/><Relationship Id="rId4" Type="http://schemas.openxmlformats.org/officeDocument/2006/relationships/image" Target="../media/image1.emf"/><Relationship Id="rId9" Type="http://schemas.openxmlformats.org/officeDocument/2006/relationships/chart" Target="../charts/chart7.xml"/><Relationship Id="rId13" Type="http://schemas.openxmlformats.org/officeDocument/2006/relationships/chart" Target="../charts/chart10.xml"/><Relationship Id="rId18" Type="http://schemas.openxmlformats.org/officeDocument/2006/relationships/chart" Target="../charts/chart14.xml"/><Relationship Id="rId39" Type="http://schemas.openxmlformats.org/officeDocument/2006/relationships/chart" Target="../charts/chart33.xml"/><Relationship Id="rId109" Type="http://schemas.openxmlformats.org/officeDocument/2006/relationships/chart" Target="../charts/chart91.xml"/><Relationship Id="rId34" Type="http://schemas.openxmlformats.org/officeDocument/2006/relationships/chart" Target="../charts/chart28.xml"/><Relationship Id="rId50" Type="http://schemas.openxmlformats.org/officeDocument/2006/relationships/chart" Target="../charts/chart44.xml"/><Relationship Id="rId55" Type="http://schemas.openxmlformats.org/officeDocument/2006/relationships/chart" Target="../charts/chart49.xml"/><Relationship Id="rId76" Type="http://schemas.openxmlformats.org/officeDocument/2006/relationships/chart" Target="../charts/chart70.xml"/><Relationship Id="rId97" Type="http://schemas.openxmlformats.org/officeDocument/2006/relationships/chart" Target="../charts/chart79.xml"/><Relationship Id="rId104" Type="http://schemas.openxmlformats.org/officeDocument/2006/relationships/chart" Target="../charts/chart86.xml"/><Relationship Id="rId7" Type="http://schemas.openxmlformats.org/officeDocument/2006/relationships/chart" Target="../charts/chart5.xml"/><Relationship Id="rId71" Type="http://schemas.openxmlformats.org/officeDocument/2006/relationships/chart" Target="../charts/chart65.xml"/><Relationship Id="rId92" Type="http://schemas.openxmlformats.org/officeDocument/2006/relationships/chart" Target="../charts/chart74.xml"/><Relationship Id="rId2" Type="http://schemas.openxmlformats.org/officeDocument/2006/relationships/chart" Target="../charts/chart2.xml"/><Relationship Id="rId29" Type="http://schemas.openxmlformats.org/officeDocument/2006/relationships/chart" Target="../charts/chart23.xml"/><Relationship Id="rId24" Type="http://schemas.openxmlformats.org/officeDocument/2006/relationships/chart" Target="../charts/chart19.xml"/><Relationship Id="rId40" Type="http://schemas.openxmlformats.org/officeDocument/2006/relationships/chart" Target="../charts/chart34.xml"/><Relationship Id="rId45" Type="http://schemas.openxmlformats.org/officeDocument/2006/relationships/chart" Target="../charts/chart39.xml"/><Relationship Id="rId66" Type="http://schemas.openxmlformats.org/officeDocument/2006/relationships/chart" Target="../charts/chart60.xml"/><Relationship Id="rId87" Type="http://schemas.openxmlformats.org/officeDocument/2006/relationships/image" Target="../media/image17.emf"/><Relationship Id="rId110" Type="http://schemas.openxmlformats.org/officeDocument/2006/relationships/chart" Target="../charts/chart92.xml"/><Relationship Id="rId115" Type="http://schemas.openxmlformats.org/officeDocument/2006/relationships/image" Target="../media/image20.emf"/><Relationship Id="rId61" Type="http://schemas.openxmlformats.org/officeDocument/2006/relationships/chart" Target="../charts/chart55.xml"/><Relationship Id="rId82" Type="http://schemas.openxmlformats.org/officeDocument/2006/relationships/image" Target="../media/image12.emf"/><Relationship Id="rId19" Type="http://schemas.openxmlformats.org/officeDocument/2006/relationships/chart" Target="../charts/chart15.xml"/><Relationship Id="rId14" Type="http://schemas.openxmlformats.org/officeDocument/2006/relationships/image" Target="../media/image4.emf"/><Relationship Id="rId30" Type="http://schemas.openxmlformats.org/officeDocument/2006/relationships/chart" Target="../charts/chart24.xml"/><Relationship Id="rId35" Type="http://schemas.openxmlformats.org/officeDocument/2006/relationships/chart" Target="../charts/chart29.xml"/><Relationship Id="rId56" Type="http://schemas.openxmlformats.org/officeDocument/2006/relationships/chart" Target="../charts/chart50.xml"/><Relationship Id="rId77" Type="http://schemas.openxmlformats.org/officeDocument/2006/relationships/image" Target="../media/image7.emf"/><Relationship Id="rId100" Type="http://schemas.openxmlformats.org/officeDocument/2006/relationships/chart" Target="../charts/chart82.xml"/><Relationship Id="rId105" Type="http://schemas.openxmlformats.org/officeDocument/2006/relationships/chart" Target="../charts/chart87.xml"/><Relationship Id="rId8" Type="http://schemas.openxmlformats.org/officeDocument/2006/relationships/chart" Target="../charts/chart6.xml"/><Relationship Id="rId51" Type="http://schemas.openxmlformats.org/officeDocument/2006/relationships/chart" Target="../charts/chart45.xml"/><Relationship Id="rId72" Type="http://schemas.openxmlformats.org/officeDocument/2006/relationships/chart" Target="../charts/chart66.xml"/><Relationship Id="rId93" Type="http://schemas.openxmlformats.org/officeDocument/2006/relationships/chart" Target="../charts/chart75.xml"/><Relationship Id="rId98" Type="http://schemas.openxmlformats.org/officeDocument/2006/relationships/chart" Target="../charts/chart80.xml"/><Relationship Id="rId3" Type="http://schemas.openxmlformats.org/officeDocument/2006/relationships/chart" Target="../charts/chart3.xml"/><Relationship Id="rId25" Type="http://schemas.openxmlformats.org/officeDocument/2006/relationships/image" Target="../media/image6.emf"/><Relationship Id="rId46" Type="http://schemas.openxmlformats.org/officeDocument/2006/relationships/chart" Target="../charts/chart40.xml"/><Relationship Id="rId67" Type="http://schemas.openxmlformats.org/officeDocument/2006/relationships/chart" Target="../charts/chart61.xml"/><Relationship Id="rId20" Type="http://schemas.openxmlformats.org/officeDocument/2006/relationships/image" Target="../media/image5.emf"/><Relationship Id="rId41" Type="http://schemas.openxmlformats.org/officeDocument/2006/relationships/chart" Target="../charts/chart35.xml"/><Relationship Id="rId62" Type="http://schemas.openxmlformats.org/officeDocument/2006/relationships/chart" Target="../charts/chart56.xml"/><Relationship Id="rId83" Type="http://schemas.openxmlformats.org/officeDocument/2006/relationships/image" Target="../media/image13.emf"/><Relationship Id="rId88" Type="http://schemas.openxmlformats.org/officeDocument/2006/relationships/image" Target="../media/image18.emf"/><Relationship Id="rId111" Type="http://schemas.openxmlformats.org/officeDocument/2006/relationships/chart" Target="../charts/chart93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28.emf"/><Relationship Id="rId13" Type="http://schemas.openxmlformats.org/officeDocument/2006/relationships/image" Target="../media/image33.emf"/><Relationship Id="rId18" Type="http://schemas.openxmlformats.org/officeDocument/2006/relationships/image" Target="../media/image38.emf"/><Relationship Id="rId3" Type="http://schemas.openxmlformats.org/officeDocument/2006/relationships/image" Target="../media/image23.emf"/><Relationship Id="rId7" Type="http://schemas.openxmlformats.org/officeDocument/2006/relationships/image" Target="../media/image27.emf"/><Relationship Id="rId12" Type="http://schemas.openxmlformats.org/officeDocument/2006/relationships/image" Target="../media/image32.emf"/><Relationship Id="rId17" Type="http://schemas.openxmlformats.org/officeDocument/2006/relationships/image" Target="../media/image37.emf"/><Relationship Id="rId2" Type="http://schemas.openxmlformats.org/officeDocument/2006/relationships/image" Target="../media/image22.emf"/><Relationship Id="rId16" Type="http://schemas.openxmlformats.org/officeDocument/2006/relationships/image" Target="../media/image36.emf"/><Relationship Id="rId20" Type="http://schemas.openxmlformats.org/officeDocument/2006/relationships/image" Target="../media/image40.emf"/><Relationship Id="rId1" Type="http://schemas.openxmlformats.org/officeDocument/2006/relationships/image" Target="../media/image21.emf"/><Relationship Id="rId6" Type="http://schemas.openxmlformats.org/officeDocument/2006/relationships/image" Target="../media/image26.emf"/><Relationship Id="rId11" Type="http://schemas.openxmlformats.org/officeDocument/2006/relationships/image" Target="../media/image31.emf"/><Relationship Id="rId5" Type="http://schemas.openxmlformats.org/officeDocument/2006/relationships/image" Target="../media/image25.emf"/><Relationship Id="rId15" Type="http://schemas.openxmlformats.org/officeDocument/2006/relationships/image" Target="../media/image35.emf"/><Relationship Id="rId10" Type="http://schemas.openxmlformats.org/officeDocument/2006/relationships/image" Target="../media/image30.emf"/><Relationship Id="rId19" Type="http://schemas.openxmlformats.org/officeDocument/2006/relationships/image" Target="../media/image39.emf"/><Relationship Id="rId4" Type="http://schemas.openxmlformats.org/officeDocument/2006/relationships/image" Target="../media/image24.emf"/><Relationship Id="rId9" Type="http://schemas.openxmlformats.org/officeDocument/2006/relationships/image" Target="../media/image29.emf"/><Relationship Id="rId14" Type="http://schemas.openxmlformats.org/officeDocument/2006/relationships/image" Target="../media/image3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17</xdr:row>
      <xdr:rowOff>9525</xdr:rowOff>
    </xdr:from>
    <xdr:to>
      <xdr:col>8</xdr:col>
      <xdr:colOff>647700</xdr:colOff>
      <xdr:row>29</xdr:row>
      <xdr:rowOff>63500</xdr:rowOff>
    </xdr:to>
    <xdr:graphicFrame macro="">
      <xdr:nvGraphicFramePr>
        <xdr:cNvPr id="66507268" name="グラフ 7">
          <a:extLst>
            <a:ext uri="{FF2B5EF4-FFF2-40B4-BE49-F238E27FC236}">
              <a16:creationId xmlns:a16="http://schemas.microsoft.com/office/drawing/2014/main" id="{7AE5FA37-2AEE-4D6F-B1FF-E6A8884A89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39500</xdr:colOff>
      <xdr:row>40</xdr:row>
      <xdr:rowOff>112395</xdr:rowOff>
    </xdr:from>
    <xdr:to>
      <xdr:col>8</xdr:col>
      <xdr:colOff>646329</xdr:colOff>
      <xdr:row>52</xdr:row>
      <xdr:rowOff>226696</xdr:rowOff>
    </xdr:to>
    <xdr:graphicFrame macro="">
      <xdr:nvGraphicFramePr>
        <xdr:cNvPr id="66507269" name="グラフ 13">
          <a:extLst>
            <a:ext uri="{FF2B5EF4-FFF2-40B4-BE49-F238E27FC236}">
              <a16:creationId xmlns:a16="http://schemas.microsoft.com/office/drawing/2014/main" id="{CC2455B4-1828-4D06-AD1A-87D00528D2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38100</xdr:colOff>
      <xdr:row>53</xdr:row>
      <xdr:rowOff>152400</xdr:rowOff>
    </xdr:from>
    <xdr:to>
      <xdr:col>8</xdr:col>
      <xdr:colOff>647700</xdr:colOff>
      <xdr:row>66</xdr:row>
      <xdr:rowOff>19049</xdr:rowOff>
    </xdr:to>
    <xdr:graphicFrame macro="">
      <xdr:nvGraphicFramePr>
        <xdr:cNvPr id="66507270" name="グラフ 14">
          <a:extLst>
            <a:ext uri="{FF2B5EF4-FFF2-40B4-BE49-F238E27FC236}">
              <a16:creationId xmlns:a16="http://schemas.microsoft.com/office/drawing/2014/main" id="{CE0839BC-2B1F-497C-90DC-EEFAF3BAF1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32</xdr:row>
          <xdr:rowOff>76200</xdr:rowOff>
        </xdr:from>
        <xdr:to>
          <xdr:col>8</xdr:col>
          <xdr:colOff>495300</xdr:colOff>
          <xdr:row>36</xdr:row>
          <xdr:rowOff>19050</xdr:rowOff>
        </xdr:to>
        <xdr:pic>
          <xdr:nvPicPr>
            <xdr:cNvPr id="66507271" name="図 9">
              <a:extLst>
                <a:ext uri="{FF2B5EF4-FFF2-40B4-BE49-F238E27FC236}">
                  <a16:creationId xmlns:a16="http://schemas.microsoft.com/office/drawing/2014/main" id="{A8A0316B-34AF-42A6-805C-2FFDE786B92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6:$I$8" spid="_x0000_s592905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428625" y="7829550"/>
              <a:ext cx="5553075" cy="8953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twoCellAnchor editAs="oneCell">
    <xdr:from>
      <xdr:col>0</xdr:col>
      <xdr:colOff>38100</xdr:colOff>
      <xdr:row>97</xdr:row>
      <xdr:rowOff>238125</xdr:rowOff>
    </xdr:from>
    <xdr:to>
      <xdr:col>8</xdr:col>
      <xdr:colOff>647700</xdr:colOff>
      <xdr:row>110</xdr:row>
      <xdr:rowOff>57150</xdr:rowOff>
    </xdr:to>
    <xdr:graphicFrame macro="">
      <xdr:nvGraphicFramePr>
        <xdr:cNvPr id="66507272" name="グラフ 7">
          <a:extLst>
            <a:ext uri="{FF2B5EF4-FFF2-40B4-BE49-F238E27FC236}">
              <a16:creationId xmlns:a16="http://schemas.microsoft.com/office/drawing/2014/main" id="{5D9FEB37-B945-46B6-83C2-C60C084018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113</xdr:row>
          <xdr:rowOff>104775</xdr:rowOff>
        </xdr:from>
        <xdr:to>
          <xdr:col>8</xdr:col>
          <xdr:colOff>495300</xdr:colOff>
          <xdr:row>117</xdr:row>
          <xdr:rowOff>50799</xdr:rowOff>
        </xdr:to>
        <xdr:pic>
          <xdr:nvPicPr>
            <xdr:cNvPr id="66507273" name="図 14">
              <a:extLst>
                <a:ext uri="{FF2B5EF4-FFF2-40B4-BE49-F238E27FC236}">
                  <a16:creationId xmlns:a16="http://schemas.microsoft.com/office/drawing/2014/main" id="{5E0C6B23-9FC3-449E-AABE-03B7F07D3807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14:$I$16" spid="_x0000_s592906"/>
                </a:ext>
              </a:extLst>
            </xdr:cNvPicPr>
          </xdr:nvPicPr>
          <xdr:blipFill>
            <a:blip xmlns:r="http://schemas.openxmlformats.org/officeDocument/2006/relationships" r:embed="rId6"/>
            <a:srcRect/>
            <a:stretch>
              <a:fillRect/>
            </a:stretch>
          </xdr:blipFill>
          <xdr:spPr bwMode="auto">
            <a:xfrm>
              <a:off x="428625" y="26327100"/>
              <a:ext cx="5553075" cy="8953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twoCellAnchor editAs="oneCell">
    <xdr:from>
      <xdr:col>0</xdr:col>
      <xdr:colOff>44841</xdr:colOff>
      <xdr:row>121</xdr:row>
      <xdr:rowOff>67701</xdr:rowOff>
    </xdr:from>
    <xdr:to>
      <xdr:col>8</xdr:col>
      <xdr:colOff>657616</xdr:colOff>
      <xdr:row>133</xdr:row>
      <xdr:rowOff>191526</xdr:rowOff>
    </xdr:to>
    <xdr:graphicFrame macro="">
      <xdr:nvGraphicFramePr>
        <xdr:cNvPr id="66507274" name="グラフ 13">
          <a:extLst>
            <a:ext uri="{FF2B5EF4-FFF2-40B4-BE49-F238E27FC236}">
              <a16:creationId xmlns:a16="http://schemas.microsoft.com/office/drawing/2014/main" id="{65D6AC25-4DC8-46AB-B930-536D6E9223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0</xdr:col>
      <xdr:colOff>0</xdr:colOff>
      <xdr:row>134</xdr:row>
      <xdr:rowOff>134082</xdr:rowOff>
    </xdr:from>
    <xdr:to>
      <xdr:col>8</xdr:col>
      <xdr:colOff>609600</xdr:colOff>
      <xdr:row>147</xdr:row>
      <xdr:rowOff>732</xdr:rowOff>
    </xdr:to>
    <xdr:graphicFrame macro="">
      <xdr:nvGraphicFramePr>
        <xdr:cNvPr id="66507275" name="グラフ 14">
          <a:extLst>
            <a:ext uri="{FF2B5EF4-FFF2-40B4-BE49-F238E27FC236}">
              <a16:creationId xmlns:a16="http://schemas.microsoft.com/office/drawing/2014/main" id="{9A9D962F-9197-4419-9F04-6DCF275D1F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38100</xdr:colOff>
      <xdr:row>179</xdr:row>
      <xdr:rowOff>85725</xdr:rowOff>
    </xdr:from>
    <xdr:to>
      <xdr:col>8</xdr:col>
      <xdr:colOff>647700</xdr:colOff>
      <xdr:row>191</xdr:row>
      <xdr:rowOff>126999</xdr:rowOff>
    </xdr:to>
    <xdr:graphicFrame macro="">
      <xdr:nvGraphicFramePr>
        <xdr:cNvPr id="66507276" name="グラフ 7">
          <a:extLst>
            <a:ext uri="{FF2B5EF4-FFF2-40B4-BE49-F238E27FC236}">
              <a16:creationId xmlns:a16="http://schemas.microsoft.com/office/drawing/2014/main" id="{2DF16581-006E-4B3B-9031-AAD0518876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194</xdr:row>
          <xdr:rowOff>123825</xdr:rowOff>
        </xdr:from>
        <xdr:to>
          <xdr:col>8</xdr:col>
          <xdr:colOff>495300</xdr:colOff>
          <xdr:row>198</xdr:row>
          <xdr:rowOff>76202</xdr:rowOff>
        </xdr:to>
        <xdr:pic>
          <xdr:nvPicPr>
            <xdr:cNvPr id="66507277" name="図 18">
              <a:extLst>
                <a:ext uri="{FF2B5EF4-FFF2-40B4-BE49-F238E27FC236}">
                  <a16:creationId xmlns:a16="http://schemas.microsoft.com/office/drawing/2014/main" id="{F9237871-C626-4C32-B017-C8F3F2ED14D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22:$I$24" spid="_x0000_s592907"/>
                </a:ext>
              </a:extLst>
            </xdr:cNvPicPr>
          </xdr:nvPicPr>
          <xdr:blipFill>
            <a:blip xmlns:r="http://schemas.openxmlformats.org/officeDocument/2006/relationships" r:embed="rId10"/>
            <a:srcRect/>
            <a:stretch>
              <a:fillRect/>
            </a:stretch>
          </xdr:blipFill>
          <xdr:spPr bwMode="auto">
            <a:xfrm>
              <a:off x="428625" y="44815125"/>
              <a:ext cx="5553075" cy="90487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twoCellAnchor editAs="oneCell">
    <xdr:from>
      <xdr:col>0</xdr:col>
      <xdr:colOff>30480</xdr:colOff>
      <xdr:row>202</xdr:row>
      <xdr:rowOff>76200</xdr:rowOff>
    </xdr:from>
    <xdr:to>
      <xdr:col>8</xdr:col>
      <xdr:colOff>636905</xdr:colOff>
      <xdr:row>214</xdr:row>
      <xdr:rowOff>196851</xdr:rowOff>
    </xdr:to>
    <xdr:graphicFrame macro="">
      <xdr:nvGraphicFramePr>
        <xdr:cNvPr id="66507278" name="グラフ 13">
          <a:extLst>
            <a:ext uri="{FF2B5EF4-FFF2-40B4-BE49-F238E27FC236}">
              <a16:creationId xmlns:a16="http://schemas.microsoft.com/office/drawing/2014/main" id="{7EDC340C-74CC-43D4-8E00-58155D139A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0</xdr:col>
      <xdr:colOff>38100</xdr:colOff>
      <xdr:row>215</xdr:row>
      <xdr:rowOff>123825</xdr:rowOff>
    </xdr:from>
    <xdr:to>
      <xdr:col>8</xdr:col>
      <xdr:colOff>647700</xdr:colOff>
      <xdr:row>227</xdr:row>
      <xdr:rowOff>227495</xdr:rowOff>
    </xdr:to>
    <xdr:graphicFrame macro="">
      <xdr:nvGraphicFramePr>
        <xdr:cNvPr id="66507279" name="グラフ 14">
          <a:extLst>
            <a:ext uri="{FF2B5EF4-FFF2-40B4-BE49-F238E27FC236}">
              <a16:creationId xmlns:a16="http://schemas.microsoft.com/office/drawing/2014/main" id="{DC6249B8-E2AF-4766-94D8-BA994860B3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0</xdr:col>
      <xdr:colOff>38100</xdr:colOff>
      <xdr:row>260</xdr:row>
      <xdr:rowOff>85725</xdr:rowOff>
    </xdr:from>
    <xdr:to>
      <xdr:col>8</xdr:col>
      <xdr:colOff>647700</xdr:colOff>
      <xdr:row>272</xdr:row>
      <xdr:rowOff>133349</xdr:rowOff>
    </xdr:to>
    <xdr:graphicFrame macro="">
      <xdr:nvGraphicFramePr>
        <xdr:cNvPr id="66507280" name="グラフ 7">
          <a:extLst>
            <a:ext uri="{FF2B5EF4-FFF2-40B4-BE49-F238E27FC236}">
              <a16:creationId xmlns:a16="http://schemas.microsoft.com/office/drawing/2014/main" id="{EE7D36F2-0235-48A0-AB2D-1680E7FF1D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275</xdr:row>
          <xdr:rowOff>152400</xdr:rowOff>
        </xdr:from>
        <xdr:to>
          <xdr:col>8</xdr:col>
          <xdr:colOff>495300</xdr:colOff>
          <xdr:row>279</xdr:row>
          <xdr:rowOff>95250</xdr:rowOff>
        </xdr:to>
        <xdr:pic>
          <xdr:nvPicPr>
            <xdr:cNvPr id="66507281" name="図 26">
              <a:extLst>
                <a:ext uri="{FF2B5EF4-FFF2-40B4-BE49-F238E27FC236}">
                  <a16:creationId xmlns:a16="http://schemas.microsoft.com/office/drawing/2014/main" id="{61590FAA-52D1-4DC1-B821-55084FD33ACC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30:$I$32" spid="_x0000_s592908"/>
                </a:ext>
              </a:extLst>
            </xdr:cNvPicPr>
          </xdr:nvPicPr>
          <xdr:blipFill>
            <a:blip xmlns:r="http://schemas.openxmlformats.org/officeDocument/2006/relationships" r:embed="rId14"/>
            <a:srcRect/>
            <a:stretch>
              <a:fillRect/>
            </a:stretch>
          </xdr:blipFill>
          <xdr:spPr bwMode="auto">
            <a:xfrm>
              <a:off x="428625" y="63312675"/>
              <a:ext cx="5553075" cy="8953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twoCellAnchor editAs="oneCell">
    <xdr:from>
      <xdr:col>0</xdr:col>
      <xdr:colOff>30480</xdr:colOff>
      <xdr:row>283</xdr:row>
      <xdr:rowOff>19050</xdr:rowOff>
    </xdr:from>
    <xdr:to>
      <xdr:col>8</xdr:col>
      <xdr:colOff>636905</xdr:colOff>
      <xdr:row>295</xdr:row>
      <xdr:rowOff>126998</xdr:rowOff>
    </xdr:to>
    <xdr:graphicFrame macro="">
      <xdr:nvGraphicFramePr>
        <xdr:cNvPr id="66507282" name="グラフ 13">
          <a:extLst>
            <a:ext uri="{FF2B5EF4-FFF2-40B4-BE49-F238E27FC236}">
              <a16:creationId xmlns:a16="http://schemas.microsoft.com/office/drawing/2014/main" id="{65B270F3-C084-4193-8FD7-C6A1BF6006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0</xdr:col>
      <xdr:colOff>38100</xdr:colOff>
      <xdr:row>295</xdr:row>
      <xdr:rowOff>238125</xdr:rowOff>
    </xdr:from>
    <xdr:to>
      <xdr:col>8</xdr:col>
      <xdr:colOff>647700</xdr:colOff>
      <xdr:row>308</xdr:row>
      <xdr:rowOff>82550</xdr:rowOff>
    </xdr:to>
    <xdr:graphicFrame macro="">
      <xdr:nvGraphicFramePr>
        <xdr:cNvPr id="66507283" name="グラフ 14">
          <a:extLst>
            <a:ext uri="{FF2B5EF4-FFF2-40B4-BE49-F238E27FC236}">
              <a16:creationId xmlns:a16="http://schemas.microsoft.com/office/drawing/2014/main" id="{CEF1C464-A77A-4D02-AAF5-383C9B032A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0</xdr:col>
      <xdr:colOff>37368</xdr:colOff>
      <xdr:row>147</xdr:row>
      <xdr:rowOff>40299</xdr:rowOff>
    </xdr:from>
    <xdr:to>
      <xdr:col>8</xdr:col>
      <xdr:colOff>640618</xdr:colOff>
      <xdr:row>159</xdr:row>
      <xdr:rowOff>141898</xdr:rowOff>
    </xdr:to>
    <xdr:graphicFrame macro="">
      <xdr:nvGraphicFramePr>
        <xdr:cNvPr id="66507284" name="グラフ 1">
          <a:extLst>
            <a:ext uri="{FF2B5EF4-FFF2-40B4-BE49-F238E27FC236}">
              <a16:creationId xmlns:a16="http://schemas.microsoft.com/office/drawing/2014/main" id="{3EA574D7-E4E3-49DF-8CE3-E2CD9D746D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0</xdr:col>
      <xdr:colOff>66675</xdr:colOff>
      <xdr:row>228</xdr:row>
      <xdr:rowOff>57150</xdr:rowOff>
    </xdr:from>
    <xdr:to>
      <xdr:col>8</xdr:col>
      <xdr:colOff>666750</xdr:colOff>
      <xdr:row>240</xdr:row>
      <xdr:rowOff>158750</xdr:rowOff>
    </xdr:to>
    <xdr:graphicFrame macro="">
      <xdr:nvGraphicFramePr>
        <xdr:cNvPr id="66507285" name="グラフ 32">
          <a:extLst>
            <a:ext uri="{FF2B5EF4-FFF2-40B4-BE49-F238E27FC236}">
              <a16:creationId xmlns:a16="http://schemas.microsoft.com/office/drawing/2014/main" id="{759409A8-4D02-495A-88C8-425982C1A9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0</xdr:col>
      <xdr:colOff>66675</xdr:colOff>
      <xdr:row>309</xdr:row>
      <xdr:rowOff>95250</xdr:rowOff>
    </xdr:from>
    <xdr:to>
      <xdr:col>8</xdr:col>
      <xdr:colOff>666750</xdr:colOff>
      <xdr:row>321</xdr:row>
      <xdr:rowOff>203199</xdr:rowOff>
    </xdr:to>
    <xdr:graphicFrame macro="">
      <xdr:nvGraphicFramePr>
        <xdr:cNvPr id="66507286" name="グラフ 36">
          <a:extLst>
            <a:ext uri="{FF2B5EF4-FFF2-40B4-BE49-F238E27FC236}">
              <a16:creationId xmlns:a16="http://schemas.microsoft.com/office/drawing/2014/main" id="{04B65E9E-A03E-42C5-9BF1-0D40CBED61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356</xdr:row>
          <xdr:rowOff>161925</xdr:rowOff>
        </xdr:from>
        <xdr:to>
          <xdr:col>8</xdr:col>
          <xdr:colOff>495300</xdr:colOff>
          <xdr:row>360</xdr:row>
          <xdr:rowOff>101601</xdr:rowOff>
        </xdr:to>
        <xdr:pic>
          <xdr:nvPicPr>
            <xdr:cNvPr id="66507287" name="図 40">
              <a:extLst>
                <a:ext uri="{FF2B5EF4-FFF2-40B4-BE49-F238E27FC236}">
                  <a16:creationId xmlns:a16="http://schemas.microsoft.com/office/drawing/2014/main" id="{857FCD04-3ED1-4DDD-8CB9-977A37F12E9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38:$I$40" spid="_x0000_s592909"/>
                </a:ext>
              </a:extLst>
            </xdr:cNvPicPr>
          </xdr:nvPicPr>
          <xdr:blipFill>
            <a:blip xmlns:r="http://schemas.openxmlformats.org/officeDocument/2006/relationships" r:embed="rId20"/>
            <a:srcRect/>
            <a:stretch>
              <a:fillRect/>
            </a:stretch>
          </xdr:blipFill>
          <xdr:spPr bwMode="auto">
            <a:xfrm>
              <a:off x="428625" y="81791175"/>
              <a:ext cx="5553075" cy="8953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twoCellAnchor editAs="oneCell">
    <xdr:from>
      <xdr:col>0</xdr:col>
      <xdr:colOff>17145</xdr:colOff>
      <xdr:row>364</xdr:row>
      <xdr:rowOff>51435</xdr:rowOff>
    </xdr:from>
    <xdr:to>
      <xdr:col>8</xdr:col>
      <xdr:colOff>626745</xdr:colOff>
      <xdr:row>376</xdr:row>
      <xdr:rowOff>124460</xdr:rowOff>
    </xdr:to>
    <xdr:graphicFrame macro="">
      <xdr:nvGraphicFramePr>
        <xdr:cNvPr id="66507288" name="グラフ 13">
          <a:extLst>
            <a:ext uri="{FF2B5EF4-FFF2-40B4-BE49-F238E27FC236}">
              <a16:creationId xmlns:a16="http://schemas.microsoft.com/office/drawing/2014/main" id="{3771A0E7-B436-4BD1-B88A-4DA5194D17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0</xdr:col>
      <xdr:colOff>47625</xdr:colOff>
      <xdr:row>377</xdr:row>
      <xdr:rowOff>123825</xdr:rowOff>
    </xdr:from>
    <xdr:to>
      <xdr:col>8</xdr:col>
      <xdr:colOff>654050</xdr:colOff>
      <xdr:row>389</xdr:row>
      <xdr:rowOff>228599</xdr:rowOff>
    </xdr:to>
    <xdr:graphicFrame macro="">
      <xdr:nvGraphicFramePr>
        <xdr:cNvPr id="66507289" name="グラフ 14">
          <a:extLst>
            <a:ext uri="{FF2B5EF4-FFF2-40B4-BE49-F238E27FC236}">
              <a16:creationId xmlns:a16="http://schemas.microsoft.com/office/drawing/2014/main" id="{EF56CD29-6836-49B1-938E-51DAB12E4A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0</xdr:col>
      <xdr:colOff>66675</xdr:colOff>
      <xdr:row>390</xdr:row>
      <xdr:rowOff>57150</xdr:rowOff>
    </xdr:from>
    <xdr:to>
      <xdr:col>8</xdr:col>
      <xdr:colOff>666750</xdr:colOff>
      <xdr:row>402</xdr:row>
      <xdr:rowOff>177800</xdr:rowOff>
    </xdr:to>
    <xdr:graphicFrame macro="">
      <xdr:nvGraphicFramePr>
        <xdr:cNvPr id="66507290" name="グラフ 45">
          <a:extLst>
            <a:ext uri="{FF2B5EF4-FFF2-40B4-BE49-F238E27FC236}">
              <a16:creationId xmlns:a16="http://schemas.microsoft.com/office/drawing/2014/main" id="{23F0F89F-6E03-46B9-821E-FFEFEDEEF6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 editAs="oneCell">
    <xdr:from>
      <xdr:col>0</xdr:col>
      <xdr:colOff>57150</xdr:colOff>
      <xdr:row>422</xdr:row>
      <xdr:rowOff>66675</xdr:rowOff>
    </xdr:from>
    <xdr:to>
      <xdr:col>8</xdr:col>
      <xdr:colOff>666750</xdr:colOff>
      <xdr:row>434</xdr:row>
      <xdr:rowOff>120650</xdr:rowOff>
    </xdr:to>
    <xdr:graphicFrame macro="">
      <xdr:nvGraphicFramePr>
        <xdr:cNvPr id="66507291" name="グラフ 7">
          <a:extLst>
            <a:ext uri="{FF2B5EF4-FFF2-40B4-BE49-F238E27FC236}">
              <a16:creationId xmlns:a16="http://schemas.microsoft.com/office/drawing/2014/main" id="{F05626D8-3E57-44A0-B249-5C5AE0A539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437</xdr:row>
          <xdr:rowOff>133350</xdr:rowOff>
        </xdr:from>
        <xdr:to>
          <xdr:col>8</xdr:col>
          <xdr:colOff>495300</xdr:colOff>
          <xdr:row>441</xdr:row>
          <xdr:rowOff>76200</xdr:rowOff>
        </xdr:to>
        <xdr:pic>
          <xdr:nvPicPr>
            <xdr:cNvPr id="66507292" name="図 50">
              <a:extLst>
                <a:ext uri="{FF2B5EF4-FFF2-40B4-BE49-F238E27FC236}">
                  <a16:creationId xmlns:a16="http://schemas.microsoft.com/office/drawing/2014/main" id="{8599FEE2-F30A-4A35-A6E5-C8CB7EE7F0F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46:$I$48" spid="_x0000_s592910"/>
                </a:ext>
              </a:extLst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428625" y="100231575"/>
              <a:ext cx="5553075" cy="8953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twoCellAnchor editAs="oneCell">
    <xdr:from>
      <xdr:col>0</xdr:col>
      <xdr:colOff>40005</xdr:colOff>
      <xdr:row>445</xdr:row>
      <xdr:rowOff>36195</xdr:rowOff>
    </xdr:from>
    <xdr:to>
      <xdr:col>8</xdr:col>
      <xdr:colOff>649605</xdr:colOff>
      <xdr:row>457</xdr:row>
      <xdr:rowOff>150496</xdr:rowOff>
    </xdr:to>
    <xdr:graphicFrame macro="">
      <xdr:nvGraphicFramePr>
        <xdr:cNvPr id="66507293" name="グラフ 13">
          <a:extLst>
            <a:ext uri="{FF2B5EF4-FFF2-40B4-BE49-F238E27FC236}">
              <a16:creationId xmlns:a16="http://schemas.microsoft.com/office/drawing/2014/main" id="{FA9B9ABD-35B9-499E-B98A-6A7B2CF853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47625</xdr:colOff>
      <xdr:row>458</xdr:row>
      <xdr:rowOff>9525</xdr:rowOff>
    </xdr:from>
    <xdr:to>
      <xdr:col>8</xdr:col>
      <xdr:colOff>654050</xdr:colOff>
      <xdr:row>470</xdr:row>
      <xdr:rowOff>88899</xdr:rowOff>
    </xdr:to>
    <xdr:graphicFrame macro="">
      <xdr:nvGraphicFramePr>
        <xdr:cNvPr id="66507294" name="グラフ 14">
          <a:extLst>
            <a:ext uri="{FF2B5EF4-FFF2-40B4-BE49-F238E27FC236}">
              <a16:creationId xmlns:a16="http://schemas.microsoft.com/office/drawing/2014/main" id="{27D04E04-635B-41ED-8D23-3A639B856B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66675</xdr:colOff>
      <xdr:row>471</xdr:row>
      <xdr:rowOff>104775</xdr:rowOff>
    </xdr:from>
    <xdr:to>
      <xdr:col>8</xdr:col>
      <xdr:colOff>666750</xdr:colOff>
      <xdr:row>483</xdr:row>
      <xdr:rowOff>215900</xdr:rowOff>
    </xdr:to>
    <xdr:graphicFrame macro="">
      <xdr:nvGraphicFramePr>
        <xdr:cNvPr id="66507295" name="グラフ 53">
          <a:extLst>
            <a:ext uri="{FF2B5EF4-FFF2-40B4-BE49-F238E27FC236}">
              <a16:creationId xmlns:a16="http://schemas.microsoft.com/office/drawing/2014/main" id="{9EE49E14-F2B1-4E8E-9077-8923D7ACAD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57150</xdr:colOff>
      <xdr:row>502</xdr:row>
      <xdr:rowOff>171450</xdr:rowOff>
    </xdr:from>
    <xdr:to>
      <xdr:col>8</xdr:col>
      <xdr:colOff>666750</xdr:colOff>
      <xdr:row>514</xdr:row>
      <xdr:rowOff>227495</xdr:rowOff>
    </xdr:to>
    <xdr:graphicFrame macro="">
      <xdr:nvGraphicFramePr>
        <xdr:cNvPr id="66507296" name="グラフ 7">
          <a:extLst>
            <a:ext uri="{FF2B5EF4-FFF2-40B4-BE49-F238E27FC236}">
              <a16:creationId xmlns:a16="http://schemas.microsoft.com/office/drawing/2014/main" id="{754A36A9-F4CB-4ECA-A028-70C91C0DF5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55245</xdr:colOff>
      <xdr:row>526</xdr:row>
      <xdr:rowOff>43815</xdr:rowOff>
    </xdr:from>
    <xdr:to>
      <xdr:col>8</xdr:col>
      <xdr:colOff>664845</xdr:colOff>
      <xdr:row>538</xdr:row>
      <xdr:rowOff>142240</xdr:rowOff>
    </xdr:to>
    <xdr:graphicFrame macro="">
      <xdr:nvGraphicFramePr>
        <xdr:cNvPr id="66507297" name="グラフ 13">
          <a:extLst>
            <a:ext uri="{FF2B5EF4-FFF2-40B4-BE49-F238E27FC236}">
              <a16:creationId xmlns:a16="http://schemas.microsoft.com/office/drawing/2014/main" id="{1BB83999-12F1-4660-A5B3-33A707C3E2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 editAs="oneCell">
    <xdr:from>
      <xdr:col>0</xdr:col>
      <xdr:colOff>47625</xdr:colOff>
      <xdr:row>539</xdr:row>
      <xdr:rowOff>114300</xdr:rowOff>
    </xdr:from>
    <xdr:to>
      <xdr:col>8</xdr:col>
      <xdr:colOff>654050</xdr:colOff>
      <xdr:row>551</xdr:row>
      <xdr:rowOff>196851</xdr:rowOff>
    </xdr:to>
    <xdr:graphicFrame macro="">
      <xdr:nvGraphicFramePr>
        <xdr:cNvPr id="66507298" name="グラフ 14">
          <a:extLst>
            <a:ext uri="{FF2B5EF4-FFF2-40B4-BE49-F238E27FC236}">
              <a16:creationId xmlns:a16="http://schemas.microsoft.com/office/drawing/2014/main" id="{12DD5FC3-1343-4B92-BE6F-27820BDE64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 editAs="oneCell">
    <xdr:from>
      <xdr:col>0</xdr:col>
      <xdr:colOff>66675</xdr:colOff>
      <xdr:row>552</xdr:row>
      <xdr:rowOff>114300</xdr:rowOff>
    </xdr:from>
    <xdr:to>
      <xdr:col>8</xdr:col>
      <xdr:colOff>666750</xdr:colOff>
      <xdr:row>564</xdr:row>
      <xdr:rowOff>215901</xdr:rowOff>
    </xdr:to>
    <xdr:graphicFrame macro="">
      <xdr:nvGraphicFramePr>
        <xdr:cNvPr id="66507299" name="グラフ 53">
          <a:extLst>
            <a:ext uri="{FF2B5EF4-FFF2-40B4-BE49-F238E27FC236}">
              <a16:creationId xmlns:a16="http://schemas.microsoft.com/office/drawing/2014/main" id="{4CB29630-3579-443A-AD23-1491786FC0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 editAs="oneCell">
    <xdr:from>
      <xdr:col>0</xdr:col>
      <xdr:colOff>57150</xdr:colOff>
      <xdr:row>584</xdr:row>
      <xdr:rowOff>85725</xdr:rowOff>
    </xdr:from>
    <xdr:to>
      <xdr:col>8</xdr:col>
      <xdr:colOff>666750</xdr:colOff>
      <xdr:row>596</xdr:row>
      <xdr:rowOff>139700</xdr:rowOff>
    </xdr:to>
    <xdr:graphicFrame macro="">
      <xdr:nvGraphicFramePr>
        <xdr:cNvPr id="66507300" name="グラフ 7">
          <a:extLst>
            <a:ext uri="{FF2B5EF4-FFF2-40B4-BE49-F238E27FC236}">
              <a16:creationId xmlns:a16="http://schemas.microsoft.com/office/drawing/2014/main" id="{F320EBAB-5709-4B3C-B6D5-E0EEA4D4EA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 editAs="oneCell">
    <xdr:from>
      <xdr:col>0</xdr:col>
      <xdr:colOff>55245</xdr:colOff>
      <xdr:row>607</xdr:row>
      <xdr:rowOff>36195</xdr:rowOff>
    </xdr:from>
    <xdr:to>
      <xdr:col>8</xdr:col>
      <xdr:colOff>664845</xdr:colOff>
      <xdr:row>619</xdr:row>
      <xdr:rowOff>131446</xdr:rowOff>
    </xdr:to>
    <xdr:graphicFrame macro="">
      <xdr:nvGraphicFramePr>
        <xdr:cNvPr id="66507301" name="グラフ 13">
          <a:extLst>
            <a:ext uri="{FF2B5EF4-FFF2-40B4-BE49-F238E27FC236}">
              <a16:creationId xmlns:a16="http://schemas.microsoft.com/office/drawing/2014/main" id="{86683E31-41A7-4265-B369-CBDD34C199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 editAs="oneCell">
    <xdr:from>
      <xdr:col>0</xdr:col>
      <xdr:colOff>47625</xdr:colOff>
      <xdr:row>620</xdr:row>
      <xdr:rowOff>123825</xdr:rowOff>
    </xdr:from>
    <xdr:to>
      <xdr:col>8</xdr:col>
      <xdr:colOff>654050</xdr:colOff>
      <xdr:row>632</xdr:row>
      <xdr:rowOff>228599</xdr:rowOff>
    </xdr:to>
    <xdr:graphicFrame macro="">
      <xdr:nvGraphicFramePr>
        <xdr:cNvPr id="66507302" name="グラフ 14">
          <a:extLst>
            <a:ext uri="{FF2B5EF4-FFF2-40B4-BE49-F238E27FC236}">
              <a16:creationId xmlns:a16="http://schemas.microsoft.com/office/drawing/2014/main" id="{16900E4C-A9BF-4006-A452-0E83712FA5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 editAs="oneCell">
    <xdr:from>
      <xdr:col>0</xdr:col>
      <xdr:colOff>66675</xdr:colOff>
      <xdr:row>633</xdr:row>
      <xdr:rowOff>85725</xdr:rowOff>
    </xdr:from>
    <xdr:to>
      <xdr:col>8</xdr:col>
      <xdr:colOff>666750</xdr:colOff>
      <xdr:row>645</xdr:row>
      <xdr:rowOff>177801</xdr:rowOff>
    </xdr:to>
    <xdr:graphicFrame macro="">
      <xdr:nvGraphicFramePr>
        <xdr:cNvPr id="66507303" name="グラフ 53">
          <a:extLst>
            <a:ext uri="{FF2B5EF4-FFF2-40B4-BE49-F238E27FC236}">
              <a16:creationId xmlns:a16="http://schemas.microsoft.com/office/drawing/2014/main" id="{D75BAB49-0166-4B81-902F-D1C5216EDA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 editAs="oneCell">
    <xdr:from>
      <xdr:col>0</xdr:col>
      <xdr:colOff>57150</xdr:colOff>
      <xdr:row>665</xdr:row>
      <xdr:rowOff>152400</xdr:rowOff>
    </xdr:from>
    <xdr:to>
      <xdr:col>8</xdr:col>
      <xdr:colOff>666750</xdr:colOff>
      <xdr:row>677</xdr:row>
      <xdr:rowOff>209551</xdr:rowOff>
    </xdr:to>
    <xdr:graphicFrame macro="">
      <xdr:nvGraphicFramePr>
        <xdr:cNvPr id="66507304" name="グラフ 7">
          <a:extLst>
            <a:ext uri="{FF2B5EF4-FFF2-40B4-BE49-F238E27FC236}">
              <a16:creationId xmlns:a16="http://schemas.microsoft.com/office/drawing/2014/main" id="{03A13F13-75CF-40F3-B17F-3196F53199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 editAs="oneCell">
    <xdr:from>
      <xdr:col>0</xdr:col>
      <xdr:colOff>32385</xdr:colOff>
      <xdr:row>688</xdr:row>
      <xdr:rowOff>41910</xdr:rowOff>
    </xdr:from>
    <xdr:to>
      <xdr:col>8</xdr:col>
      <xdr:colOff>638810</xdr:colOff>
      <xdr:row>700</xdr:row>
      <xdr:rowOff>143510</xdr:rowOff>
    </xdr:to>
    <xdr:graphicFrame macro="">
      <xdr:nvGraphicFramePr>
        <xdr:cNvPr id="66507305" name="グラフ 13">
          <a:extLst>
            <a:ext uri="{FF2B5EF4-FFF2-40B4-BE49-F238E27FC236}">
              <a16:creationId xmlns:a16="http://schemas.microsoft.com/office/drawing/2014/main" id="{8594F9F1-D3CD-4456-9F66-941797ECD7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 editAs="oneCell">
    <xdr:from>
      <xdr:col>0</xdr:col>
      <xdr:colOff>47625</xdr:colOff>
      <xdr:row>701</xdr:row>
      <xdr:rowOff>57150</xdr:rowOff>
    </xdr:from>
    <xdr:to>
      <xdr:col>8</xdr:col>
      <xdr:colOff>654050</xdr:colOff>
      <xdr:row>713</xdr:row>
      <xdr:rowOff>171452</xdr:rowOff>
    </xdr:to>
    <xdr:graphicFrame macro="">
      <xdr:nvGraphicFramePr>
        <xdr:cNvPr id="66507306" name="グラフ 14">
          <a:extLst>
            <a:ext uri="{FF2B5EF4-FFF2-40B4-BE49-F238E27FC236}">
              <a16:creationId xmlns:a16="http://schemas.microsoft.com/office/drawing/2014/main" id="{B4527DA2-56EA-46B7-A35E-47A6DCCFE5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 editAs="oneCell">
    <xdr:from>
      <xdr:col>0</xdr:col>
      <xdr:colOff>66675</xdr:colOff>
      <xdr:row>714</xdr:row>
      <xdr:rowOff>76200</xdr:rowOff>
    </xdr:from>
    <xdr:to>
      <xdr:col>8</xdr:col>
      <xdr:colOff>666750</xdr:colOff>
      <xdr:row>726</xdr:row>
      <xdr:rowOff>190500</xdr:rowOff>
    </xdr:to>
    <xdr:graphicFrame macro="">
      <xdr:nvGraphicFramePr>
        <xdr:cNvPr id="66507307" name="グラフ 53">
          <a:extLst>
            <a:ext uri="{FF2B5EF4-FFF2-40B4-BE49-F238E27FC236}">
              <a16:creationId xmlns:a16="http://schemas.microsoft.com/office/drawing/2014/main" id="{F507F315-9C12-4233-8B1D-B729BDF9CF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 editAs="oneCell">
    <xdr:from>
      <xdr:col>0</xdr:col>
      <xdr:colOff>57150</xdr:colOff>
      <xdr:row>745</xdr:row>
      <xdr:rowOff>152400</xdr:rowOff>
    </xdr:from>
    <xdr:to>
      <xdr:col>8</xdr:col>
      <xdr:colOff>666750</xdr:colOff>
      <xdr:row>757</xdr:row>
      <xdr:rowOff>209549</xdr:rowOff>
    </xdr:to>
    <xdr:graphicFrame macro="">
      <xdr:nvGraphicFramePr>
        <xdr:cNvPr id="66507308" name="グラフ 7">
          <a:extLst>
            <a:ext uri="{FF2B5EF4-FFF2-40B4-BE49-F238E27FC236}">
              <a16:creationId xmlns:a16="http://schemas.microsoft.com/office/drawing/2014/main" id="{11760BBA-A390-4602-9C5B-2A707920A2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 editAs="oneCell">
    <xdr:from>
      <xdr:col>0</xdr:col>
      <xdr:colOff>40005</xdr:colOff>
      <xdr:row>769</xdr:row>
      <xdr:rowOff>28575</xdr:rowOff>
    </xdr:from>
    <xdr:to>
      <xdr:col>8</xdr:col>
      <xdr:colOff>649605</xdr:colOff>
      <xdr:row>781</xdr:row>
      <xdr:rowOff>146049</xdr:rowOff>
    </xdr:to>
    <xdr:graphicFrame macro="">
      <xdr:nvGraphicFramePr>
        <xdr:cNvPr id="66507309" name="グラフ 13">
          <a:extLst>
            <a:ext uri="{FF2B5EF4-FFF2-40B4-BE49-F238E27FC236}">
              <a16:creationId xmlns:a16="http://schemas.microsoft.com/office/drawing/2014/main" id="{C9D3C95D-D167-4E71-9B93-F728310EA6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 editAs="oneCell">
    <xdr:from>
      <xdr:col>0</xdr:col>
      <xdr:colOff>47625</xdr:colOff>
      <xdr:row>782</xdr:row>
      <xdr:rowOff>238125</xdr:rowOff>
    </xdr:from>
    <xdr:to>
      <xdr:col>8</xdr:col>
      <xdr:colOff>654050</xdr:colOff>
      <xdr:row>795</xdr:row>
      <xdr:rowOff>95249</xdr:rowOff>
    </xdr:to>
    <xdr:graphicFrame macro="">
      <xdr:nvGraphicFramePr>
        <xdr:cNvPr id="66507310" name="グラフ 14">
          <a:extLst>
            <a:ext uri="{FF2B5EF4-FFF2-40B4-BE49-F238E27FC236}">
              <a16:creationId xmlns:a16="http://schemas.microsoft.com/office/drawing/2014/main" id="{022245CD-54C4-4510-8162-0BFADCC7C6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 editAs="oneCell">
    <xdr:from>
      <xdr:col>0</xdr:col>
      <xdr:colOff>66675</xdr:colOff>
      <xdr:row>795</xdr:row>
      <xdr:rowOff>95250</xdr:rowOff>
    </xdr:from>
    <xdr:to>
      <xdr:col>8</xdr:col>
      <xdr:colOff>666750</xdr:colOff>
      <xdr:row>807</xdr:row>
      <xdr:rowOff>209549</xdr:rowOff>
    </xdr:to>
    <xdr:graphicFrame macro="">
      <xdr:nvGraphicFramePr>
        <xdr:cNvPr id="66507311" name="グラフ 53">
          <a:extLst>
            <a:ext uri="{FF2B5EF4-FFF2-40B4-BE49-F238E27FC236}">
              <a16:creationId xmlns:a16="http://schemas.microsoft.com/office/drawing/2014/main" id="{2C3187BB-2291-477B-B4FB-84E38EB974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 editAs="oneCell">
    <xdr:from>
      <xdr:col>0</xdr:col>
      <xdr:colOff>57150</xdr:colOff>
      <xdr:row>826</xdr:row>
      <xdr:rowOff>114300</xdr:rowOff>
    </xdr:from>
    <xdr:to>
      <xdr:col>8</xdr:col>
      <xdr:colOff>666750</xdr:colOff>
      <xdr:row>838</xdr:row>
      <xdr:rowOff>152399</xdr:rowOff>
    </xdr:to>
    <xdr:graphicFrame macro="">
      <xdr:nvGraphicFramePr>
        <xdr:cNvPr id="66507312" name="グラフ 7">
          <a:extLst>
            <a:ext uri="{FF2B5EF4-FFF2-40B4-BE49-F238E27FC236}">
              <a16:creationId xmlns:a16="http://schemas.microsoft.com/office/drawing/2014/main" id="{7EECCD4D-3029-4C83-9241-4009662CAA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 editAs="oneCell">
    <xdr:from>
      <xdr:col>0</xdr:col>
      <xdr:colOff>32385</xdr:colOff>
      <xdr:row>850</xdr:row>
      <xdr:rowOff>28575</xdr:rowOff>
    </xdr:from>
    <xdr:to>
      <xdr:col>8</xdr:col>
      <xdr:colOff>638810</xdr:colOff>
      <xdr:row>862</xdr:row>
      <xdr:rowOff>120650</xdr:rowOff>
    </xdr:to>
    <xdr:graphicFrame macro="">
      <xdr:nvGraphicFramePr>
        <xdr:cNvPr id="66507313" name="グラフ 13">
          <a:extLst>
            <a:ext uri="{FF2B5EF4-FFF2-40B4-BE49-F238E27FC236}">
              <a16:creationId xmlns:a16="http://schemas.microsoft.com/office/drawing/2014/main" id="{1CAE248F-3D2B-4824-831C-FA32A6DC31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 editAs="oneCell">
    <xdr:from>
      <xdr:col>0</xdr:col>
      <xdr:colOff>47625</xdr:colOff>
      <xdr:row>862</xdr:row>
      <xdr:rowOff>114300</xdr:rowOff>
    </xdr:from>
    <xdr:to>
      <xdr:col>8</xdr:col>
      <xdr:colOff>654050</xdr:colOff>
      <xdr:row>875</xdr:row>
      <xdr:rowOff>0</xdr:rowOff>
    </xdr:to>
    <xdr:graphicFrame macro="">
      <xdr:nvGraphicFramePr>
        <xdr:cNvPr id="66507314" name="グラフ 14">
          <a:extLst>
            <a:ext uri="{FF2B5EF4-FFF2-40B4-BE49-F238E27FC236}">
              <a16:creationId xmlns:a16="http://schemas.microsoft.com/office/drawing/2014/main" id="{021E6E42-6F27-44B2-BAAA-48FD415C50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 editAs="oneCell">
    <xdr:from>
      <xdr:col>0</xdr:col>
      <xdr:colOff>66675</xdr:colOff>
      <xdr:row>876</xdr:row>
      <xdr:rowOff>76200</xdr:rowOff>
    </xdr:from>
    <xdr:to>
      <xdr:col>8</xdr:col>
      <xdr:colOff>666750</xdr:colOff>
      <xdr:row>888</xdr:row>
      <xdr:rowOff>196850</xdr:rowOff>
    </xdr:to>
    <xdr:graphicFrame macro="">
      <xdr:nvGraphicFramePr>
        <xdr:cNvPr id="66507315" name="グラフ 53">
          <a:extLst>
            <a:ext uri="{FF2B5EF4-FFF2-40B4-BE49-F238E27FC236}">
              <a16:creationId xmlns:a16="http://schemas.microsoft.com/office/drawing/2014/main" id="{BCA40FBD-3AC9-40A2-BB4D-3131CC8F82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 editAs="oneCell">
    <xdr:from>
      <xdr:col>0</xdr:col>
      <xdr:colOff>57150</xdr:colOff>
      <xdr:row>907</xdr:row>
      <xdr:rowOff>228600</xdr:rowOff>
    </xdr:from>
    <xdr:to>
      <xdr:col>8</xdr:col>
      <xdr:colOff>666750</xdr:colOff>
      <xdr:row>920</xdr:row>
      <xdr:rowOff>19050</xdr:rowOff>
    </xdr:to>
    <xdr:graphicFrame macro="">
      <xdr:nvGraphicFramePr>
        <xdr:cNvPr id="66507316" name="グラフ 7">
          <a:extLst>
            <a:ext uri="{FF2B5EF4-FFF2-40B4-BE49-F238E27FC236}">
              <a16:creationId xmlns:a16="http://schemas.microsoft.com/office/drawing/2014/main" id="{F8E3A19E-92D7-4C2E-8BDB-44E83B4151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  <xdr:twoCellAnchor editAs="oneCell">
    <xdr:from>
      <xdr:col>0</xdr:col>
      <xdr:colOff>40005</xdr:colOff>
      <xdr:row>931</xdr:row>
      <xdr:rowOff>22860</xdr:rowOff>
    </xdr:from>
    <xdr:to>
      <xdr:col>8</xdr:col>
      <xdr:colOff>649605</xdr:colOff>
      <xdr:row>943</xdr:row>
      <xdr:rowOff>121285</xdr:rowOff>
    </xdr:to>
    <xdr:graphicFrame macro="">
      <xdr:nvGraphicFramePr>
        <xdr:cNvPr id="66507317" name="グラフ 13">
          <a:extLst>
            <a:ext uri="{FF2B5EF4-FFF2-40B4-BE49-F238E27FC236}">
              <a16:creationId xmlns:a16="http://schemas.microsoft.com/office/drawing/2014/main" id="{57E40650-BC3C-4D9B-9075-8A6A9A8381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/>
  </xdr:twoCellAnchor>
  <xdr:twoCellAnchor editAs="oneCell">
    <xdr:from>
      <xdr:col>0</xdr:col>
      <xdr:colOff>47625</xdr:colOff>
      <xdr:row>943</xdr:row>
      <xdr:rowOff>76200</xdr:rowOff>
    </xdr:from>
    <xdr:to>
      <xdr:col>8</xdr:col>
      <xdr:colOff>654050</xdr:colOff>
      <xdr:row>955</xdr:row>
      <xdr:rowOff>190500</xdr:rowOff>
    </xdr:to>
    <xdr:graphicFrame macro="">
      <xdr:nvGraphicFramePr>
        <xdr:cNvPr id="66507318" name="グラフ 14">
          <a:extLst>
            <a:ext uri="{FF2B5EF4-FFF2-40B4-BE49-F238E27FC236}">
              <a16:creationId xmlns:a16="http://schemas.microsoft.com/office/drawing/2014/main" id="{F21DAE9D-C6F3-4F9F-B512-8EDFC08371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1"/>
        </a:graphicData>
      </a:graphic>
    </xdr:graphicFrame>
    <xdr:clientData/>
  </xdr:twoCellAnchor>
  <xdr:twoCellAnchor editAs="oneCell">
    <xdr:from>
      <xdr:col>0</xdr:col>
      <xdr:colOff>66675</xdr:colOff>
      <xdr:row>955</xdr:row>
      <xdr:rowOff>114300</xdr:rowOff>
    </xdr:from>
    <xdr:to>
      <xdr:col>8</xdr:col>
      <xdr:colOff>666750</xdr:colOff>
      <xdr:row>969</xdr:row>
      <xdr:rowOff>190500</xdr:rowOff>
    </xdr:to>
    <xdr:graphicFrame macro="">
      <xdr:nvGraphicFramePr>
        <xdr:cNvPr id="66507319" name="グラフ 53">
          <a:extLst>
            <a:ext uri="{FF2B5EF4-FFF2-40B4-BE49-F238E27FC236}">
              <a16:creationId xmlns:a16="http://schemas.microsoft.com/office/drawing/2014/main" id="{96BED617-69D4-47F1-88EC-EA16423B9D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2"/>
        </a:graphicData>
      </a:graphic>
    </xdr:graphicFrame>
    <xdr:clientData/>
  </xdr:twoCellAnchor>
  <xdr:twoCellAnchor editAs="oneCell">
    <xdr:from>
      <xdr:col>0</xdr:col>
      <xdr:colOff>57150</xdr:colOff>
      <xdr:row>989</xdr:row>
      <xdr:rowOff>38100</xdr:rowOff>
    </xdr:from>
    <xdr:to>
      <xdr:col>8</xdr:col>
      <xdr:colOff>666750</xdr:colOff>
      <xdr:row>1001</xdr:row>
      <xdr:rowOff>95249</xdr:rowOff>
    </xdr:to>
    <xdr:graphicFrame macro="">
      <xdr:nvGraphicFramePr>
        <xdr:cNvPr id="66507320" name="グラフ 7">
          <a:extLst>
            <a:ext uri="{FF2B5EF4-FFF2-40B4-BE49-F238E27FC236}">
              <a16:creationId xmlns:a16="http://schemas.microsoft.com/office/drawing/2014/main" id="{AEA153BD-E313-4162-BDF6-63C63488B5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3"/>
        </a:graphicData>
      </a:graphic>
    </xdr:graphicFrame>
    <xdr:clientData/>
  </xdr:twoCellAnchor>
  <xdr:twoCellAnchor editAs="oneCell">
    <xdr:from>
      <xdr:col>0</xdr:col>
      <xdr:colOff>17145</xdr:colOff>
      <xdr:row>1012</xdr:row>
      <xdr:rowOff>26670</xdr:rowOff>
    </xdr:from>
    <xdr:to>
      <xdr:col>8</xdr:col>
      <xdr:colOff>626745</xdr:colOff>
      <xdr:row>1024</xdr:row>
      <xdr:rowOff>106046</xdr:rowOff>
    </xdr:to>
    <xdr:graphicFrame macro="">
      <xdr:nvGraphicFramePr>
        <xdr:cNvPr id="66507321" name="グラフ 13">
          <a:extLst>
            <a:ext uri="{FF2B5EF4-FFF2-40B4-BE49-F238E27FC236}">
              <a16:creationId xmlns:a16="http://schemas.microsoft.com/office/drawing/2014/main" id="{AD229C62-4C13-43E6-A0C4-C76F6F64AA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4"/>
        </a:graphicData>
      </a:graphic>
    </xdr:graphicFrame>
    <xdr:clientData/>
  </xdr:twoCellAnchor>
  <xdr:twoCellAnchor editAs="oneCell">
    <xdr:from>
      <xdr:col>0</xdr:col>
      <xdr:colOff>47625</xdr:colOff>
      <xdr:row>1024</xdr:row>
      <xdr:rowOff>85725</xdr:rowOff>
    </xdr:from>
    <xdr:to>
      <xdr:col>8</xdr:col>
      <xdr:colOff>654050</xdr:colOff>
      <xdr:row>1036</xdr:row>
      <xdr:rowOff>203198</xdr:rowOff>
    </xdr:to>
    <xdr:graphicFrame macro="">
      <xdr:nvGraphicFramePr>
        <xdr:cNvPr id="66507322" name="グラフ 14">
          <a:extLst>
            <a:ext uri="{FF2B5EF4-FFF2-40B4-BE49-F238E27FC236}">
              <a16:creationId xmlns:a16="http://schemas.microsoft.com/office/drawing/2014/main" id="{8B2F9B44-EF35-4946-9364-A0112BF3B2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5"/>
        </a:graphicData>
      </a:graphic>
    </xdr:graphicFrame>
    <xdr:clientData/>
  </xdr:twoCellAnchor>
  <xdr:twoCellAnchor editAs="oneCell">
    <xdr:from>
      <xdr:col>0</xdr:col>
      <xdr:colOff>66675</xdr:colOff>
      <xdr:row>1036</xdr:row>
      <xdr:rowOff>114300</xdr:rowOff>
    </xdr:from>
    <xdr:to>
      <xdr:col>8</xdr:col>
      <xdr:colOff>666750</xdr:colOff>
      <xdr:row>1050</xdr:row>
      <xdr:rowOff>190502</xdr:rowOff>
    </xdr:to>
    <xdr:graphicFrame macro="">
      <xdr:nvGraphicFramePr>
        <xdr:cNvPr id="66507323" name="グラフ 53">
          <a:extLst>
            <a:ext uri="{FF2B5EF4-FFF2-40B4-BE49-F238E27FC236}">
              <a16:creationId xmlns:a16="http://schemas.microsoft.com/office/drawing/2014/main" id="{0881047F-FD5C-4D0B-B75B-57B7D536CC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6"/>
        </a:graphicData>
      </a:graphic>
    </xdr:graphicFrame>
    <xdr:clientData/>
  </xdr:twoCellAnchor>
  <xdr:twoCellAnchor editAs="oneCell">
    <xdr:from>
      <xdr:col>0</xdr:col>
      <xdr:colOff>57150</xdr:colOff>
      <xdr:row>1069</xdr:row>
      <xdr:rowOff>171450</xdr:rowOff>
    </xdr:from>
    <xdr:to>
      <xdr:col>8</xdr:col>
      <xdr:colOff>666750</xdr:colOff>
      <xdr:row>1082</xdr:row>
      <xdr:rowOff>0</xdr:rowOff>
    </xdr:to>
    <xdr:graphicFrame macro="">
      <xdr:nvGraphicFramePr>
        <xdr:cNvPr id="66507324" name="グラフ 7">
          <a:extLst>
            <a:ext uri="{FF2B5EF4-FFF2-40B4-BE49-F238E27FC236}">
              <a16:creationId xmlns:a16="http://schemas.microsoft.com/office/drawing/2014/main" id="{E6712F2C-7A9A-4C95-A71D-4816023763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7"/>
        </a:graphicData>
      </a:graphic>
    </xdr:graphicFrame>
    <xdr:clientData/>
  </xdr:twoCellAnchor>
  <xdr:twoCellAnchor editAs="oneCell">
    <xdr:from>
      <xdr:col>0</xdr:col>
      <xdr:colOff>40005</xdr:colOff>
      <xdr:row>1093</xdr:row>
      <xdr:rowOff>45720</xdr:rowOff>
    </xdr:from>
    <xdr:to>
      <xdr:col>8</xdr:col>
      <xdr:colOff>649605</xdr:colOff>
      <xdr:row>1105</xdr:row>
      <xdr:rowOff>112395</xdr:rowOff>
    </xdr:to>
    <xdr:graphicFrame macro="">
      <xdr:nvGraphicFramePr>
        <xdr:cNvPr id="66507325" name="グラフ 13">
          <a:extLst>
            <a:ext uri="{FF2B5EF4-FFF2-40B4-BE49-F238E27FC236}">
              <a16:creationId xmlns:a16="http://schemas.microsoft.com/office/drawing/2014/main" id="{E03B0659-FA8D-4C58-8FD0-C7277A9C7B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8"/>
        </a:graphicData>
      </a:graphic>
    </xdr:graphicFrame>
    <xdr:clientData/>
  </xdr:twoCellAnchor>
  <xdr:twoCellAnchor editAs="oneCell">
    <xdr:from>
      <xdr:col>0</xdr:col>
      <xdr:colOff>47625</xdr:colOff>
      <xdr:row>1106</xdr:row>
      <xdr:rowOff>76200</xdr:rowOff>
    </xdr:from>
    <xdr:to>
      <xdr:col>8</xdr:col>
      <xdr:colOff>654050</xdr:colOff>
      <xdr:row>1118</xdr:row>
      <xdr:rowOff>171450</xdr:rowOff>
    </xdr:to>
    <xdr:graphicFrame macro="">
      <xdr:nvGraphicFramePr>
        <xdr:cNvPr id="66507326" name="グラフ 14">
          <a:extLst>
            <a:ext uri="{FF2B5EF4-FFF2-40B4-BE49-F238E27FC236}">
              <a16:creationId xmlns:a16="http://schemas.microsoft.com/office/drawing/2014/main" id="{5ACE495F-9C96-4198-A920-D177BD6079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9"/>
        </a:graphicData>
      </a:graphic>
    </xdr:graphicFrame>
    <xdr:clientData/>
  </xdr:twoCellAnchor>
  <xdr:twoCellAnchor editAs="oneCell">
    <xdr:from>
      <xdr:col>0</xdr:col>
      <xdr:colOff>66675</xdr:colOff>
      <xdr:row>1119</xdr:row>
      <xdr:rowOff>85725</xdr:rowOff>
    </xdr:from>
    <xdr:to>
      <xdr:col>8</xdr:col>
      <xdr:colOff>666750</xdr:colOff>
      <xdr:row>1131</xdr:row>
      <xdr:rowOff>196850</xdr:rowOff>
    </xdr:to>
    <xdr:graphicFrame macro="">
      <xdr:nvGraphicFramePr>
        <xdr:cNvPr id="66507327" name="グラフ 53">
          <a:extLst>
            <a:ext uri="{FF2B5EF4-FFF2-40B4-BE49-F238E27FC236}">
              <a16:creationId xmlns:a16="http://schemas.microsoft.com/office/drawing/2014/main" id="{15754AA1-1500-47A0-B051-E267B3EF6E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0"/>
        </a:graphicData>
      </a:graphic>
    </xdr:graphicFrame>
    <xdr:clientData/>
  </xdr:twoCellAnchor>
  <xdr:twoCellAnchor editAs="oneCell">
    <xdr:from>
      <xdr:col>0</xdr:col>
      <xdr:colOff>57150</xdr:colOff>
      <xdr:row>1150</xdr:row>
      <xdr:rowOff>57150</xdr:rowOff>
    </xdr:from>
    <xdr:to>
      <xdr:col>8</xdr:col>
      <xdr:colOff>666750</xdr:colOff>
      <xdr:row>1162</xdr:row>
      <xdr:rowOff>101600</xdr:rowOff>
    </xdr:to>
    <xdr:graphicFrame macro="">
      <xdr:nvGraphicFramePr>
        <xdr:cNvPr id="66507328" name="グラフ 7">
          <a:extLst>
            <a:ext uri="{FF2B5EF4-FFF2-40B4-BE49-F238E27FC236}">
              <a16:creationId xmlns:a16="http://schemas.microsoft.com/office/drawing/2014/main" id="{8780FBAD-08C6-4923-8DF8-13E6F4F316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1"/>
        </a:graphicData>
      </a:graphic>
    </xdr:graphicFrame>
    <xdr:clientData/>
  </xdr:twoCellAnchor>
  <xdr:twoCellAnchor editAs="oneCell">
    <xdr:from>
      <xdr:col>0</xdr:col>
      <xdr:colOff>47625</xdr:colOff>
      <xdr:row>1174</xdr:row>
      <xdr:rowOff>20955</xdr:rowOff>
    </xdr:from>
    <xdr:to>
      <xdr:col>8</xdr:col>
      <xdr:colOff>654050</xdr:colOff>
      <xdr:row>1186</xdr:row>
      <xdr:rowOff>116206</xdr:rowOff>
    </xdr:to>
    <xdr:graphicFrame macro="">
      <xdr:nvGraphicFramePr>
        <xdr:cNvPr id="66507329" name="グラフ 13">
          <a:extLst>
            <a:ext uri="{FF2B5EF4-FFF2-40B4-BE49-F238E27FC236}">
              <a16:creationId xmlns:a16="http://schemas.microsoft.com/office/drawing/2014/main" id="{231F5343-562A-4EE9-8EB9-91C2E0DCFC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2"/>
        </a:graphicData>
      </a:graphic>
    </xdr:graphicFrame>
    <xdr:clientData/>
  </xdr:twoCellAnchor>
  <xdr:twoCellAnchor editAs="oneCell">
    <xdr:from>
      <xdr:col>0</xdr:col>
      <xdr:colOff>47625</xdr:colOff>
      <xdr:row>1187</xdr:row>
      <xdr:rowOff>200025</xdr:rowOff>
    </xdr:from>
    <xdr:to>
      <xdr:col>8</xdr:col>
      <xdr:colOff>654050</xdr:colOff>
      <xdr:row>1200</xdr:row>
      <xdr:rowOff>38100</xdr:rowOff>
    </xdr:to>
    <xdr:graphicFrame macro="">
      <xdr:nvGraphicFramePr>
        <xdr:cNvPr id="66507330" name="グラフ 14">
          <a:extLst>
            <a:ext uri="{FF2B5EF4-FFF2-40B4-BE49-F238E27FC236}">
              <a16:creationId xmlns:a16="http://schemas.microsoft.com/office/drawing/2014/main" id="{435C91E0-4386-4CC0-873B-F89DBD9753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3"/>
        </a:graphicData>
      </a:graphic>
    </xdr:graphicFrame>
    <xdr:clientData/>
  </xdr:twoCellAnchor>
  <xdr:twoCellAnchor editAs="oneCell">
    <xdr:from>
      <xdr:col>0</xdr:col>
      <xdr:colOff>66675</xdr:colOff>
      <xdr:row>1200</xdr:row>
      <xdr:rowOff>85725</xdr:rowOff>
    </xdr:from>
    <xdr:to>
      <xdr:col>8</xdr:col>
      <xdr:colOff>666750</xdr:colOff>
      <xdr:row>1212</xdr:row>
      <xdr:rowOff>190502</xdr:rowOff>
    </xdr:to>
    <xdr:graphicFrame macro="">
      <xdr:nvGraphicFramePr>
        <xdr:cNvPr id="66507331" name="グラフ 53">
          <a:extLst>
            <a:ext uri="{FF2B5EF4-FFF2-40B4-BE49-F238E27FC236}">
              <a16:creationId xmlns:a16="http://schemas.microsoft.com/office/drawing/2014/main" id="{EC3EC36B-8F8F-4B62-8374-2A721922EC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4"/>
        </a:graphicData>
      </a:graphic>
    </xdr:graphicFrame>
    <xdr:clientData/>
  </xdr:twoCellAnchor>
  <xdr:twoCellAnchor editAs="oneCell">
    <xdr:from>
      <xdr:col>0</xdr:col>
      <xdr:colOff>57150</xdr:colOff>
      <xdr:row>1231</xdr:row>
      <xdr:rowOff>200025</xdr:rowOff>
    </xdr:from>
    <xdr:to>
      <xdr:col>8</xdr:col>
      <xdr:colOff>666750</xdr:colOff>
      <xdr:row>1244</xdr:row>
      <xdr:rowOff>6350</xdr:rowOff>
    </xdr:to>
    <xdr:graphicFrame macro="">
      <xdr:nvGraphicFramePr>
        <xdr:cNvPr id="66507332" name="グラフ 7">
          <a:extLst>
            <a:ext uri="{FF2B5EF4-FFF2-40B4-BE49-F238E27FC236}">
              <a16:creationId xmlns:a16="http://schemas.microsoft.com/office/drawing/2014/main" id="{F6B8B573-7CF6-427D-8266-7D82B9EFDA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5"/>
        </a:graphicData>
      </a:graphic>
    </xdr:graphicFrame>
    <xdr:clientData/>
  </xdr:twoCellAnchor>
  <xdr:twoCellAnchor editAs="oneCell">
    <xdr:from>
      <xdr:col>0</xdr:col>
      <xdr:colOff>40005</xdr:colOff>
      <xdr:row>1255</xdr:row>
      <xdr:rowOff>34290</xdr:rowOff>
    </xdr:from>
    <xdr:to>
      <xdr:col>8</xdr:col>
      <xdr:colOff>649605</xdr:colOff>
      <xdr:row>1267</xdr:row>
      <xdr:rowOff>123190</xdr:rowOff>
    </xdr:to>
    <xdr:graphicFrame macro="">
      <xdr:nvGraphicFramePr>
        <xdr:cNvPr id="66507333" name="グラフ 13">
          <a:extLst>
            <a:ext uri="{FF2B5EF4-FFF2-40B4-BE49-F238E27FC236}">
              <a16:creationId xmlns:a16="http://schemas.microsoft.com/office/drawing/2014/main" id="{2BC29794-D40F-4B00-9B2C-6F24AB2FD9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6"/>
        </a:graphicData>
      </a:graphic>
    </xdr:graphicFrame>
    <xdr:clientData/>
  </xdr:twoCellAnchor>
  <xdr:twoCellAnchor editAs="oneCell">
    <xdr:from>
      <xdr:col>0</xdr:col>
      <xdr:colOff>47625</xdr:colOff>
      <xdr:row>1268</xdr:row>
      <xdr:rowOff>123825</xdr:rowOff>
    </xdr:from>
    <xdr:to>
      <xdr:col>8</xdr:col>
      <xdr:colOff>654050</xdr:colOff>
      <xdr:row>1281</xdr:row>
      <xdr:rowOff>2</xdr:rowOff>
    </xdr:to>
    <xdr:graphicFrame macro="">
      <xdr:nvGraphicFramePr>
        <xdr:cNvPr id="66507334" name="グラフ 14">
          <a:extLst>
            <a:ext uri="{FF2B5EF4-FFF2-40B4-BE49-F238E27FC236}">
              <a16:creationId xmlns:a16="http://schemas.microsoft.com/office/drawing/2014/main" id="{2C6F0BBD-8A5D-4345-883E-B3C44C8677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7"/>
        </a:graphicData>
      </a:graphic>
    </xdr:graphicFrame>
    <xdr:clientData/>
  </xdr:twoCellAnchor>
  <xdr:twoCellAnchor editAs="oneCell">
    <xdr:from>
      <xdr:col>0</xdr:col>
      <xdr:colOff>66675</xdr:colOff>
      <xdr:row>1281</xdr:row>
      <xdr:rowOff>114300</xdr:rowOff>
    </xdr:from>
    <xdr:to>
      <xdr:col>8</xdr:col>
      <xdr:colOff>666750</xdr:colOff>
      <xdr:row>1293</xdr:row>
      <xdr:rowOff>190498</xdr:rowOff>
    </xdr:to>
    <xdr:graphicFrame macro="">
      <xdr:nvGraphicFramePr>
        <xdr:cNvPr id="66507335" name="グラフ 53">
          <a:extLst>
            <a:ext uri="{FF2B5EF4-FFF2-40B4-BE49-F238E27FC236}">
              <a16:creationId xmlns:a16="http://schemas.microsoft.com/office/drawing/2014/main" id="{D7A94F4A-99F6-4489-94C2-3829AD6715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8"/>
        </a:graphicData>
      </a:graphic>
    </xdr:graphicFrame>
    <xdr:clientData/>
  </xdr:twoCellAnchor>
  <xdr:twoCellAnchor editAs="oneCell">
    <xdr:from>
      <xdr:col>0</xdr:col>
      <xdr:colOff>57150</xdr:colOff>
      <xdr:row>1312</xdr:row>
      <xdr:rowOff>57150</xdr:rowOff>
    </xdr:from>
    <xdr:to>
      <xdr:col>8</xdr:col>
      <xdr:colOff>666750</xdr:colOff>
      <xdr:row>1324</xdr:row>
      <xdr:rowOff>114300</xdr:rowOff>
    </xdr:to>
    <xdr:graphicFrame macro="">
      <xdr:nvGraphicFramePr>
        <xdr:cNvPr id="66507336" name="グラフ 7">
          <a:extLst>
            <a:ext uri="{FF2B5EF4-FFF2-40B4-BE49-F238E27FC236}">
              <a16:creationId xmlns:a16="http://schemas.microsoft.com/office/drawing/2014/main" id="{E8433438-B2DA-45D2-8263-687103CFC8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9"/>
        </a:graphicData>
      </a:graphic>
    </xdr:graphicFrame>
    <xdr:clientData/>
  </xdr:twoCellAnchor>
  <xdr:twoCellAnchor editAs="oneCell">
    <xdr:from>
      <xdr:col>0</xdr:col>
      <xdr:colOff>40005</xdr:colOff>
      <xdr:row>1336</xdr:row>
      <xdr:rowOff>49530</xdr:rowOff>
    </xdr:from>
    <xdr:to>
      <xdr:col>8</xdr:col>
      <xdr:colOff>649605</xdr:colOff>
      <xdr:row>1348</xdr:row>
      <xdr:rowOff>141603</xdr:rowOff>
    </xdr:to>
    <xdr:graphicFrame macro="">
      <xdr:nvGraphicFramePr>
        <xdr:cNvPr id="66507337" name="グラフ 13">
          <a:extLst>
            <a:ext uri="{FF2B5EF4-FFF2-40B4-BE49-F238E27FC236}">
              <a16:creationId xmlns:a16="http://schemas.microsoft.com/office/drawing/2014/main" id="{1FD06FDF-92DC-48BF-A27B-3D1EDCA903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0"/>
        </a:graphicData>
      </a:graphic>
    </xdr:graphicFrame>
    <xdr:clientData/>
  </xdr:twoCellAnchor>
  <xdr:twoCellAnchor editAs="oneCell">
    <xdr:from>
      <xdr:col>0</xdr:col>
      <xdr:colOff>47625</xdr:colOff>
      <xdr:row>1349</xdr:row>
      <xdr:rowOff>66675</xdr:rowOff>
    </xdr:from>
    <xdr:to>
      <xdr:col>8</xdr:col>
      <xdr:colOff>654050</xdr:colOff>
      <xdr:row>1361</xdr:row>
      <xdr:rowOff>165099</xdr:rowOff>
    </xdr:to>
    <xdr:graphicFrame macro="">
      <xdr:nvGraphicFramePr>
        <xdr:cNvPr id="66507338" name="グラフ 14">
          <a:extLst>
            <a:ext uri="{FF2B5EF4-FFF2-40B4-BE49-F238E27FC236}">
              <a16:creationId xmlns:a16="http://schemas.microsoft.com/office/drawing/2014/main" id="{9C3B3689-D3DD-4EE7-8C2E-5C67F5B14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1"/>
        </a:graphicData>
      </a:graphic>
    </xdr:graphicFrame>
    <xdr:clientData/>
  </xdr:twoCellAnchor>
  <xdr:twoCellAnchor editAs="oneCell">
    <xdr:from>
      <xdr:col>0</xdr:col>
      <xdr:colOff>66675</xdr:colOff>
      <xdr:row>1362</xdr:row>
      <xdr:rowOff>76200</xdr:rowOff>
    </xdr:from>
    <xdr:to>
      <xdr:col>8</xdr:col>
      <xdr:colOff>666750</xdr:colOff>
      <xdr:row>1374</xdr:row>
      <xdr:rowOff>171449</xdr:rowOff>
    </xdr:to>
    <xdr:graphicFrame macro="">
      <xdr:nvGraphicFramePr>
        <xdr:cNvPr id="66507339" name="グラフ 53">
          <a:extLst>
            <a:ext uri="{FF2B5EF4-FFF2-40B4-BE49-F238E27FC236}">
              <a16:creationId xmlns:a16="http://schemas.microsoft.com/office/drawing/2014/main" id="{FF9F4FD6-8F0F-4B66-AF49-25BC52FE29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2"/>
        </a:graphicData>
      </a:graphic>
    </xdr:graphicFrame>
    <xdr:clientData/>
  </xdr:twoCellAnchor>
  <xdr:twoCellAnchor editAs="oneCell">
    <xdr:from>
      <xdr:col>0</xdr:col>
      <xdr:colOff>57150</xdr:colOff>
      <xdr:row>1396</xdr:row>
      <xdr:rowOff>95250</xdr:rowOff>
    </xdr:from>
    <xdr:to>
      <xdr:col>8</xdr:col>
      <xdr:colOff>666750</xdr:colOff>
      <xdr:row>1411</xdr:row>
      <xdr:rowOff>25400</xdr:rowOff>
    </xdr:to>
    <xdr:graphicFrame macro="">
      <xdr:nvGraphicFramePr>
        <xdr:cNvPr id="66507340" name="グラフ 7">
          <a:extLst>
            <a:ext uri="{FF2B5EF4-FFF2-40B4-BE49-F238E27FC236}">
              <a16:creationId xmlns:a16="http://schemas.microsoft.com/office/drawing/2014/main" id="{62273345-D053-40BD-B9D3-820D593EC4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3"/>
        </a:graphicData>
      </a:graphic>
    </xdr:graphicFrame>
    <xdr:clientData/>
  </xdr:twoCellAnchor>
  <xdr:twoCellAnchor editAs="oneCell">
    <xdr:from>
      <xdr:col>0</xdr:col>
      <xdr:colOff>32385</xdr:colOff>
      <xdr:row>1422</xdr:row>
      <xdr:rowOff>30481</xdr:rowOff>
    </xdr:from>
    <xdr:to>
      <xdr:col>8</xdr:col>
      <xdr:colOff>638810</xdr:colOff>
      <xdr:row>1435</xdr:row>
      <xdr:rowOff>191185</xdr:rowOff>
    </xdr:to>
    <xdr:graphicFrame macro="">
      <xdr:nvGraphicFramePr>
        <xdr:cNvPr id="66507341" name="グラフ 13">
          <a:extLst>
            <a:ext uri="{FF2B5EF4-FFF2-40B4-BE49-F238E27FC236}">
              <a16:creationId xmlns:a16="http://schemas.microsoft.com/office/drawing/2014/main" id="{C3CE5839-A1F8-4F0A-B097-78203807D1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4"/>
        </a:graphicData>
      </a:graphic>
    </xdr:graphicFrame>
    <xdr:clientData/>
  </xdr:twoCellAnchor>
  <xdr:twoCellAnchor editAs="oneCell">
    <xdr:from>
      <xdr:col>0</xdr:col>
      <xdr:colOff>47625</xdr:colOff>
      <xdr:row>1436</xdr:row>
      <xdr:rowOff>70338</xdr:rowOff>
    </xdr:from>
    <xdr:to>
      <xdr:col>8</xdr:col>
      <xdr:colOff>654050</xdr:colOff>
      <xdr:row>1451</xdr:row>
      <xdr:rowOff>67163</xdr:rowOff>
    </xdr:to>
    <xdr:graphicFrame macro="">
      <xdr:nvGraphicFramePr>
        <xdr:cNvPr id="66507342" name="グラフ 14">
          <a:extLst>
            <a:ext uri="{FF2B5EF4-FFF2-40B4-BE49-F238E27FC236}">
              <a16:creationId xmlns:a16="http://schemas.microsoft.com/office/drawing/2014/main" id="{2A856A0F-DE89-40D1-9521-8254C8AF46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5"/>
        </a:graphicData>
      </a:graphic>
    </xdr:graphicFrame>
    <xdr:clientData/>
  </xdr:twoCellAnchor>
  <xdr:twoCellAnchor editAs="oneCell">
    <xdr:from>
      <xdr:col>0</xdr:col>
      <xdr:colOff>66675</xdr:colOff>
      <xdr:row>1451</xdr:row>
      <xdr:rowOff>153865</xdr:rowOff>
    </xdr:from>
    <xdr:to>
      <xdr:col>8</xdr:col>
      <xdr:colOff>666750</xdr:colOff>
      <xdr:row>1465</xdr:row>
      <xdr:rowOff>190500</xdr:rowOff>
    </xdr:to>
    <xdr:graphicFrame macro="">
      <xdr:nvGraphicFramePr>
        <xdr:cNvPr id="66507343" name="グラフ 53">
          <a:extLst>
            <a:ext uri="{FF2B5EF4-FFF2-40B4-BE49-F238E27FC236}">
              <a16:creationId xmlns:a16="http://schemas.microsoft.com/office/drawing/2014/main" id="{9807E844-69AD-4C30-ACCF-EE0965ADC9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6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518</xdr:row>
          <xdr:rowOff>152400</xdr:rowOff>
        </xdr:from>
        <xdr:to>
          <xdr:col>8</xdr:col>
          <xdr:colOff>495300</xdr:colOff>
          <xdr:row>522</xdr:row>
          <xdr:rowOff>95252</xdr:rowOff>
        </xdr:to>
        <xdr:pic>
          <xdr:nvPicPr>
            <xdr:cNvPr id="66507344" name="図 142">
              <a:extLst>
                <a:ext uri="{FF2B5EF4-FFF2-40B4-BE49-F238E27FC236}">
                  <a16:creationId xmlns:a16="http://schemas.microsoft.com/office/drawing/2014/main" id="{8778C5F1-4D02-4402-A1E6-B9FD3424178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54:$I$56" spid="_x0000_s592911"/>
                </a:ext>
              </a:extLst>
            </xdr:cNvPicPr>
          </xdr:nvPicPr>
          <xdr:blipFill>
            <a:blip xmlns:r="http://schemas.openxmlformats.org/officeDocument/2006/relationships" r:embed="rId77"/>
            <a:srcRect/>
            <a:stretch>
              <a:fillRect/>
            </a:stretch>
          </xdr:blipFill>
          <xdr:spPr bwMode="auto">
            <a:xfrm>
              <a:off x="428625" y="118719600"/>
              <a:ext cx="5553075" cy="8953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599</xdr:row>
          <xdr:rowOff>200025</xdr:rowOff>
        </xdr:from>
        <xdr:to>
          <xdr:col>8</xdr:col>
          <xdr:colOff>495300</xdr:colOff>
          <xdr:row>603</xdr:row>
          <xdr:rowOff>139700</xdr:rowOff>
        </xdr:to>
        <xdr:pic>
          <xdr:nvPicPr>
            <xdr:cNvPr id="66507345" name="図 143">
              <a:extLst>
                <a:ext uri="{FF2B5EF4-FFF2-40B4-BE49-F238E27FC236}">
                  <a16:creationId xmlns:a16="http://schemas.microsoft.com/office/drawing/2014/main" id="{FAD40B4F-3E38-4335-995B-E2DD25322F8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62:$I$64" spid="_x0000_s592912"/>
                </a:ext>
              </a:extLst>
            </xdr:cNvPicPr>
          </xdr:nvPicPr>
          <xdr:blipFill>
            <a:blip xmlns:r="http://schemas.openxmlformats.org/officeDocument/2006/relationships" r:embed="rId78"/>
            <a:srcRect/>
            <a:stretch>
              <a:fillRect/>
            </a:stretch>
          </xdr:blipFill>
          <xdr:spPr bwMode="auto">
            <a:xfrm>
              <a:off x="428625" y="137236200"/>
              <a:ext cx="5553075" cy="8953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680</xdr:row>
          <xdr:rowOff>152400</xdr:rowOff>
        </xdr:from>
        <xdr:to>
          <xdr:col>8</xdr:col>
          <xdr:colOff>495300</xdr:colOff>
          <xdr:row>684</xdr:row>
          <xdr:rowOff>95249</xdr:rowOff>
        </xdr:to>
        <xdr:pic>
          <xdr:nvPicPr>
            <xdr:cNvPr id="66507346" name="図 144">
              <a:extLst>
                <a:ext uri="{FF2B5EF4-FFF2-40B4-BE49-F238E27FC236}">
                  <a16:creationId xmlns:a16="http://schemas.microsoft.com/office/drawing/2014/main" id="{E03464F8-1621-42D7-8B63-EB562847180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70:$I$72" spid="_x0000_s592913"/>
                </a:ext>
              </a:extLst>
            </xdr:cNvPicPr>
          </xdr:nvPicPr>
          <xdr:blipFill>
            <a:blip xmlns:r="http://schemas.openxmlformats.org/officeDocument/2006/relationships" r:embed="rId79"/>
            <a:srcRect/>
            <a:stretch>
              <a:fillRect/>
            </a:stretch>
          </xdr:blipFill>
          <xdr:spPr bwMode="auto">
            <a:xfrm>
              <a:off x="428625" y="155657550"/>
              <a:ext cx="5553075" cy="8953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761</xdr:row>
          <xdr:rowOff>219075</xdr:rowOff>
        </xdr:from>
        <xdr:to>
          <xdr:col>8</xdr:col>
          <xdr:colOff>495300</xdr:colOff>
          <xdr:row>765</xdr:row>
          <xdr:rowOff>171453</xdr:rowOff>
        </xdr:to>
        <xdr:pic>
          <xdr:nvPicPr>
            <xdr:cNvPr id="66507347" name="図 145">
              <a:extLst>
                <a:ext uri="{FF2B5EF4-FFF2-40B4-BE49-F238E27FC236}">
                  <a16:creationId xmlns:a16="http://schemas.microsoft.com/office/drawing/2014/main" id="{18616E2B-A04A-40C1-BEE2-82D389A22DF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78:$I$80" spid="_x0000_s592914"/>
                </a:ext>
              </a:extLst>
            </xdr:cNvPicPr>
          </xdr:nvPicPr>
          <xdr:blipFill>
            <a:blip xmlns:r="http://schemas.openxmlformats.org/officeDocument/2006/relationships" r:embed="rId80"/>
            <a:srcRect/>
            <a:stretch>
              <a:fillRect/>
            </a:stretch>
          </xdr:blipFill>
          <xdr:spPr bwMode="auto">
            <a:xfrm>
              <a:off x="428625" y="174193200"/>
              <a:ext cx="5553075" cy="90487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841</xdr:row>
          <xdr:rowOff>180975</xdr:rowOff>
        </xdr:from>
        <xdr:to>
          <xdr:col>8</xdr:col>
          <xdr:colOff>463550</xdr:colOff>
          <xdr:row>845</xdr:row>
          <xdr:rowOff>158750</xdr:rowOff>
        </xdr:to>
        <xdr:pic>
          <xdr:nvPicPr>
            <xdr:cNvPr id="66507348" name="図 146">
              <a:extLst>
                <a:ext uri="{FF2B5EF4-FFF2-40B4-BE49-F238E27FC236}">
                  <a16:creationId xmlns:a16="http://schemas.microsoft.com/office/drawing/2014/main" id="{9D696187-57BA-412A-B8AE-53A9DB79447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86:$I$88" spid="_x0000_s592915"/>
                </a:ext>
              </a:extLst>
            </xdr:cNvPicPr>
          </xdr:nvPicPr>
          <xdr:blipFill>
            <a:blip xmlns:r="http://schemas.openxmlformats.org/officeDocument/2006/relationships" r:embed="rId81"/>
            <a:srcRect/>
            <a:stretch>
              <a:fillRect/>
            </a:stretch>
          </xdr:blipFill>
          <xdr:spPr bwMode="auto">
            <a:xfrm>
              <a:off x="428625" y="192385950"/>
              <a:ext cx="5524500" cy="9334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923</xdr:row>
          <xdr:rowOff>47625</xdr:rowOff>
        </xdr:from>
        <xdr:to>
          <xdr:col>8</xdr:col>
          <xdr:colOff>463550</xdr:colOff>
          <xdr:row>927</xdr:row>
          <xdr:rowOff>25401</xdr:rowOff>
        </xdr:to>
        <xdr:pic>
          <xdr:nvPicPr>
            <xdr:cNvPr id="66507349" name="図 147">
              <a:extLst>
                <a:ext uri="{FF2B5EF4-FFF2-40B4-BE49-F238E27FC236}">
                  <a16:creationId xmlns:a16="http://schemas.microsoft.com/office/drawing/2014/main" id="{4BB91088-2AA4-4C3E-BDAD-5C472C09AF3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94:$I$96" spid="_x0000_s592916"/>
                </a:ext>
              </a:extLst>
            </xdr:cNvPicPr>
          </xdr:nvPicPr>
          <xdr:blipFill>
            <a:blip xmlns:r="http://schemas.openxmlformats.org/officeDocument/2006/relationships" r:embed="rId82"/>
            <a:srcRect/>
            <a:stretch>
              <a:fillRect/>
            </a:stretch>
          </xdr:blipFill>
          <xdr:spPr bwMode="auto">
            <a:xfrm>
              <a:off x="428625" y="210959700"/>
              <a:ext cx="5524500" cy="9334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1003</xdr:row>
          <xdr:rowOff>238125</xdr:rowOff>
        </xdr:from>
        <xdr:to>
          <xdr:col>8</xdr:col>
          <xdr:colOff>463550</xdr:colOff>
          <xdr:row>1007</xdr:row>
          <xdr:rowOff>215902</xdr:rowOff>
        </xdr:to>
        <xdr:pic>
          <xdr:nvPicPr>
            <xdr:cNvPr id="66507350" name="図 148">
              <a:extLst>
                <a:ext uri="{FF2B5EF4-FFF2-40B4-BE49-F238E27FC236}">
                  <a16:creationId xmlns:a16="http://schemas.microsoft.com/office/drawing/2014/main" id="{4A5A603F-8098-4EF5-B53B-292ACD6BDC4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102:$I$104" spid="_x0000_s592917"/>
                </a:ext>
              </a:extLst>
            </xdr:cNvPicPr>
          </xdr:nvPicPr>
          <xdr:blipFill>
            <a:blip xmlns:r="http://schemas.openxmlformats.org/officeDocument/2006/relationships" r:embed="rId83"/>
            <a:srcRect/>
            <a:stretch>
              <a:fillRect/>
            </a:stretch>
          </xdr:blipFill>
          <xdr:spPr bwMode="auto">
            <a:xfrm>
              <a:off x="428625" y="229381050"/>
              <a:ext cx="5524500" cy="9334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1084</xdr:row>
          <xdr:rowOff>171450</xdr:rowOff>
        </xdr:from>
        <xdr:to>
          <xdr:col>8</xdr:col>
          <xdr:colOff>463550</xdr:colOff>
          <xdr:row>1088</xdr:row>
          <xdr:rowOff>152400</xdr:rowOff>
        </xdr:to>
        <xdr:pic>
          <xdr:nvPicPr>
            <xdr:cNvPr id="66507351" name="図 149">
              <a:extLst>
                <a:ext uri="{FF2B5EF4-FFF2-40B4-BE49-F238E27FC236}">
                  <a16:creationId xmlns:a16="http://schemas.microsoft.com/office/drawing/2014/main" id="{CA207F7E-FF53-4EB4-BE8E-6705FE757FF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110:$I$112" spid="_x0000_s592918"/>
                </a:ext>
              </a:extLst>
            </xdr:cNvPicPr>
          </xdr:nvPicPr>
          <xdr:blipFill>
            <a:blip xmlns:r="http://schemas.openxmlformats.org/officeDocument/2006/relationships" r:embed="rId84"/>
            <a:srcRect/>
            <a:stretch>
              <a:fillRect/>
            </a:stretch>
          </xdr:blipFill>
          <xdr:spPr bwMode="auto">
            <a:xfrm>
              <a:off x="428625" y="247783350"/>
              <a:ext cx="5524500" cy="9334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1165</xdr:row>
          <xdr:rowOff>133350</xdr:rowOff>
        </xdr:from>
        <xdr:to>
          <xdr:col>8</xdr:col>
          <xdr:colOff>463550</xdr:colOff>
          <xdr:row>1169</xdr:row>
          <xdr:rowOff>114301</xdr:rowOff>
        </xdr:to>
        <xdr:pic>
          <xdr:nvPicPr>
            <xdr:cNvPr id="66507352" name="図 151">
              <a:extLst>
                <a:ext uri="{FF2B5EF4-FFF2-40B4-BE49-F238E27FC236}">
                  <a16:creationId xmlns:a16="http://schemas.microsoft.com/office/drawing/2014/main" id="{C6788EB0-6018-4EB0-AC6B-4EDE1E38815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118:$I$120" spid="_x0000_s592919"/>
                </a:ext>
              </a:extLst>
            </xdr:cNvPicPr>
          </xdr:nvPicPr>
          <xdr:blipFill>
            <a:blip xmlns:r="http://schemas.openxmlformats.org/officeDocument/2006/relationships" r:embed="rId85"/>
            <a:srcRect/>
            <a:stretch>
              <a:fillRect/>
            </a:stretch>
          </xdr:blipFill>
          <xdr:spPr bwMode="auto">
            <a:xfrm>
              <a:off x="428625" y="266214225"/>
              <a:ext cx="5524500" cy="9334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1247</xdr:row>
          <xdr:rowOff>76200</xdr:rowOff>
        </xdr:from>
        <xdr:to>
          <xdr:col>8</xdr:col>
          <xdr:colOff>463550</xdr:colOff>
          <xdr:row>1251</xdr:row>
          <xdr:rowOff>69849</xdr:rowOff>
        </xdr:to>
        <xdr:pic>
          <xdr:nvPicPr>
            <xdr:cNvPr id="66507353" name="図 152">
              <a:extLst>
                <a:ext uri="{FF2B5EF4-FFF2-40B4-BE49-F238E27FC236}">
                  <a16:creationId xmlns:a16="http://schemas.microsoft.com/office/drawing/2014/main" id="{A5355488-65CF-4DA5-84B4-2565BE979C4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126:$I$128" spid="_x0000_s592920"/>
                </a:ext>
              </a:extLst>
            </xdr:cNvPicPr>
          </xdr:nvPicPr>
          <xdr:blipFill>
            <a:blip xmlns:r="http://schemas.openxmlformats.org/officeDocument/2006/relationships" r:embed="rId86"/>
            <a:srcRect/>
            <a:stretch>
              <a:fillRect/>
            </a:stretch>
          </xdr:blipFill>
          <xdr:spPr bwMode="auto">
            <a:xfrm>
              <a:off x="428625" y="284864175"/>
              <a:ext cx="5524500" cy="94297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1327</xdr:row>
          <xdr:rowOff>161925</xdr:rowOff>
        </xdr:from>
        <xdr:to>
          <xdr:col>8</xdr:col>
          <xdr:colOff>463550</xdr:colOff>
          <xdr:row>1331</xdr:row>
          <xdr:rowOff>139702</xdr:rowOff>
        </xdr:to>
        <xdr:pic>
          <xdr:nvPicPr>
            <xdr:cNvPr id="66507354" name="図 153">
              <a:extLst>
                <a:ext uri="{FF2B5EF4-FFF2-40B4-BE49-F238E27FC236}">
                  <a16:creationId xmlns:a16="http://schemas.microsoft.com/office/drawing/2014/main" id="{11A3C4A7-65B5-43CF-AACA-C08BED520A8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134:$I$136" spid="_x0000_s592921"/>
                </a:ext>
              </a:extLst>
            </xdr:cNvPicPr>
          </xdr:nvPicPr>
          <xdr:blipFill>
            <a:blip xmlns:r="http://schemas.openxmlformats.org/officeDocument/2006/relationships" r:embed="rId87"/>
            <a:srcRect/>
            <a:stretch>
              <a:fillRect/>
            </a:stretch>
          </xdr:blipFill>
          <xdr:spPr bwMode="auto">
            <a:xfrm>
              <a:off x="428625" y="303180750"/>
              <a:ext cx="5524500" cy="9334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1413</xdr:row>
          <xdr:rowOff>171450</xdr:rowOff>
        </xdr:from>
        <xdr:to>
          <xdr:col>8</xdr:col>
          <xdr:colOff>463550</xdr:colOff>
          <xdr:row>1418</xdr:row>
          <xdr:rowOff>114300</xdr:rowOff>
        </xdr:to>
        <xdr:pic>
          <xdr:nvPicPr>
            <xdr:cNvPr id="66507355" name="図 155">
              <a:extLst>
                <a:ext uri="{FF2B5EF4-FFF2-40B4-BE49-F238E27FC236}">
                  <a16:creationId xmlns:a16="http://schemas.microsoft.com/office/drawing/2014/main" id="{2EE865BF-0B38-4FB0-96D0-7C352ADA4C94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142:$I$144" spid="_x0000_s592922"/>
                </a:ext>
              </a:extLst>
            </xdr:cNvPicPr>
          </xdr:nvPicPr>
          <xdr:blipFill>
            <a:blip xmlns:r="http://schemas.openxmlformats.org/officeDocument/2006/relationships" r:embed="rId88"/>
            <a:srcRect/>
            <a:stretch>
              <a:fillRect/>
            </a:stretch>
          </xdr:blipFill>
          <xdr:spPr bwMode="auto">
            <a:xfrm>
              <a:off x="428625" y="321878325"/>
              <a:ext cx="5524500" cy="99060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twoCellAnchor editAs="oneCell">
    <xdr:from>
      <xdr:col>0</xdr:col>
      <xdr:colOff>38100</xdr:colOff>
      <xdr:row>341</xdr:row>
      <xdr:rowOff>38100</xdr:rowOff>
    </xdr:from>
    <xdr:to>
      <xdr:col>8</xdr:col>
      <xdr:colOff>647700</xdr:colOff>
      <xdr:row>353</xdr:row>
      <xdr:rowOff>101601</xdr:rowOff>
    </xdr:to>
    <xdr:graphicFrame macro="">
      <xdr:nvGraphicFramePr>
        <xdr:cNvPr id="66507356" name="グラフ 7">
          <a:extLst>
            <a:ext uri="{FF2B5EF4-FFF2-40B4-BE49-F238E27FC236}">
              <a16:creationId xmlns:a16="http://schemas.microsoft.com/office/drawing/2014/main" id="{48E84D72-24F1-49B8-B99E-0ACC14BCEA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9"/>
        </a:graphicData>
      </a:graphic>
    </xdr:graphicFrame>
    <xdr:clientData/>
  </xdr:twoCellAnchor>
  <xdr:twoCellAnchor editAs="oneCell">
    <xdr:from>
      <xdr:col>0</xdr:col>
      <xdr:colOff>43961</xdr:colOff>
      <xdr:row>2</xdr:row>
      <xdr:rowOff>126756</xdr:rowOff>
    </xdr:from>
    <xdr:to>
      <xdr:col>8</xdr:col>
      <xdr:colOff>656736</xdr:colOff>
      <xdr:row>15</xdr:row>
      <xdr:rowOff>2930</xdr:rowOff>
    </xdr:to>
    <xdr:graphicFrame macro="">
      <xdr:nvGraphicFramePr>
        <xdr:cNvPr id="66507357" name="グラフ 1">
          <a:extLst>
            <a:ext uri="{FF2B5EF4-FFF2-40B4-BE49-F238E27FC236}">
              <a16:creationId xmlns:a16="http://schemas.microsoft.com/office/drawing/2014/main" id="{A53709EC-67DC-4830-9A9D-DC34E6B86C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0"/>
        </a:graphicData>
      </a:graphic>
    </xdr:graphicFrame>
    <xdr:clientData/>
  </xdr:twoCellAnchor>
  <xdr:twoCellAnchor editAs="oneCell">
    <xdr:from>
      <xdr:col>0</xdr:col>
      <xdr:colOff>0</xdr:colOff>
      <xdr:row>83</xdr:row>
      <xdr:rowOff>0</xdr:rowOff>
    </xdr:from>
    <xdr:to>
      <xdr:col>8</xdr:col>
      <xdr:colOff>609600</xdr:colOff>
      <xdr:row>95</xdr:row>
      <xdr:rowOff>101600</xdr:rowOff>
    </xdr:to>
    <xdr:graphicFrame macro="">
      <xdr:nvGraphicFramePr>
        <xdr:cNvPr id="66507358" name="グラフ 1">
          <a:extLst>
            <a:ext uri="{FF2B5EF4-FFF2-40B4-BE49-F238E27FC236}">
              <a16:creationId xmlns:a16="http://schemas.microsoft.com/office/drawing/2014/main" id="{F9199D6B-3A9B-4137-9DC5-EC5DBF269F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1"/>
        </a:graphicData>
      </a:graphic>
    </xdr:graphicFrame>
    <xdr:clientData/>
  </xdr:twoCellAnchor>
  <xdr:twoCellAnchor editAs="oneCell">
    <xdr:from>
      <xdr:col>0</xdr:col>
      <xdr:colOff>28575</xdr:colOff>
      <xdr:row>326</xdr:row>
      <xdr:rowOff>19050</xdr:rowOff>
    </xdr:from>
    <xdr:to>
      <xdr:col>8</xdr:col>
      <xdr:colOff>635000</xdr:colOff>
      <xdr:row>338</xdr:row>
      <xdr:rowOff>120650</xdr:rowOff>
    </xdr:to>
    <xdr:graphicFrame macro="">
      <xdr:nvGraphicFramePr>
        <xdr:cNvPr id="66507359" name="グラフ 1">
          <a:extLst>
            <a:ext uri="{FF2B5EF4-FFF2-40B4-BE49-F238E27FC236}">
              <a16:creationId xmlns:a16="http://schemas.microsoft.com/office/drawing/2014/main" id="{BE3A325E-700D-4B45-B246-ED322F5569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2"/>
        </a:graphicData>
      </a:graphic>
    </xdr:graphicFrame>
    <xdr:clientData/>
  </xdr:twoCellAnchor>
  <xdr:twoCellAnchor editAs="oneCell">
    <xdr:from>
      <xdr:col>0</xdr:col>
      <xdr:colOff>0</xdr:colOff>
      <xdr:row>164</xdr:row>
      <xdr:rowOff>47625</xdr:rowOff>
    </xdr:from>
    <xdr:to>
      <xdr:col>8</xdr:col>
      <xdr:colOff>609600</xdr:colOff>
      <xdr:row>176</xdr:row>
      <xdr:rowOff>152400</xdr:rowOff>
    </xdr:to>
    <xdr:graphicFrame macro="">
      <xdr:nvGraphicFramePr>
        <xdr:cNvPr id="66507360" name="グラフ 1">
          <a:extLst>
            <a:ext uri="{FF2B5EF4-FFF2-40B4-BE49-F238E27FC236}">
              <a16:creationId xmlns:a16="http://schemas.microsoft.com/office/drawing/2014/main" id="{AA39E5E3-1E63-4605-AD1D-7862B5B71C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3"/>
        </a:graphicData>
      </a:graphic>
    </xdr:graphicFrame>
    <xdr:clientData/>
  </xdr:twoCellAnchor>
  <xdr:twoCellAnchor editAs="oneCell">
    <xdr:from>
      <xdr:col>0</xdr:col>
      <xdr:colOff>0</xdr:colOff>
      <xdr:row>245</xdr:row>
      <xdr:rowOff>47625</xdr:rowOff>
    </xdr:from>
    <xdr:to>
      <xdr:col>8</xdr:col>
      <xdr:colOff>609600</xdr:colOff>
      <xdr:row>257</xdr:row>
      <xdr:rowOff>152402</xdr:rowOff>
    </xdr:to>
    <xdr:graphicFrame macro="">
      <xdr:nvGraphicFramePr>
        <xdr:cNvPr id="66507361" name="グラフ 1">
          <a:extLst>
            <a:ext uri="{FF2B5EF4-FFF2-40B4-BE49-F238E27FC236}">
              <a16:creationId xmlns:a16="http://schemas.microsoft.com/office/drawing/2014/main" id="{9DAC1D1F-0E23-4E4D-A723-97611102C6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4"/>
        </a:graphicData>
      </a:graphic>
    </xdr:graphicFrame>
    <xdr:clientData/>
  </xdr:twoCellAnchor>
  <xdr:twoCellAnchor editAs="oneCell">
    <xdr:from>
      <xdr:col>0</xdr:col>
      <xdr:colOff>0</xdr:colOff>
      <xdr:row>407</xdr:row>
      <xdr:rowOff>76200</xdr:rowOff>
    </xdr:from>
    <xdr:to>
      <xdr:col>8</xdr:col>
      <xdr:colOff>609600</xdr:colOff>
      <xdr:row>419</xdr:row>
      <xdr:rowOff>177800</xdr:rowOff>
    </xdr:to>
    <xdr:graphicFrame macro="">
      <xdr:nvGraphicFramePr>
        <xdr:cNvPr id="66507362" name="グラフ 1">
          <a:extLst>
            <a:ext uri="{FF2B5EF4-FFF2-40B4-BE49-F238E27FC236}">
              <a16:creationId xmlns:a16="http://schemas.microsoft.com/office/drawing/2014/main" id="{545B6C29-D6DF-41CB-8809-A76418C569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5"/>
        </a:graphicData>
      </a:graphic>
    </xdr:graphicFrame>
    <xdr:clientData/>
  </xdr:twoCellAnchor>
  <xdr:twoCellAnchor editAs="oneCell">
    <xdr:from>
      <xdr:col>0</xdr:col>
      <xdr:colOff>0</xdr:colOff>
      <xdr:row>488</xdr:row>
      <xdr:rowOff>47625</xdr:rowOff>
    </xdr:from>
    <xdr:to>
      <xdr:col>8</xdr:col>
      <xdr:colOff>609600</xdr:colOff>
      <xdr:row>500</xdr:row>
      <xdr:rowOff>152398</xdr:rowOff>
    </xdr:to>
    <xdr:graphicFrame macro="">
      <xdr:nvGraphicFramePr>
        <xdr:cNvPr id="66507363" name="グラフ 1">
          <a:extLst>
            <a:ext uri="{FF2B5EF4-FFF2-40B4-BE49-F238E27FC236}">
              <a16:creationId xmlns:a16="http://schemas.microsoft.com/office/drawing/2014/main" id="{5C9C7BDF-07F7-4A5D-9C2C-DAC19E3F8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6"/>
        </a:graphicData>
      </a:graphic>
    </xdr:graphicFrame>
    <xdr:clientData/>
  </xdr:twoCellAnchor>
  <xdr:twoCellAnchor editAs="oneCell">
    <xdr:from>
      <xdr:col>0</xdr:col>
      <xdr:colOff>19050</xdr:colOff>
      <xdr:row>569</xdr:row>
      <xdr:rowOff>28575</xdr:rowOff>
    </xdr:from>
    <xdr:to>
      <xdr:col>8</xdr:col>
      <xdr:colOff>628650</xdr:colOff>
      <xdr:row>581</xdr:row>
      <xdr:rowOff>133348</xdr:rowOff>
    </xdr:to>
    <xdr:graphicFrame macro="">
      <xdr:nvGraphicFramePr>
        <xdr:cNvPr id="66507364" name="グラフ 1">
          <a:extLst>
            <a:ext uri="{FF2B5EF4-FFF2-40B4-BE49-F238E27FC236}">
              <a16:creationId xmlns:a16="http://schemas.microsoft.com/office/drawing/2014/main" id="{0937A1B8-8B07-4C16-AE8B-C7A5C98BCC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7"/>
        </a:graphicData>
      </a:graphic>
    </xdr:graphicFrame>
    <xdr:clientData/>
  </xdr:twoCellAnchor>
  <xdr:twoCellAnchor editAs="oneCell">
    <xdr:from>
      <xdr:col>0</xdr:col>
      <xdr:colOff>47625</xdr:colOff>
      <xdr:row>650</xdr:row>
      <xdr:rowOff>66675</xdr:rowOff>
    </xdr:from>
    <xdr:to>
      <xdr:col>8</xdr:col>
      <xdr:colOff>654050</xdr:colOff>
      <xdr:row>662</xdr:row>
      <xdr:rowOff>171450</xdr:rowOff>
    </xdr:to>
    <xdr:graphicFrame macro="">
      <xdr:nvGraphicFramePr>
        <xdr:cNvPr id="66507365" name="グラフ 1">
          <a:extLst>
            <a:ext uri="{FF2B5EF4-FFF2-40B4-BE49-F238E27FC236}">
              <a16:creationId xmlns:a16="http://schemas.microsoft.com/office/drawing/2014/main" id="{37B2488D-0534-4F82-8A91-FCBC4ADCF7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8"/>
        </a:graphicData>
      </a:graphic>
    </xdr:graphicFrame>
    <xdr:clientData/>
  </xdr:twoCellAnchor>
  <xdr:twoCellAnchor editAs="oneCell">
    <xdr:from>
      <xdr:col>0</xdr:col>
      <xdr:colOff>9525</xdr:colOff>
      <xdr:row>731</xdr:row>
      <xdr:rowOff>95250</xdr:rowOff>
    </xdr:from>
    <xdr:to>
      <xdr:col>8</xdr:col>
      <xdr:colOff>615950</xdr:colOff>
      <xdr:row>743</xdr:row>
      <xdr:rowOff>203199</xdr:rowOff>
    </xdr:to>
    <xdr:graphicFrame macro="">
      <xdr:nvGraphicFramePr>
        <xdr:cNvPr id="66507366" name="グラフ 1">
          <a:extLst>
            <a:ext uri="{FF2B5EF4-FFF2-40B4-BE49-F238E27FC236}">
              <a16:creationId xmlns:a16="http://schemas.microsoft.com/office/drawing/2014/main" id="{1A5449E6-DC72-49CF-80F9-E64C9E5916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9"/>
        </a:graphicData>
      </a:graphic>
    </xdr:graphicFrame>
    <xdr:clientData/>
  </xdr:twoCellAnchor>
  <xdr:twoCellAnchor editAs="oneCell">
    <xdr:from>
      <xdr:col>0</xdr:col>
      <xdr:colOff>47625</xdr:colOff>
      <xdr:row>812</xdr:row>
      <xdr:rowOff>57150</xdr:rowOff>
    </xdr:from>
    <xdr:to>
      <xdr:col>8</xdr:col>
      <xdr:colOff>654050</xdr:colOff>
      <xdr:row>824</xdr:row>
      <xdr:rowOff>158752</xdr:rowOff>
    </xdr:to>
    <xdr:graphicFrame macro="">
      <xdr:nvGraphicFramePr>
        <xdr:cNvPr id="66507367" name="グラフ 1">
          <a:extLst>
            <a:ext uri="{FF2B5EF4-FFF2-40B4-BE49-F238E27FC236}">
              <a16:creationId xmlns:a16="http://schemas.microsoft.com/office/drawing/2014/main" id="{E70C4BDD-7ED5-48C4-AAE7-7372986D63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0"/>
        </a:graphicData>
      </a:graphic>
    </xdr:graphicFrame>
    <xdr:clientData/>
  </xdr:twoCellAnchor>
  <xdr:twoCellAnchor editAs="oneCell">
    <xdr:from>
      <xdr:col>0</xdr:col>
      <xdr:colOff>0</xdr:colOff>
      <xdr:row>893</xdr:row>
      <xdr:rowOff>114300</xdr:rowOff>
    </xdr:from>
    <xdr:to>
      <xdr:col>8</xdr:col>
      <xdr:colOff>609600</xdr:colOff>
      <xdr:row>906</xdr:row>
      <xdr:rowOff>0</xdr:rowOff>
    </xdr:to>
    <xdr:graphicFrame macro="">
      <xdr:nvGraphicFramePr>
        <xdr:cNvPr id="66507368" name="グラフ 1">
          <a:extLst>
            <a:ext uri="{FF2B5EF4-FFF2-40B4-BE49-F238E27FC236}">
              <a16:creationId xmlns:a16="http://schemas.microsoft.com/office/drawing/2014/main" id="{EA3979CE-ADF9-4019-9F94-0C81F14629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1"/>
        </a:graphicData>
      </a:graphic>
    </xdr:graphicFrame>
    <xdr:clientData/>
  </xdr:twoCellAnchor>
  <xdr:twoCellAnchor editAs="oneCell">
    <xdr:from>
      <xdr:col>0</xdr:col>
      <xdr:colOff>0</xdr:colOff>
      <xdr:row>974</xdr:row>
      <xdr:rowOff>76200</xdr:rowOff>
    </xdr:from>
    <xdr:to>
      <xdr:col>8</xdr:col>
      <xdr:colOff>609600</xdr:colOff>
      <xdr:row>986</xdr:row>
      <xdr:rowOff>190501</xdr:rowOff>
    </xdr:to>
    <xdr:graphicFrame macro="">
      <xdr:nvGraphicFramePr>
        <xdr:cNvPr id="66507369" name="グラフ 1">
          <a:extLst>
            <a:ext uri="{FF2B5EF4-FFF2-40B4-BE49-F238E27FC236}">
              <a16:creationId xmlns:a16="http://schemas.microsoft.com/office/drawing/2014/main" id="{486850FA-7E66-4AA6-8A66-A4EBF50483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2"/>
        </a:graphicData>
      </a:graphic>
    </xdr:graphicFrame>
    <xdr:clientData/>
  </xdr:twoCellAnchor>
  <xdr:twoCellAnchor editAs="oneCell">
    <xdr:from>
      <xdr:col>0</xdr:col>
      <xdr:colOff>57150</xdr:colOff>
      <xdr:row>1055</xdr:row>
      <xdr:rowOff>76200</xdr:rowOff>
    </xdr:from>
    <xdr:to>
      <xdr:col>8</xdr:col>
      <xdr:colOff>666750</xdr:colOff>
      <xdr:row>1067</xdr:row>
      <xdr:rowOff>184149</xdr:rowOff>
    </xdr:to>
    <xdr:graphicFrame macro="">
      <xdr:nvGraphicFramePr>
        <xdr:cNvPr id="66507370" name="グラフ 1">
          <a:extLst>
            <a:ext uri="{FF2B5EF4-FFF2-40B4-BE49-F238E27FC236}">
              <a16:creationId xmlns:a16="http://schemas.microsoft.com/office/drawing/2014/main" id="{23470BB0-7781-42DF-B7F9-2661145041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3"/>
        </a:graphicData>
      </a:graphic>
    </xdr:graphicFrame>
    <xdr:clientData/>
  </xdr:twoCellAnchor>
  <xdr:twoCellAnchor editAs="oneCell">
    <xdr:from>
      <xdr:col>0</xdr:col>
      <xdr:colOff>47625</xdr:colOff>
      <xdr:row>1136</xdr:row>
      <xdr:rowOff>133350</xdr:rowOff>
    </xdr:from>
    <xdr:to>
      <xdr:col>8</xdr:col>
      <xdr:colOff>654050</xdr:colOff>
      <xdr:row>1149</xdr:row>
      <xdr:rowOff>1</xdr:rowOff>
    </xdr:to>
    <xdr:graphicFrame macro="">
      <xdr:nvGraphicFramePr>
        <xdr:cNvPr id="66507371" name="グラフ 1">
          <a:extLst>
            <a:ext uri="{FF2B5EF4-FFF2-40B4-BE49-F238E27FC236}">
              <a16:creationId xmlns:a16="http://schemas.microsoft.com/office/drawing/2014/main" id="{F6BE0609-8B93-4622-9CBB-3CEB4D9167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4"/>
        </a:graphicData>
      </a:graphic>
    </xdr:graphicFrame>
    <xdr:clientData/>
  </xdr:twoCellAnchor>
  <xdr:twoCellAnchor editAs="oneCell">
    <xdr:from>
      <xdr:col>0</xdr:col>
      <xdr:colOff>0</xdr:colOff>
      <xdr:row>1217</xdr:row>
      <xdr:rowOff>95250</xdr:rowOff>
    </xdr:from>
    <xdr:to>
      <xdr:col>8</xdr:col>
      <xdr:colOff>609600</xdr:colOff>
      <xdr:row>1229</xdr:row>
      <xdr:rowOff>196850</xdr:rowOff>
    </xdr:to>
    <xdr:graphicFrame macro="">
      <xdr:nvGraphicFramePr>
        <xdr:cNvPr id="66507372" name="グラフ 1">
          <a:extLst>
            <a:ext uri="{FF2B5EF4-FFF2-40B4-BE49-F238E27FC236}">
              <a16:creationId xmlns:a16="http://schemas.microsoft.com/office/drawing/2014/main" id="{6667E3A8-3A38-49C6-88FD-AB5C11B7CD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5"/>
        </a:graphicData>
      </a:graphic>
    </xdr:graphicFrame>
    <xdr:clientData/>
  </xdr:twoCellAnchor>
  <xdr:twoCellAnchor editAs="oneCell">
    <xdr:from>
      <xdr:col>0</xdr:col>
      <xdr:colOff>0</xdr:colOff>
      <xdr:row>1298</xdr:row>
      <xdr:rowOff>47625</xdr:rowOff>
    </xdr:from>
    <xdr:to>
      <xdr:col>8</xdr:col>
      <xdr:colOff>609600</xdr:colOff>
      <xdr:row>1310</xdr:row>
      <xdr:rowOff>158751</xdr:rowOff>
    </xdr:to>
    <xdr:graphicFrame macro="">
      <xdr:nvGraphicFramePr>
        <xdr:cNvPr id="66507373" name="グラフ 1">
          <a:extLst>
            <a:ext uri="{FF2B5EF4-FFF2-40B4-BE49-F238E27FC236}">
              <a16:creationId xmlns:a16="http://schemas.microsoft.com/office/drawing/2014/main" id="{D9F89558-7A37-4D3A-A554-9CF68BDC20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6"/>
        </a:graphicData>
      </a:graphic>
    </xdr:graphicFrame>
    <xdr:clientData/>
  </xdr:twoCellAnchor>
  <xdr:twoCellAnchor>
    <xdr:from>
      <xdr:col>4</xdr:col>
      <xdr:colOff>157745</xdr:colOff>
      <xdr:row>0</xdr:row>
      <xdr:rowOff>312903</xdr:rowOff>
    </xdr:from>
    <xdr:to>
      <xdr:col>8</xdr:col>
      <xdr:colOff>655974</xdr:colOff>
      <xdr:row>1</xdr:row>
      <xdr:rowOff>268941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EAB72EE-37CF-4010-87F2-D3F69D35D2DE}"/>
            </a:ext>
          </a:extLst>
        </xdr:cNvPr>
        <xdr:cNvSpPr txBox="1"/>
      </xdr:nvSpPr>
      <xdr:spPr>
        <a:xfrm>
          <a:off x="2891980" y="312903"/>
          <a:ext cx="3232465" cy="2698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en-US" altLang="ja-JP" sz="700"/>
            <a:t>※2020</a:t>
          </a:r>
          <a:r>
            <a:rPr kumimoji="1" lang="ja-JP" altLang="en-US" sz="700"/>
            <a:t>年は</a:t>
          </a:r>
          <a:r>
            <a:rPr kumimoji="1" lang="en-US" altLang="ja-JP" sz="700"/>
            <a:t>53</a:t>
          </a:r>
          <a:r>
            <a:rPr kumimoji="1" lang="ja-JP" altLang="en-US" sz="700"/>
            <a:t>週あるため、</a:t>
          </a:r>
          <a:r>
            <a:rPr kumimoji="1" lang="en-US" altLang="ja-JP" sz="700"/>
            <a:t>52</a:t>
          </a:r>
          <a:r>
            <a:rPr kumimoji="1" lang="ja-JP" altLang="en-US" sz="700"/>
            <a:t>週と</a:t>
          </a:r>
          <a:r>
            <a:rPr kumimoji="1" lang="en-US" altLang="ja-JP" sz="700"/>
            <a:t>53</a:t>
          </a:r>
          <a:r>
            <a:rPr kumimoji="1" lang="ja-JP" altLang="en-US" sz="700"/>
            <a:t>週の平均値を第</a:t>
          </a:r>
          <a:r>
            <a:rPr kumimoji="1" lang="en-US" altLang="ja-JP" sz="700"/>
            <a:t>52</a:t>
          </a:r>
          <a:r>
            <a:rPr kumimoji="1" lang="ja-JP" altLang="en-US" sz="700"/>
            <a:t>週の値としています。３３</a:t>
          </a:r>
        </a:p>
      </xdr:txBody>
    </xdr:sp>
    <xdr:clientData/>
  </xdr:twoCellAnchor>
  <xdr:twoCellAnchor editAs="oneCell">
    <xdr:from>
      <xdr:col>0</xdr:col>
      <xdr:colOff>0</xdr:colOff>
      <xdr:row>1379</xdr:row>
      <xdr:rowOff>72390</xdr:rowOff>
    </xdr:from>
    <xdr:to>
      <xdr:col>8</xdr:col>
      <xdr:colOff>609600</xdr:colOff>
      <xdr:row>1393</xdr:row>
      <xdr:rowOff>104139</xdr:rowOff>
    </xdr:to>
    <xdr:graphicFrame macro="">
      <xdr:nvGraphicFramePr>
        <xdr:cNvPr id="66507375" name="グラフ 1">
          <a:extLst>
            <a:ext uri="{FF2B5EF4-FFF2-40B4-BE49-F238E27FC236}">
              <a16:creationId xmlns:a16="http://schemas.microsoft.com/office/drawing/2014/main" id="{259A2B2E-BF76-4466-A069-5D0F94A11E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7"/>
        </a:graphicData>
      </a:graphic>
    </xdr:graphicFrame>
    <xdr:clientData/>
  </xdr:twoCellAnchor>
  <xdr:twoCellAnchor editAs="oneCell">
    <xdr:from>
      <xdr:col>0</xdr:col>
      <xdr:colOff>0</xdr:colOff>
      <xdr:row>65</xdr:row>
      <xdr:rowOff>241056</xdr:rowOff>
    </xdr:from>
    <xdr:to>
      <xdr:col>8</xdr:col>
      <xdr:colOff>609600</xdr:colOff>
      <xdr:row>78</xdr:row>
      <xdr:rowOff>117232</xdr:rowOff>
    </xdr:to>
    <xdr:graphicFrame macro="">
      <xdr:nvGraphicFramePr>
        <xdr:cNvPr id="66507376" name="グラフ 15">
          <a:extLst>
            <a:ext uri="{FF2B5EF4-FFF2-40B4-BE49-F238E27FC236}">
              <a16:creationId xmlns:a16="http://schemas.microsoft.com/office/drawing/2014/main" id="{2ABE12C9-8E2C-45B4-AEE6-53F9BD17C9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8"/>
        </a:graphicData>
      </a:graphic>
    </xdr:graphicFrame>
    <xdr:clientData/>
  </xdr:twoCellAnchor>
  <xdr:twoCellAnchor editAs="oneCell">
    <xdr:from>
      <xdr:col>0</xdr:col>
      <xdr:colOff>0</xdr:colOff>
      <xdr:row>1513</xdr:row>
      <xdr:rowOff>78570</xdr:rowOff>
    </xdr:from>
    <xdr:to>
      <xdr:col>8</xdr:col>
      <xdr:colOff>581357</xdr:colOff>
      <xdr:row>1525</xdr:row>
      <xdr:rowOff>102657</xdr:rowOff>
    </xdr:to>
    <xdr:graphicFrame macro="">
      <xdr:nvGraphicFramePr>
        <xdr:cNvPr id="3" name="グラフ 13">
          <a:extLst>
            <a:ext uri="{FF2B5EF4-FFF2-40B4-BE49-F238E27FC236}">
              <a16:creationId xmlns:a16="http://schemas.microsoft.com/office/drawing/2014/main" id="{957FFDF0-FA84-4010-ACE0-58942A6146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9"/>
        </a:graphicData>
      </a:graphic>
    </xdr:graphicFrame>
    <xdr:clientData/>
  </xdr:twoCellAnchor>
  <xdr:twoCellAnchor editAs="oneCell">
    <xdr:from>
      <xdr:col>0</xdr:col>
      <xdr:colOff>0</xdr:colOff>
      <xdr:row>1525</xdr:row>
      <xdr:rowOff>125869</xdr:rowOff>
    </xdr:from>
    <xdr:to>
      <xdr:col>8</xdr:col>
      <xdr:colOff>581357</xdr:colOff>
      <xdr:row>1537</xdr:row>
      <xdr:rowOff>152049</xdr:rowOff>
    </xdr:to>
    <xdr:graphicFrame macro="">
      <xdr:nvGraphicFramePr>
        <xdr:cNvPr id="4" name="グラフ 14">
          <a:extLst>
            <a:ext uri="{FF2B5EF4-FFF2-40B4-BE49-F238E27FC236}">
              <a16:creationId xmlns:a16="http://schemas.microsoft.com/office/drawing/2014/main" id="{4FDB8707-FA42-477A-BCD2-F6BB89BD62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0"/>
        </a:graphicData>
      </a:graphic>
    </xdr:graphicFrame>
    <xdr:clientData/>
  </xdr:twoCellAnchor>
  <xdr:twoCellAnchor editAs="oneCell">
    <xdr:from>
      <xdr:col>0</xdr:col>
      <xdr:colOff>0</xdr:colOff>
      <xdr:row>1537</xdr:row>
      <xdr:rowOff>166459</xdr:rowOff>
    </xdr:from>
    <xdr:to>
      <xdr:col>8</xdr:col>
      <xdr:colOff>581357</xdr:colOff>
      <xdr:row>1549</xdr:row>
      <xdr:rowOff>192641</xdr:rowOff>
    </xdr:to>
    <xdr:graphicFrame macro="">
      <xdr:nvGraphicFramePr>
        <xdr:cNvPr id="5" name="グラフ 15">
          <a:extLst>
            <a:ext uri="{FF2B5EF4-FFF2-40B4-BE49-F238E27FC236}">
              <a16:creationId xmlns:a16="http://schemas.microsoft.com/office/drawing/2014/main" id="{D0E17CCA-30BA-43C5-B56B-9A2CE42049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1"/>
        </a:graphicData>
      </a:graphic>
    </xdr:graphicFrame>
    <xdr:clientData/>
  </xdr:twoCellAnchor>
  <xdr:oneCellAnchor>
    <xdr:from>
      <xdr:col>3</xdr:col>
      <xdr:colOff>392206</xdr:colOff>
      <xdr:row>1468</xdr:row>
      <xdr:rowOff>116445</xdr:rowOff>
    </xdr:from>
    <xdr:ext cx="3616772" cy="285527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535C7206-F876-C7C0-FD60-DB7166C38D7C}"/>
            </a:ext>
          </a:extLst>
        </xdr:cNvPr>
        <xdr:cNvSpPr txBox="1"/>
      </xdr:nvSpPr>
      <xdr:spPr>
        <a:xfrm>
          <a:off x="2442882" y="329177180"/>
          <a:ext cx="3616772" cy="2855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900"/>
            <a:t>※</a:t>
          </a:r>
          <a:r>
            <a:rPr kumimoji="1" lang="ja-JP" altLang="en-US" sz="900"/>
            <a:t>定点による報告は</a:t>
          </a:r>
          <a:r>
            <a:rPr kumimoji="1" lang="en-US" altLang="ja-JP" sz="900"/>
            <a:t>2023</a:t>
          </a:r>
          <a:r>
            <a:rPr kumimoji="1" lang="ja-JP" altLang="en-US" sz="900"/>
            <a:t>年第</a:t>
          </a:r>
          <a:r>
            <a:rPr kumimoji="1" lang="en-US" altLang="ja-JP" sz="900"/>
            <a:t>19</a:t>
          </a:r>
          <a:r>
            <a:rPr kumimoji="1" lang="ja-JP" altLang="en-US" sz="900"/>
            <a:t>週より</a:t>
          </a:r>
          <a:endParaRPr kumimoji="1" lang="en-US" altLang="ja-JP" sz="9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504265</xdr:colOff>
          <xdr:row>51</xdr:row>
          <xdr:rowOff>123265</xdr:rowOff>
        </xdr:from>
        <xdr:to>
          <xdr:col>1</xdr:col>
          <xdr:colOff>507440</xdr:colOff>
          <xdr:row>52</xdr:row>
          <xdr:rowOff>198531</xdr:rowOff>
        </xdr:to>
        <xdr:pic>
          <xdr:nvPicPr>
            <xdr:cNvPr id="12" name="図 11">
              <a:extLst>
                <a:ext uri="{FF2B5EF4-FFF2-40B4-BE49-F238E27FC236}">
                  <a16:creationId xmlns:a16="http://schemas.microsoft.com/office/drawing/2014/main" id="{EE1607B6-36B8-CDBA-9C33-CF1D630E281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2923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04265" y="11822206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466165</xdr:colOff>
          <xdr:row>64</xdr:row>
          <xdr:rowOff>129988</xdr:rowOff>
        </xdr:from>
        <xdr:to>
          <xdr:col>1</xdr:col>
          <xdr:colOff>469340</xdr:colOff>
          <xdr:row>65</xdr:row>
          <xdr:rowOff>208429</xdr:rowOff>
        </xdr:to>
        <xdr:pic>
          <xdr:nvPicPr>
            <xdr:cNvPr id="13" name="図 12">
              <a:extLst>
                <a:ext uri="{FF2B5EF4-FFF2-40B4-BE49-F238E27FC236}">
                  <a16:creationId xmlns:a16="http://schemas.microsoft.com/office/drawing/2014/main" id="{BC1F2A7A-9BA9-4DA3-5D10-F60CB929019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2924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66165" y="14888135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461683</xdr:colOff>
          <xdr:row>77</xdr:row>
          <xdr:rowOff>24653</xdr:rowOff>
        </xdr:from>
        <xdr:to>
          <xdr:col>1</xdr:col>
          <xdr:colOff>464858</xdr:colOff>
          <xdr:row>78</xdr:row>
          <xdr:rowOff>106271</xdr:rowOff>
        </xdr:to>
        <xdr:pic>
          <xdr:nvPicPr>
            <xdr:cNvPr id="14" name="図 13">
              <a:extLst>
                <a:ext uri="{FF2B5EF4-FFF2-40B4-BE49-F238E27FC236}">
                  <a16:creationId xmlns:a16="http://schemas.microsoft.com/office/drawing/2014/main" id="{62D43E7B-D00A-931E-7790-5C0A2A0598A5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2925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61683" y="17842006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580467</xdr:colOff>
          <xdr:row>147</xdr:row>
          <xdr:rowOff>76201</xdr:rowOff>
        </xdr:from>
        <xdr:to>
          <xdr:col>8</xdr:col>
          <xdr:colOff>583642</xdr:colOff>
          <xdr:row>148</xdr:row>
          <xdr:rowOff>154642</xdr:rowOff>
        </xdr:to>
        <xdr:pic>
          <xdr:nvPicPr>
            <xdr:cNvPr id="15" name="図 14">
              <a:extLst>
                <a:ext uri="{FF2B5EF4-FFF2-40B4-BE49-F238E27FC236}">
                  <a16:creationId xmlns:a16="http://schemas.microsoft.com/office/drawing/2014/main" id="{D7CBA989-A52F-6B7B-6C75-4A51343353B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2926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365379" y="33559377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396690</xdr:colOff>
          <xdr:row>132</xdr:row>
          <xdr:rowOff>49306</xdr:rowOff>
        </xdr:from>
        <xdr:to>
          <xdr:col>1</xdr:col>
          <xdr:colOff>393515</xdr:colOff>
          <xdr:row>133</xdr:row>
          <xdr:rowOff>124573</xdr:rowOff>
        </xdr:to>
        <xdr:pic>
          <xdr:nvPicPr>
            <xdr:cNvPr id="17" name="図 16">
              <a:extLst>
                <a:ext uri="{FF2B5EF4-FFF2-40B4-BE49-F238E27FC236}">
                  <a16:creationId xmlns:a16="http://schemas.microsoft.com/office/drawing/2014/main" id="{F0189142-1B5D-008C-66F8-5D7C1461CA07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2927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396690" y="30002630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407896</xdr:colOff>
          <xdr:row>145</xdr:row>
          <xdr:rowOff>71719</xdr:rowOff>
        </xdr:from>
        <xdr:to>
          <xdr:col>1</xdr:col>
          <xdr:colOff>411071</xdr:colOff>
          <xdr:row>146</xdr:row>
          <xdr:rowOff>150160</xdr:rowOff>
        </xdr:to>
        <xdr:pic>
          <xdr:nvPicPr>
            <xdr:cNvPr id="18" name="図 17">
              <a:extLst>
                <a:ext uri="{FF2B5EF4-FFF2-40B4-BE49-F238E27FC236}">
                  <a16:creationId xmlns:a16="http://schemas.microsoft.com/office/drawing/2014/main" id="{014636B3-87C2-D436-2E3F-38572D279A7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2928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07896" y="33084248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94133</xdr:colOff>
          <xdr:row>471</xdr:row>
          <xdr:rowOff>217399</xdr:rowOff>
        </xdr:from>
        <xdr:to>
          <xdr:col>9</xdr:col>
          <xdr:colOff>94134</xdr:colOff>
          <xdr:row>473</xdr:row>
          <xdr:rowOff>63691</xdr:rowOff>
        </xdr:to>
        <xdr:pic>
          <xdr:nvPicPr>
            <xdr:cNvPr id="19" name="図 18">
              <a:extLst>
                <a:ext uri="{FF2B5EF4-FFF2-40B4-BE49-F238E27FC236}">
                  <a16:creationId xmlns:a16="http://schemas.microsoft.com/office/drawing/2014/main" id="{98D1523C-18AD-F0AA-8FBB-ABA9E7E2780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2929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62604" y="106718105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448239</xdr:colOff>
          <xdr:row>213</xdr:row>
          <xdr:rowOff>78443</xdr:rowOff>
        </xdr:from>
        <xdr:to>
          <xdr:col>1</xdr:col>
          <xdr:colOff>445064</xdr:colOff>
          <xdr:row>214</xdr:row>
          <xdr:rowOff>160060</xdr:rowOff>
        </xdr:to>
        <xdr:pic>
          <xdr:nvPicPr>
            <xdr:cNvPr id="21" name="図 20">
              <a:extLst>
                <a:ext uri="{FF2B5EF4-FFF2-40B4-BE49-F238E27FC236}">
                  <a16:creationId xmlns:a16="http://schemas.microsoft.com/office/drawing/2014/main" id="{EB608634-5EAD-3ECE-2673-9E15CF1D510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2930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48239" y="48286149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515475</xdr:colOff>
          <xdr:row>226</xdr:row>
          <xdr:rowOff>168090</xdr:rowOff>
        </xdr:from>
        <xdr:to>
          <xdr:col>1</xdr:col>
          <xdr:colOff>515475</xdr:colOff>
          <xdr:row>228</xdr:row>
          <xdr:rowOff>8032</xdr:rowOff>
        </xdr:to>
        <xdr:pic>
          <xdr:nvPicPr>
            <xdr:cNvPr id="22" name="図 21">
              <a:extLst>
                <a:ext uri="{FF2B5EF4-FFF2-40B4-BE49-F238E27FC236}">
                  <a16:creationId xmlns:a16="http://schemas.microsoft.com/office/drawing/2014/main" id="{268EDB47-3A85-7B78-65FE-615934CE4A0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2931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15475" y="51435002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44826</xdr:colOff>
          <xdr:row>228</xdr:row>
          <xdr:rowOff>179296</xdr:rowOff>
        </xdr:from>
        <xdr:to>
          <xdr:col>9</xdr:col>
          <xdr:colOff>48002</xdr:colOff>
          <xdr:row>230</xdr:row>
          <xdr:rowOff>25590</xdr:rowOff>
        </xdr:to>
        <xdr:pic>
          <xdr:nvPicPr>
            <xdr:cNvPr id="23" name="図 22">
              <a:extLst>
                <a:ext uri="{FF2B5EF4-FFF2-40B4-BE49-F238E27FC236}">
                  <a16:creationId xmlns:a16="http://schemas.microsoft.com/office/drawing/2014/main" id="{84B977AC-80BD-5E45-DFAE-50B4D0E9AD8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2932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13297" y="51916855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481856</xdr:colOff>
          <xdr:row>294</xdr:row>
          <xdr:rowOff>2</xdr:rowOff>
        </xdr:from>
        <xdr:to>
          <xdr:col>1</xdr:col>
          <xdr:colOff>485031</xdr:colOff>
          <xdr:row>295</xdr:row>
          <xdr:rowOff>78444</xdr:rowOff>
        </xdr:to>
        <xdr:pic>
          <xdr:nvPicPr>
            <xdr:cNvPr id="24" name="図 23">
              <a:extLst>
                <a:ext uri="{FF2B5EF4-FFF2-40B4-BE49-F238E27FC236}">
                  <a16:creationId xmlns:a16="http://schemas.microsoft.com/office/drawing/2014/main" id="{AA6318FA-730A-4E4D-082E-E93A0EC6D73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2933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81856" y="66462090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481856</xdr:colOff>
          <xdr:row>306</xdr:row>
          <xdr:rowOff>224118</xdr:rowOff>
        </xdr:from>
        <xdr:to>
          <xdr:col>1</xdr:col>
          <xdr:colOff>485031</xdr:colOff>
          <xdr:row>308</xdr:row>
          <xdr:rowOff>64061</xdr:rowOff>
        </xdr:to>
        <xdr:pic>
          <xdr:nvPicPr>
            <xdr:cNvPr id="25" name="図 24">
              <a:extLst>
                <a:ext uri="{FF2B5EF4-FFF2-40B4-BE49-F238E27FC236}">
                  <a16:creationId xmlns:a16="http://schemas.microsoft.com/office/drawing/2014/main" id="{2B0CB751-6E84-0396-A4A9-B32796B1934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2934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81856" y="69510089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67239</xdr:colOff>
          <xdr:row>309</xdr:row>
          <xdr:rowOff>212913</xdr:rowOff>
        </xdr:from>
        <xdr:to>
          <xdr:col>9</xdr:col>
          <xdr:colOff>64065</xdr:colOff>
          <xdr:row>311</xdr:row>
          <xdr:rowOff>56030</xdr:rowOff>
        </xdr:to>
        <xdr:pic>
          <xdr:nvPicPr>
            <xdr:cNvPr id="26" name="図 25">
              <a:extLst>
                <a:ext uri="{FF2B5EF4-FFF2-40B4-BE49-F238E27FC236}">
                  <a16:creationId xmlns:a16="http://schemas.microsoft.com/office/drawing/2014/main" id="{C07D63A6-4C1E-8B7E-1F94-2FCF765E247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2935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35710" y="70204854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493063</xdr:colOff>
          <xdr:row>375</xdr:row>
          <xdr:rowOff>33619</xdr:rowOff>
        </xdr:from>
        <xdr:to>
          <xdr:col>1</xdr:col>
          <xdr:colOff>493063</xdr:colOff>
          <xdr:row>376</xdr:row>
          <xdr:rowOff>112061</xdr:rowOff>
        </xdr:to>
        <xdr:pic>
          <xdr:nvPicPr>
            <xdr:cNvPr id="27" name="図 26">
              <a:extLst>
                <a:ext uri="{FF2B5EF4-FFF2-40B4-BE49-F238E27FC236}">
                  <a16:creationId xmlns:a16="http://schemas.microsoft.com/office/drawing/2014/main" id="{D522342A-A617-7226-BFAA-80FC483BCAE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2936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93063" y="84750090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481857</xdr:colOff>
          <xdr:row>388</xdr:row>
          <xdr:rowOff>78444</xdr:rowOff>
        </xdr:from>
        <xdr:to>
          <xdr:col>1</xdr:col>
          <xdr:colOff>485032</xdr:colOff>
          <xdr:row>389</xdr:row>
          <xdr:rowOff>160060</xdr:rowOff>
        </xdr:to>
        <xdr:pic>
          <xdr:nvPicPr>
            <xdr:cNvPr id="28" name="図 27">
              <a:extLst>
                <a:ext uri="{FF2B5EF4-FFF2-40B4-BE49-F238E27FC236}">
                  <a16:creationId xmlns:a16="http://schemas.microsoft.com/office/drawing/2014/main" id="{E45BDC31-477D-0384-490B-6279A7F982A8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2937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81857" y="87854120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100856</xdr:colOff>
          <xdr:row>390</xdr:row>
          <xdr:rowOff>190503</xdr:rowOff>
        </xdr:from>
        <xdr:to>
          <xdr:col>9</xdr:col>
          <xdr:colOff>104032</xdr:colOff>
          <xdr:row>392</xdr:row>
          <xdr:rowOff>30446</xdr:rowOff>
        </xdr:to>
        <xdr:pic>
          <xdr:nvPicPr>
            <xdr:cNvPr id="29" name="図 28">
              <a:extLst>
                <a:ext uri="{FF2B5EF4-FFF2-40B4-BE49-F238E27FC236}">
                  <a16:creationId xmlns:a16="http://schemas.microsoft.com/office/drawing/2014/main" id="{320B298E-7AFD-4FC9-CB5B-B0BA444EBD0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2938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69327" y="88436827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504269</xdr:colOff>
          <xdr:row>456</xdr:row>
          <xdr:rowOff>22416</xdr:rowOff>
        </xdr:from>
        <xdr:to>
          <xdr:col>1</xdr:col>
          <xdr:colOff>507444</xdr:colOff>
          <xdr:row>457</xdr:row>
          <xdr:rowOff>104034</xdr:rowOff>
        </xdr:to>
        <xdr:pic>
          <xdr:nvPicPr>
            <xdr:cNvPr id="30" name="図 29">
              <a:extLst>
                <a:ext uri="{FF2B5EF4-FFF2-40B4-BE49-F238E27FC236}">
                  <a16:creationId xmlns:a16="http://schemas.microsoft.com/office/drawing/2014/main" id="{735D3617-A0F2-3554-09ED-143666E315C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2939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04269" y="102993269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493064</xdr:colOff>
          <xdr:row>468</xdr:row>
          <xdr:rowOff>156887</xdr:rowOff>
        </xdr:from>
        <xdr:to>
          <xdr:col>1</xdr:col>
          <xdr:colOff>493064</xdr:colOff>
          <xdr:row>470</xdr:row>
          <xdr:rowOff>4</xdr:rowOff>
        </xdr:to>
        <xdr:pic>
          <xdr:nvPicPr>
            <xdr:cNvPr id="31" name="図 30">
              <a:extLst>
                <a:ext uri="{FF2B5EF4-FFF2-40B4-BE49-F238E27FC236}">
                  <a16:creationId xmlns:a16="http://schemas.microsoft.com/office/drawing/2014/main" id="{A99D0FC9-F72F-D108-0C5A-6471E3395CD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2940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93064" y="105951622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504269</xdr:colOff>
          <xdr:row>537</xdr:row>
          <xdr:rowOff>22418</xdr:rowOff>
        </xdr:from>
        <xdr:to>
          <xdr:col>1</xdr:col>
          <xdr:colOff>507444</xdr:colOff>
          <xdr:row>538</xdr:row>
          <xdr:rowOff>104034</xdr:rowOff>
        </xdr:to>
        <xdr:pic>
          <xdr:nvPicPr>
            <xdr:cNvPr id="66507264" name="図 66507263">
              <a:extLst>
                <a:ext uri="{FF2B5EF4-FFF2-40B4-BE49-F238E27FC236}">
                  <a16:creationId xmlns:a16="http://schemas.microsoft.com/office/drawing/2014/main" id="{5450FC53-6DDC-5446-FC23-6B03004FE77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2941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04269" y="121247653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499787</xdr:colOff>
          <xdr:row>550</xdr:row>
          <xdr:rowOff>107583</xdr:rowOff>
        </xdr:from>
        <xdr:to>
          <xdr:col>1</xdr:col>
          <xdr:colOff>502962</xdr:colOff>
          <xdr:row>551</xdr:row>
          <xdr:rowOff>182849</xdr:rowOff>
        </xdr:to>
        <xdr:pic>
          <xdr:nvPicPr>
            <xdr:cNvPr id="66507266" name="図 66507265">
              <a:extLst>
                <a:ext uri="{FF2B5EF4-FFF2-40B4-BE49-F238E27FC236}">
                  <a16:creationId xmlns:a16="http://schemas.microsoft.com/office/drawing/2014/main" id="{408BC220-56FE-ACAF-6D68-AFFC0526FAD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2942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99787" y="124392024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80687</xdr:colOff>
          <xdr:row>553</xdr:row>
          <xdr:rowOff>24660</xdr:rowOff>
        </xdr:from>
        <xdr:to>
          <xdr:col>9</xdr:col>
          <xdr:colOff>83863</xdr:colOff>
          <xdr:row>554</xdr:row>
          <xdr:rowOff>106277</xdr:rowOff>
        </xdr:to>
        <xdr:pic>
          <xdr:nvPicPr>
            <xdr:cNvPr id="66507267" name="図 66507266">
              <a:extLst>
                <a:ext uri="{FF2B5EF4-FFF2-40B4-BE49-F238E27FC236}">
                  <a16:creationId xmlns:a16="http://schemas.microsoft.com/office/drawing/2014/main" id="{86E1C902-CAE0-8511-B478-1C6F3275970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2943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49158" y="125015072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513234</xdr:colOff>
          <xdr:row>618</xdr:row>
          <xdr:rowOff>42589</xdr:rowOff>
        </xdr:from>
        <xdr:to>
          <xdr:col>1</xdr:col>
          <xdr:colOff>513234</xdr:colOff>
          <xdr:row>619</xdr:row>
          <xdr:rowOff>124207</xdr:rowOff>
        </xdr:to>
        <xdr:pic>
          <xdr:nvPicPr>
            <xdr:cNvPr id="66507374" name="図 66507373">
              <a:extLst>
                <a:ext uri="{FF2B5EF4-FFF2-40B4-BE49-F238E27FC236}">
                  <a16:creationId xmlns:a16="http://schemas.microsoft.com/office/drawing/2014/main" id="{15D238F0-E887-0EB4-9320-2FDA73D1B3D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2944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13234" y="139522207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486340</xdr:colOff>
          <xdr:row>631</xdr:row>
          <xdr:rowOff>150166</xdr:rowOff>
        </xdr:from>
        <xdr:to>
          <xdr:col>1</xdr:col>
          <xdr:colOff>483165</xdr:colOff>
          <xdr:row>633</xdr:row>
          <xdr:rowOff>7</xdr:rowOff>
        </xdr:to>
        <xdr:pic>
          <xdr:nvPicPr>
            <xdr:cNvPr id="66507378" name="図 66507377">
              <a:extLst>
                <a:ext uri="{FF2B5EF4-FFF2-40B4-BE49-F238E27FC236}">
                  <a16:creationId xmlns:a16="http://schemas.microsoft.com/office/drawing/2014/main" id="{2B55A573-F118-E372-2D35-00B5C008C18C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2945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86340" y="142688990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100857</xdr:colOff>
          <xdr:row>633</xdr:row>
          <xdr:rowOff>156890</xdr:rowOff>
        </xdr:from>
        <xdr:to>
          <xdr:col>9</xdr:col>
          <xdr:colOff>104033</xdr:colOff>
          <xdr:row>635</xdr:row>
          <xdr:rowOff>8</xdr:rowOff>
        </xdr:to>
        <xdr:pic>
          <xdr:nvPicPr>
            <xdr:cNvPr id="66507379" name="図 66507378">
              <a:extLst>
                <a:ext uri="{FF2B5EF4-FFF2-40B4-BE49-F238E27FC236}">
                  <a16:creationId xmlns:a16="http://schemas.microsoft.com/office/drawing/2014/main" id="{2345A2F3-4E08-B574-79E3-BB8C2CDE9618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2946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69328" y="143166361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510993</xdr:colOff>
          <xdr:row>699</xdr:row>
          <xdr:rowOff>51555</xdr:rowOff>
        </xdr:from>
        <xdr:to>
          <xdr:col>1</xdr:col>
          <xdr:colOff>507818</xdr:colOff>
          <xdr:row>700</xdr:row>
          <xdr:rowOff>126821</xdr:rowOff>
        </xdr:to>
        <xdr:pic>
          <xdr:nvPicPr>
            <xdr:cNvPr id="66507380" name="図 66507379">
              <a:extLst>
                <a:ext uri="{FF2B5EF4-FFF2-40B4-BE49-F238E27FC236}">
                  <a16:creationId xmlns:a16="http://schemas.microsoft.com/office/drawing/2014/main" id="{28EC2B69-E369-6CFE-3538-8B2630BDFE7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2947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10993" y="157785555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517716</xdr:colOff>
          <xdr:row>712</xdr:row>
          <xdr:rowOff>47073</xdr:rowOff>
        </xdr:from>
        <xdr:to>
          <xdr:col>1</xdr:col>
          <xdr:colOff>520891</xdr:colOff>
          <xdr:row>713</xdr:row>
          <xdr:rowOff>122340</xdr:rowOff>
        </xdr:to>
        <xdr:pic>
          <xdr:nvPicPr>
            <xdr:cNvPr id="66507381" name="図 66507380">
              <a:extLst>
                <a:ext uri="{FF2B5EF4-FFF2-40B4-BE49-F238E27FC236}">
                  <a16:creationId xmlns:a16="http://schemas.microsoft.com/office/drawing/2014/main" id="{1D73962B-20E1-8614-3FEF-F2D27297E40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2948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17716" y="160840279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87409</xdr:colOff>
          <xdr:row>714</xdr:row>
          <xdr:rowOff>132238</xdr:rowOff>
        </xdr:from>
        <xdr:to>
          <xdr:col>9</xdr:col>
          <xdr:colOff>84235</xdr:colOff>
          <xdr:row>715</xdr:row>
          <xdr:rowOff>210680</xdr:rowOff>
        </xdr:to>
        <xdr:pic>
          <xdr:nvPicPr>
            <xdr:cNvPr id="66507382" name="図 66507381">
              <a:extLst>
                <a:ext uri="{FF2B5EF4-FFF2-40B4-BE49-F238E27FC236}">
                  <a16:creationId xmlns:a16="http://schemas.microsoft.com/office/drawing/2014/main" id="{D2B5A9F8-CBF1-E185-D8A0-2D53EDE26B8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2949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55880" y="161396091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508750</xdr:colOff>
          <xdr:row>780</xdr:row>
          <xdr:rowOff>49316</xdr:rowOff>
        </xdr:from>
        <xdr:to>
          <xdr:col>1</xdr:col>
          <xdr:colOff>505575</xdr:colOff>
          <xdr:row>781</xdr:row>
          <xdr:rowOff>124582</xdr:rowOff>
        </xdr:to>
        <xdr:pic>
          <xdr:nvPicPr>
            <xdr:cNvPr id="66507383" name="図 66507382">
              <a:extLst>
                <a:ext uri="{FF2B5EF4-FFF2-40B4-BE49-F238E27FC236}">
                  <a16:creationId xmlns:a16="http://schemas.microsoft.com/office/drawing/2014/main" id="{C72B729D-51D8-7023-4745-CE2E7B7AD74E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2950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08750" y="176037698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504268</xdr:colOff>
          <xdr:row>793</xdr:row>
          <xdr:rowOff>224128</xdr:rowOff>
        </xdr:from>
        <xdr:to>
          <xdr:col>1</xdr:col>
          <xdr:colOff>507443</xdr:colOff>
          <xdr:row>795</xdr:row>
          <xdr:rowOff>64070</xdr:rowOff>
        </xdr:to>
        <xdr:pic>
          <xdr:nvPicPr>
            <xdr:cNvPr id="66507384" name="図 66507383">
              <a:extLst>
                <a:ext uri="{FF2B5EF4-FFF2-40B4-BE49-F238E27FC236}">
                  <a16:creationId xmlns:a16="http://schemas.microsoft.com/office/drawing/2014/main" id="{05F4F28D-79CB-0571-B3AF-65EB511C4C2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2951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04268" y="179271716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62757</xdr:colOff>
          <xdr:row>795</xdr:row>
          <xdr:rowOff>163616</xdr:rowOff>
        </xdr:from>
        <xdr:to>
          <xdr:col>9</xdr:col>
          <xdr:colOff>65933</xdr:colOff>
          <xdr:row>797</xdr:row>
          <xdr:rowOff>9909</xdr:rowOff>
        </xdr:to>
        <xdr:pic>
          <xdr:nvPicPr>
            <xdr:cNvPr id="66507385" name="図 66507384">
              <a:extLst>
                <a:ext uri="{FF2B5EF4-FFF2-40B4-BE49-F238E27FC236}">
                  <a16:creationId xmlns:a16="http://schemas.microsoft.com/office/drawing/2014/main" id="{09FD91E4-960E-FD9D-6585-17D68FC110E4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2952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31228" y="179681851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506512</xdr:colOff>
          <xdr:row>860</xdr:row>
          <xdr:rowOff>192750</xdr:rowOff>
        </xdr:from>
        <xdr:to>
          <xdr:col>1</xdr:col>
          <xdr:colOff>503337</xdr:colOff>
          <xdr:row>862</xdr:row>
          <xdr:rowOff>35869</xdr:rowOff>
        </xdr:to>
        <xdr:pic>
          <xdr:nvPicPr>
            <xdr:cNvPr id="66507386" name="図 66507385">
              <a:extLst>
                <a:ext uri="{FF2B5EF4-FFF2-40B4-BE49-F238E27FC236}">
                  <a16:creationId xmlns:a16="http://schemas.microsoft.com/office/drawing/2014/main" id="{938E6797-3CC1-EADD-FF8C-BF803B0142F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2953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06512" y="194200191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490824</xdr:colOff>
          <xdr:row>873</xdr:row>
          <xdr:rowOff>87414</xdr:rowOff>
        </xdr:from>
        <xdr:to>
          <xdr:col>1</xdr:col>
          <xdr:colOff>487649</xdr:colOff>
          <xdr:row>874</xdr:row>
          <xdr:rowOff>162680</xdr:rowOff>
        </xdr:to>
        <xdr:pic>
          <xdr:nvPicPr>
            <xdr:cNvPr id="66507388" name="図 66507387">
              <a:extLst>
                <a:ext uri="{FF2B5EF4-FFF2-40B4-BE49-F238E27FC236}">
                  <a16:creationId xmlns:a16="http://schemas.microsoft.com/office/drawing/2014/main" id="{951ADF93-3914-F900-63D3-293DCC902CAE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2954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90824" y="197154061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60518</xdr:colOff>
          <xdr:row>876</xdr:row>
          <xdr:rowOff>194990</xdr:rowOff>
        </xdr:from>
        <xdr:to>
          <xdr:col>9</xdr:col>
          <xdr:colOff>63694</xdr:colOff>
          <xdr:row>878</xdr:row>
          <xdr:rowOff>38107</xdr:rowOff>
        </xdr:to>
        <xdr:pic>
          <xdr:nvPicPr>
            <xdr:cNvPr id="66507389" name="図 66507388">
              <a:extLst>
                <a:ext uri="{FF2B5EF4-FFF2-40B4-BE49-F238E27FC236}">
                  <a16:creationId xmlns:a16="http://schemas.microsoft.com/office/drawing/2014/main" id="{BC626B78-736B-3652-49B7-119065A67F9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2955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28989" y="197967608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515477</xdr:colOff>
          <xdr:row>942</xdr:row>
          <xdr:rowOff>8</xdr:rowOff>
        </xdr:from>
        <xdr:to>
          <xdr:col>1</xdr:col>
          <xdr:colOff>515477</xdr:colOff>
          <xdr:row>943</xdr:row>
          <xdr:rowOff>78449</xdr:rowOff>
        </xdr:to>
        <xdr:pic>
          <xdr:nvPicPr>
            <xdr:cNvPr id="66507390" name="図 66507389">
              <a:extLst>
                <a:ext uri="{FF2B5EF4-FFF2-40B4-BE49-F238E27FC236}">
                  <a16:creationId xmlns:a16="http://schemas.microsoft.com/office/drawing/2014/main" id="{FE07B742-FEAE-F2FD-9A54-A4EF00A75A6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2956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15477" y="212497155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488583</xdr:colOff>
          <xdr:row>954</xdr:row>
          <xdr:rowOff>51556</xdr:rowOff>
        </xdr:from>
        <xdr:to>
          <xdr:col>1</xdr:col>
          <xdr:colOff>485408</xdr:colOff>
          <xdr:row>955</xdr:row>
          <xdr:rowOff>126822</xdr:rowOff>
        </xdr:to>
        <xdr:pic>
          <xdr:nvPicPr>
            <xdr:cNvPr id="66507392" name="図 66507391">
              <a:extLst>
                <a:ext uri="{FF2B5EF4-FFF2-40B4-BE49-F238E27FC236}">
                  <a16:creationId xmlns:a16="http://schemas.microsoft.com/office/drawing/2014/main" id="{D023F72C-F4B2-CF95-8998-BF5AA2B5AD8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2957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88583" y="215372585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80688</xdr:colOff>
          <xdr:row>956</xdr:row>
          <xdr:rowOff>24662</xdr:rowOff>
        </xdr:from>
        <xdr:to>
          <xdr:col>9</xdr:col>
          <xdr:colOff>83864</xdr:colOff>
          <xdr:row>957</xdr:row>
          <xdr:rowOff>106278</xdr:rowOff>
        </xdr:to>
        <xdr:pic>
          <xdr:nvPicPr>
            <xdr:cNvPr id="66507393" name="図 66507392">
              <a:extLst>
                <a:ext uri="{FF2B5EF4-FFF2-40B4-BE49-F238E27FC236}">
                  <a16:creationId xmlns:a16="http://schemas.microsoft.com/office/drawing/2014/main" id="{DA857B39-B175-E956-8E9D-D3F6CB70B3E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2958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49159" y="215816338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490823</xdr:colOff>
          <xdr:row>1022</xdr:row>
          <xdr:rowOff>199473</xdr:rowOff>
        </xdr:from>
        <xdr:to>
          <xdr:col>1</xdr:col>
          <xdr:colOff>487648</xdr:colOff>
          <xdr:row>1024</xdr:row>
          <xdr:rowOff>45767</xdr:rowOff>
        </xdr:to>
        <xdr:pic>
          <xdr:nvPicPr>
            <xdr:cNvPr id="66507394" name="図 66507393">
              <a:extLst>
                <a:ext uri="{FF2B5EF4-FFF2-40B4-BE49-F238E27FC236}">
                  <a16:creationId xmlns:a16="http://schemas.microsoft.com/office/drawing/2014/main" id="{A12515DB-6676-F2DD-5790-FBFE8922D44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2959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90823" y="230715679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531164</xdr:colOff>
          <xdr:row>1034</xdr:row>
          <xdr:rowOff>194991</xdr:rowOff>
        </xdr:from>
        <xdr:to>
          <xdr:col>1</xdr:col>
          <xdr:colOff>531164</xdr:colOff>
          <xdr:row>1036</xdr:row>
          <xdr:rowOff>38109</xdr:rowOff>
        </xdr:to>
        <xdr:pic>
          <xdr:nvPicPr>
            <xdr:cNvPr id="66507396" name="図 66507395">
              <a:extLst>
                <a:ext uri="{FF2B5EF4-FFF2-40B4-BE49-F238E27FC236}">
                  <a16:creationId xmlns:a16="http://schemas.microsoft.com/office/drawing/2014/main" id="{D51E95E5-F751-608B-82AD-ACF836A164D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2960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31164" y="233535079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78446</xdr:colOff>
          <xdr:row>1036</xdr:row>
          <xdr:rowOff>212920</xdr:rowOff>
        </xdr:from>
        <xdr:to>
          <xdr:col>9</xdr:col>
          <xdr:colOff>78447</xdr:colOff>
          <xdr:row>1038</xdr:row>
          <xdr:rowOff>56039</xdr:rowOff>
        </xdr:to>
        <xdr:pic>
          <xdr:nvPicPr>
            <xdr:cNvPr id="66507397" name="図 66507396">
              <a:extLst>
                <a:ext uri="{FF2B5EF4-FFF2-40B4-BE49-F238E27FC236}">
                  <a16:creationId xmlns:a16="http://schemas.microsoft.com/office/drawing/2014/main" id="{328E4399-2D1A-F274-AE0B-6ECFA85E4F28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2961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46917" y="234023655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488582</xdr:colOff>
          <xdr:row>1103</xdr:row>
          <xdr:rowOff>219643</xdr:rowOff>
        </xdr:from>
        <xdr:to>
          <xdr:col>1</xdr:col>
          <xdr:colOff>485407</xdr:colOff>
          <xdr:row>1105</xdr:row>
          <xdr:rowOff>65937</xdr:rowOff>
        </xdr:to>
        <xdr:pic>
          <xdr:nvPicPr>
            <xdr:cNvPr id="66507398" name="図 66507397">
              <a:extLst>
                <a:ext uri="{FF2B5EF4-FFF2-40B4-BE49-F238E27FC236}">
                  <a16:creationId xmlns:a16="http://schemas.microsoft.com/office/drawing/2014/main" id="{E1A38D9E-A51E-9D4B-AFC9-259394738B2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2962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88582" y="248990231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506512</xdr:colOff>
          <xdr:row>1117</xdr:row>
          <xdr:rowOff>35866</xdr:rowOff>
        </xdr:from>
        <xdr:to>
          <xdr:col>1</xdr:col>
          <xdr:colOff>503337</xdr:colOff>
          <xdr:row>1118</xdr:row>
          <xdr:rowOff>114309</xdr:rowOff>
        </xdr:to>
        <xdr:pic>
          <xdr:nvPicPr>
            <xdr:cNvPr id="66507399" name="図 66507398">
              <a:extLst>
                <a:ext uri="{FF2B5EF4-FFF2-40B4-BE49-F238E27FC236}">
                  <a16:creationId xmlns:a16="http://schemas.microsoft.com/office/drawing/2014/main" id="{E308910D-F624-A9CF-5E37-6A93B2427FB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2963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06512" y="252100984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87412</xdr:colOff>
          <xdr:row>1119</xdr:row>
          <xdr:rowOff>177060</xdr:rowOff>
        </xdr:from>
        <xdr:to>
          <xdr:col>9</xdr:col>
          <xdr:colOff>84238</xdr:colOff>
          <xdr:row>1121</xdr:row>
          <xdr:rowOff>20178</xdr:rowOff>
        </xdr:to>
        <xdr:pic>
          <xdr:nvPicPr>
            <xdr:cNvPr id="66507400" name="図 66507399">
              <a:extLst>
                <a:ext uri="{FF2B5EF4-FFF2-40B4-BE49-F238E27FC236}">
                  <a16:creationId xmlns:a16="http://schemas.microsoft.com/office/drawing/2014/main" id="{CFB9A39B-0C23-C6B9-C9B6-860BC39D64B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2964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55883" y="252712825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519960</xdr:colOff>
          <xdr:row>1185</xdr:row>
          <xdr:rowOff>26902</xdr:rowOff>
        </xdr:from>
        <xdr:to>
          <xdr:col>1</xdr:col>
          <xdr:colOff>523135</xdr:colOff>
          <xdr:row>1186</xdr:row>
          <xdr:rowOff>102169</xdr:rowOff>
        </xdr:to>
        <xdr:pic>
          <xdr:nvPicPr>
            <xdr:cNvPr id="66507401" name="図 66507400">
              <a:extLst>
                <a:ext uri="{FF2B5EF4-FFF2-40B4-BE49-F238E27FC236}">
                  <a16:creationId xmlns:a16="http://schemas.microsoft.com/office/drawing/2014/main" id="{605F2EA9-DD7C-F92A-C4E5-F4FC1DEF9DE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2965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19960" y="267287196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481860</xdr:colOff>
          <xdr:row>1198</xdr:row>
          <xdr:rowOff>145685</xdr:rowOff>
        </xdr:from>
        <xdr:to>
          <xdr:col>1</xdr:col>
          <xdr:colOff>485035</xdr:colOff>
          <xdr:row>1199</xdr:row>
          <xdr:rowOff>220951</xdr:rowOff>
        </xdr:to>
        <xdr:pic>
          <xdr:nvPicPr>
            <xdr:cNvPr id="66507402" name="図 66507401">
              <a:extLst>
                <a:ext uri="{FF2B5EF4-FFF2-40B4-BE49-F238E27FC236}">
                  <a16:creationId xmlns:a16="http://schemas.microsoft.com/office/drawing/2014/main" id="{030D5FA5-10D1-DC6E-3BEE-0EA235651C1E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2966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81860" y="270465185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62760</xdr:colOff>
          <xdr:row>1200</xdr:row>
          <xdr:rowOff>174821</xdr:rowOff>
        </xdr:from>
        <xdr:to>
          <xdr:col>9</xdr:col>
          <xdr:colOff>65936</xdr:colOff>
          <xdr:row>1202</xdr:row>
          <xdr:rowOff>17939</xdr:rowOff>
        </xdr:to>
        <xdr:pic>
          <xdr:nvPicPr>
            <xdr:cNvPr id="66507403" name="図 66507402">
              <a:extLst>
                <a:ext uri="{FF2B5EF4-FFF2-40B4-BE49-F238E27FC236}">
                  <a16:creationId xmlns:a16="http://schemas.microsoft.com/office/drawing/2014/main" id="{D306735D-4FAF-7298-E789-D57DB2ED0C65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2967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31231" y="270964968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517718</xdr:colOff>
          <xdr:row>1265</xdr:row>
          <xdr:rowOff>203956</xdr:rowOff>
        </xdr:from>
        <xdr:to>
          <xdr:col>1</xdr:col>
          <xdr:colOff>520893</xdr:colOff>
          <xdr:row>1267</xdr:row>
          <xdr:rowOff>50250</xdr:rowOff>
        </xdr:to>
        <xdr:pic>
          <xdr:nvPicPr>
            <xdr:cNvPr id="66507404" name="図 66507403">
              <a:extLst>
                <a:ext uri="{FF2B5EF4-FFF2-40B4-BE49-F238E27FC236}">
                  <a16:creationId xmlns:a16="http://schemas.microsoft.com/office/drawing/2014/main" id="{8DDC4E0A-C4DC-7B6E-72D3-6DFF7F0A8F4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2968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17718" y="285483309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502030</xdr:colOff>
          <xdr:row>1279</xdr:row>
          <xdr:rowOff>121033</xdr:rowOff>
        </xdr:from>
        <xdr:to>
          <xdr:col>1</xdr:col>
          <xdr:colOff>505205</xdr:colOff>
          <xdr:row>1280</xdr:row>
          <xdr:rowOff>202650</xdr:rowOff>
        </xdr:to>
        <xdr:pic>
          <xdr:nvPicPr>
            <xdr:cNvPr id="66507406" name="図 66507405">
              <a:extLst>
                <a:ext uri="{FF2B5EF4-FFF2-40B4-BE49-F238E27FC236}">
                  <a16:creationId xmlns:a16="http://schemas.microsoft.com/office/drawing/2014/main" id="{B66EFB90-2F1E-68F1-C5E5-0693EF417D1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2969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02030" y="288694915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71724</xdr:colOff>
          <xdr:row>1281</xdr:row>
          <xdr:rowOff>194992</xdr:rowOff>
        </xdr:from>
        <xdr:to>
          <xdr:col>9</xdr:col>
          <xdr:colOff>68550</xdr:colOff>
          <xdr:row>1283</xdr:row>
          <xdr:rowOff>38110</xdr:rowOff>
        </xdr:to>
        <xdr:pic>
          <xdr:nvPicPr>
            <xdr:cNvPr id="66507407" name="図 66507406">
              <a:extLst>
                <a:ext uri="{FF2B5EF4-FFF2-40B4-BE49-F238E27FC236}">
                  <a16:creationId xmlns:a16="http://schemas.microsoft.com/office/drawing/2014/main" id="{C0AF0590-E09A-6E23-A775-28F84E5E622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2970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40195" y="289239521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493065</xdr:colOff>
          <xdr:row>1347</xdr:row>
          <xdr:rowOff>44832</xdr:rowOff>
        </xdr:from>
        <xdr:to>
          <xdr:col>1</xdr:col>
          <xdr:colOff>493065</xdr:colOff>
          <xdr:row>1348</xdr:row>
          <xdr:rowOff>126448</xdr:rowOff>
        </xdr:to>
        <xdr:pic>
          <xdr:nvPicPr>
            <xdr:cNvPr id="66507408" name="図 66507407">
              <a:extLst>
                <a:ext uri="{FF2B5EF4-FFF2-40B4-BE49-F238E27FC236}">
                  <a16:creationId xmlns:a16="http://schemas.microsoft.com/office/drawing/2014/main" id="{6BA6E08A-060B-9F3D-25DD-7F3A66400CC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2971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93065" y="303813891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477377</xdr:colOff>
          <xdr:row>1360</xdr:row>
          <xdr:rowOff>29143</xdr:rowOff>
        </xdr:from>
        <xdr:to>
          <xdr:col>1</xdr:col>
          <xdr:colOff>477377</xdr:colOff>
          <xdr:row>1361</xdr:row>
          <xdr:rowOff>104410</xdr:rowOff>
        </xdr:to>
        <xdr:pic>
          <xdr:nvPicPr>
            <xdr:cNvPr id="66507410" name="図 66507409">
              <a:extLst>
                <a:ext uri="{FF2B5EF4-FFF2-40B4-BE49-F238E27FC236}">
                  <a16:creationId xmlns:a16="http://schemas.microsoft.com/office/drawing/2014/main" id="{B67602B9-B0FE-7E3C-5F9C-1AA4CC48C2E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2972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77377" y="306857408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103100</xdr:colOff>
          <xdr:row>1362</xdr:row>
          <xdr:rowOff>159132</xdr:rowOff>
        </xdr:from>
        <xdr:to>
          <xdr:col>9</xdr:col>
          <xdr:colOff>106276</xdr:colOff>
          <xdr:row>1364</xdr:row>
          <xdr:rowOff>2250</xdr:rowOff>
        </xdr:to>
        <xdr:pic>
          <xdr:nvPicPr>
            <xdr:cNvPr id="66507411" name="図 66507410">
              <a:extLst>
                <a:ext uri="{FF2B5EF4-FFF2-40B4-BE49-F238E27FC236}">
                  <a16:creationId xmlns:a16="http://schemas.microsoft.com/office/drawing/2014/main" id="{3C29243C-259F-73CE-3B73-1FA2344DF9C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2973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71571" y="307458044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535649</xdr:colOff>
          <xdr:row>1434</xdr:row>
          <xdr:rowOff>53796</xdr:rowOff>
        </xdr:from>
        <xdr:to>
          <xdr:col>1</xdr:col>
          <xdr:colOff>535649</xdr:colOff>
          <xdr:row>1435</xdr:row>
          <xdr:rowOff>154648</xdr:rowOff>
        </xdr:to>
        <xdr:pic>
          <xdr:nvPicPr>
            <xdr:cNvPr id="66507412" name="図 66507411">
              <a:extLst>
                <a:ext uri="{FF2B5EF4-FFF2-40B4-BE49-F238E27FC236}">
                  <a16:creationId xmlns:a16="http://schemas.microsoft.com/office/drawing/2014/main" id="{1A907E8D-2578-8DDB-F0AF-822C3102B51C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2974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35649" y="322301355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497550</xdr:colOff>
          <xdr:row>1449</xdr:row>
          <xdr:rowOff>94138</xdr:rowOff>
        </xdr:from>
        <xdr:to>
          <xdr:col>1</xdr:col>
          <xdr:colOff>497550</xdr:colOff>
          <xdr:row>1450</xdr:row>
          <xdr:rowOff>198166</xdr:rowOff>
        </xdr:to>
        <xdr:pic>
          <xdr:nvPicPr>
            <xdr:cNvPr id="66507413" name="図 66507412">
              <a:extLst>
                <a:ext uri="{FF2B5EF4-FFF2-40B4-BE49-F238E27FC236}">
                  <a16:creationId xmlns:a16="http://schemas.microsoft.com/office/drawing/2014/main" id="{6257A0C4-E866-BC15-9D8A-31A0C9AC16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2975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97550" y="325535373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11215</xdr:colOff>
          <xdr:row>1452</xdr:row>
          <xdr:rowOff>8</xdr:rowOff>
        </xdr:from>
        <xdr:to>
          <xdr:col>9</xdr:col>
          <xdr:colOff>8041</xdr:colOff>
          <xdr:row>1453</xdr:row>
          <xdr:rowOff>104036</xdr:rowOff>
        </xdr:to>
        <xdr:pic>
          <xdr:nvPicPr>
            <xdr:cNvPr id="66507414" name="図 66507413">
              <a:extLst>
                <a:ext uri="{FF2B5EF4-FFF2-40B4-BE49-F238E27FC236}">
                  <a16:creationId xmlns:a16="http://schemas.microsoft.com/office/drawing/2014/main" id="{A2A10DA7-FB21-47DB-85DB-42F3E37A7E8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2976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479686" y="326079979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454969</xdr:colOff>
          <xdr:row>1523</xdr:row>
          <xdr:rowOff>190411</xdr:rowOff>
        </xdr:from>
        <xdr:to>
          <xdr:col>1</xdr:col>
          <xdr:colOff>454969</xdr:colOff>
          <xdr:row>1525</xdr:row>
          <xdr:rowOff>87375</xdr:rowOff>
        </xdr:to>
        <xdr:pic>
          <xdr:nvPicPr>
            <xdr:cNvPr id="66507415" name="図 66507414">
              <a:extLst>
                <a:ext uri="{FF2B5EF4-FFF2-40B4-BE49-F238E27FC236}">
                  <a16:creationId xmlns:a16="http://schemas.microsoft.com/office/drawing/2014/main" id="{2CFEE322-1A55-9A4E-E4D3-BF99EB3DA48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2977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54969" y="346270933"/>
              <a:ext cx="687457" cy="30791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470647</xdr:colOff>
          <xdr:row>1536</xdr:row>
          <xdr:rowOff>81856</xdr:rowOff>
        </xdr:from>
        <xdr:to>
          <xdr:col>1</xdr:col>
          <xdr:colOff>467472</xdr:colOff>
          <xdr:row>1537</xdr:row>
          <xdr:rowOff>180039</xdr:rowOff>
        </xdr:to>
        <xdr:pic>
          <xdr:nvPicPr>
            <xdr:cNvPr id="66507417" name="図 66507416">
              <a:extLst>
                <a:ext uri="{FF2B5EF4-FFF2-40B4-BE49-F238E27FC236}">
                  <a16:creationId xmlns:a16="http://schemas.microsoft.com/office/drawing/2014/main" id="{45678974-62FA-4EB3-8977-EB21DF405324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2978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70647" y="348887356"/>
              <a:ext cx="687457" cy="30207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466165</xdr:colOff>
          <xdr:row>1548</xdr:row>
          <xdr:rowOff>98813</xdr:rowOff>
        </xdr:from>
        <xdr:to>
          <xdr:col>1</xdr:col>
          <xdr:colOff>469340</xdr:colOff>
          <xdr:row>1549</xdr:row>
          <xdr:rowOff>202841</xdr:rowOff>
        </xdr:to>
        <xdr:pic>
          <xdr:nvPicPr>
            <xdr:cNvPr id="66507418" name="図 66507417">
              <a:extLst>
                <a:ext uri="{FF2B5EF4-FFF2-40B4-BE49-F238E27FC236}">
                  <a16:creationId xmlns:a16="http://schemas.microsoft.com/office/drawing/2014/main" id="{35513F09-36C5-488A-9792-D062B5A2A97E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2979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66165" y="351389096"/>
              <a:ext cx="687457" cy="30791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0</xdr:col>
      <xdr:colOff>57150</xdr:colOff>
      <xdr:row>1487</xdr:row>
      <xdr:rowOff>76201</xdr:rowOff>
    </xdr:from>
    <xdr:to>
      <xdr:col>8</xdr:col>
      <xdr:colOff>666750</xdr:colOff>
      <xdr:row>1502</xdr:row>
      <xdr:rowOff>6351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8036BD60-0809-44A8-8694-F38F5933C7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3"/>
        </a:graphicData>
      </a:graphic>
    </xdr:graphicFrame>
    <xdr:clientData/>
  </xdr:twoCellAnchor>
  <xdr:twoCellAnchor editAs="oneCell">
    <xdr:from>
      <xdr:col>0</xdr:col>
      <xdr:colOff>0</xdr:colOff>
      <xdr:row>1470</xdr:row>
      <xdr:rowOff>0</xdr:rowOff>
    </xdr:from>
    <xdr:to>
      <xdr:col>8</xdr:col>
      <xdr:colOff>609600</xdr:colOff>
      <xdr:row>1484</xdr:row>
      <xdr:rowOff>25400</xdr:rowOff>
    </xdr:to>
    <xdr:graphicFrame macro="">
      <xdr:nvGraphicFramePr>
        <xdr:cNvPr id="9" name="グラフ 1">
          <a:extLst>
            <a:ext uri="{FF2B5EF4-FFF2-40B4-BE49-F238E27FC236}">
              <a16:creationId xmlns:a16="http://schemas.microsoft.com/office/drawing/2014/main" id="{33CAA936-E68B-45ED-84B3-078EB3596A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4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289891</xdr:colOff>
          <xdr:row>1506</xdr:row>
          <xdr:rowOff>49694</xdr:rowOff>
        </xdr:from>
        <xdr:to>
          <xdr:col>5</xdr:col>
          <xdr:colOff>408460</xdr:colOff>
          <xdr:row>1509</xdr:row>
          <xdr:rowOff>201956</xdr:rowOff>
        </xdr:to>
        <xdr:pic>
          <xdr:nvPicPr>
            <xdr:cNvPr id="10" name="図 9">
              <a:extLst>
                <a:ext uri="{FF2B5EF4-FFF2-40B4-BE49-F238E27FC236}">
                  <a16:creationId xmlns:a16="http://schemas.microsoft.com/office/drawing/2014/main" id="{FE79E933-CAC2-223C-0FF2-48D619B945F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G$151:$I$152" spid="_x0000_s592980"/>
                </a:ext>
              </a:extLst>
            </xdr:cNvPicPr>
          </xdr:nvPicPr>
          <xdr:blipFill>
            <a:blip xmlns:r="http://schemas.openxmlformats.org/officeDocument/2006/relationships" r:embed="rId115"/>
            <a:srcRect/>
            <a:stretch>
              <a:fillRect/>
            </a:stretch>
          </xdr:blipFill>
          <xdr:spPr bwMode="auto">
            <a:xfrm>
              <a:off x="977348" y="343057368"/>
              <a:ext cx="2865220" cy="77028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72.24.57.43\share-eikanken\002%20&#34907;&#29983;&#29983;&#29289;&#29677;\&#9734;&#26283;&#23450;_&#24863;&#26579;&#30151;&#24773;&#22577;&#12475;&#12531;&#12479;&#12540;\00_R08\02_nesid&#38306;&#36899;\02_nesid&#38306;&#36899;\&#38598;&#35336;&#20316;&#26989;&#12501;&#12457;&#12523;&#12480;\&#36913;&#22577;&#20316;&#26989;\03_&#12471;&#12540;&#12474;&#12531;&#21029;&#22577;&#21578;&#25968;\2026_&#12471;&#12540;&#12474;&#12531;&#21029;&#22577;&#21578;&#25968;.xlsx" TargetMode="External"/><Relationship Id="rId1" Type="http://schemas.openxmlformats.org/officeDocument/2006/relationships/externalLinkPath" Target="/002%20&#34907;&#29983;&#29983;&#29289;&#29677;/&#9734;&#26283;&#23450;_&#24863;&#26579;&#30151;&#24773;&#22577;&#12475;&#12531;&#12479;&#12540;/00_R08/02_nesid&#38306;&#36899;/02_nesid&#38306;&#36899;/&#38598;&#35336;&#20316;&#26989;&#12501;&#12457;&#12523;&#12480;/&#36913;&#22577;&#20316;&#26989;/03_&#12471;&#12540;&#12474;&#12531;&#21029;&#22577;&#21578;&#25968;/2026_&#12471;&#12540;&#12474;&#12531;&#21029;&#22577;&#21578;&#25968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72.24.57.43\share-eikanken\002%20&#34907;&#29983;&#29983;&#29289;&#29677;\&#9734;&#26283;&#23450;_&#24863;&#26579;&#30151;&#24773;&#22577;&#12475;&#12531;&#12479;&#12540;\00_R07\02_nesid&#38306;&#36899;\02_nesid&#38306;&#36899;\&#38598;&#35336;&#20316;&#26989;&#12501;&#12457;&#12523;&#12480;\&#36913;&#22577;&#20316;&#26989;\03_&#12471;&#12540;&#12474;&#12531;&#21029;&#22577;&#21578;&#25968;\2026_&#12471;&#12540;&#12474;&#12531;&#21029;&#22577;&#21578;&#25968;.xlsx" TargetMode="External"/><Relationship Id="rId1" Type="http://schemas.openxmlformats.org/officeDocument/2006/relationships/externalLinkPath" Target="/002%20&#34907;&#29983;&#29983;&#29289;&#29677;/&#9734;&#26283;&#23450;_&#24863;&#26579;&#30151;&#24773;&#22577;&#12475;&#12531;&#12479;&#12540;/00_R07/02_nesid&#38306;&#36899;/02_nesid&#38306;&#36899;/&#38598;&#35336;&#20316;&#26989;&#12501;&#12457;&#12523;&#12480;/&#36913;&#22577;&#20316;&#26989;/03_&#12471;&#12540;&#12474;&#12531;&#21029;&#22577;&#21578;&#25968;/2026_&#12471;&#12540;&#12474;&#12531;&#21029;&#22577;&#21578;&#25968;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72.24.57.43\share-eikanken\002%20&#34907;&#29983;&#29983;&#29289;&#29677;\&#9734;&#26283;&#23450;_&#24863;&#26579;&#30151;&#24773;&#22577;&#12475;&#12531;&#12479;&#12540;\00_R08\02_nesid&#38306;&#36899;\02_nesid&#38306;&#36899;\&#38598;&#35336;&#20316;&#26989;&#12501;&#12457;&#12523;&#12480;\&#36913;&#22577;&#20316;&#26989;\02_&#36913;&#22577;_&#23567;&#20816;&#31185;&#12289;&#30524;&#31185;&#12289;&#22522;&#24185;\&#30476;_R08_&#36913;&#22577;\R08&#30476;ARI&#36913;&#22577;_ARI.xls" TargetMode="External"/><Relationship Id="rId1" Type="http://schemas.openxmlformats.org/officeDocument/2006/relationships/externalLinkPath" Target="/002%20&#34907;&#29983;&#29983;&#29289;&#29677;/&#9734;&#26283;&#23450;_&#24863;&#26579;&#30151;&#24773;&#22577;&#12475;&#12531;&#12479;&#12540;/00_R08/02_nesid&#38306;&#36899;/02_nesid&#38306;&#36899;/&#38598;&#35336;&#20316;&#26989;&#12501;&#12457;&#12523;&#12480;/&#36913;&#22577;&#20316;&#26989;/02_&#36913;&#22577;_&#23567;&#20816;&#31185;&#12289;&#30524;&#31185;&#12289;&#22522;&#24185;/&#30476;_R08_&#36913;&#22577;/R08&#30476;ARI&#36913;&#22577;_ARI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72.24.57.43\share-eikanken\002%20&#34907;&#29983;&#29983;&#29289;&#29677;\&#9734;&#26283;&#23450;_&#24863;&#26579;&#30151;&#24773;&#22577;&#12475;&#12531;&#12479;&#12540;\00_R08\02_nesid&#38306;&#36899;\02_nesid&#38306;&#36899;\&#38598;&#35336;&#20316;&#26989;&#12501;&#12457;&#12523;&#12480;\&#36913;&#22577;&#20316;&#26989;\02_&#36913;&#22577;_&#23567;&#20816;&#31185;&#12289;&#30524;&#31185;&#12289;&#22522;&#24185;\&#30476;_R08_&#36913;&#22577;\&#30476;_R08_&#36913;&#22577;(&#23567;&#20816;&#31185;&#65289;.xls" TargetMode="External"/><Relationship Id="rId1" Type="http://schemas.openxmlformats.org/officeDocument/2006/relationships/externalLinkPath" Target="/002%20&#34907;&#29983;&#29983;&#29289;&#29677;/&#9734;&#26283;&#23450;_&#24863;&#26579;&#30151;&#24773;&#22577;&#12475;&#12531;&#12479;&#12540;/00_R08/02_nesid&#38306;&#36899;/02_nesid&#38306;&#36899;/&#38598;&#35336;&#20316;&#26989;&#12501;&#12457;&#12523;&#12480;/&#36913;&#22577;&#20316;&#26989;/02_&#36913;&#22577;_&#23567;&#20816;&#31185;&#12289;&#30524;&#31185;&#12289;&#22522;&#24185;/&#30476;_R08_&#36913;&#22577;/&#30476;_R08_&#36913;&#22577;(&#23567;&#20816;&#31185;&#65289;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72.24.57.43\share-eikanken\002%20&#34907;&#29983;&#29983;&#29289;&#29677;\&#9734;&#26283;&#23450;_&#24863;&#26579;&#30151;&#24773;&#22577;&#12475;&#12531;&#12479;&#12540;\00_R08\02_nesid&#38306;&#36899;\02_nesid&#38306;&#36899;\&#38598;&#35336;&#20316;&#26989;&#12501;&#12457;&#12523;&#12480;\&#36913;&#22577;&#20316;&#26989;\02_&#36913;&#22577;_&#23567;&#20816;&#31185;&#12289;&#30524;&#31185;&#12289;&#22522;&#24185;\&#30476;_R08_&#36913;&#22577;\&#30476;_R08_&#36913;&#22577;(&#30524;&#31185;&#65289;.xls" TargetMode="External"/><Relationship Id="rId1" Type="http://schemas.openxmlformats.org/officeDocument/2006/relationships/externalLinkPath" Target="/002%20&#34907;&#29983;&#29983;&#29289;&#29677;/&#9734;&#26283;&#23450;_&#24863;&#26579;&#30151;&#24773;&#22577;&#12475;&#12531;&#12479;&#12540;/00_R08/02_nesid&#38306;&#36899;/02_nesid&#38306;&#36899;/&#38598;&#35336;&#20316;&#26989;&#12501;&#12457;&#12523;&#12480;/&#36913;&#22577;&#20316;&#26989;/02_&#36913;&#22577;_&#23567;&#20816;&#31185;&#12289;&#30524;&#31185;&#12289;&#22522;&#24185;/&#30476;_R08_&#36913;&#22577;/&#30476;_R08_&#36913;&#22577;(&#30524;&#31185;&#65289;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72.24.57.43\share-eikanken\002%20&#34907;&#29983;&#29983;&#29289;&#29677;\&#9734;&#26283;&#23450;_&#24863;&#26579;&#30151;&#24773;&#22577;&#12475;&#12531;&#12479;&#12540;\00_R08\02_nesid&#38306;&#36899;\02_nesid&#38306;&#36899;\&#38598;&#35336;&#20316;&#26989;&#12501;&#12457;&#12523;&#12480;\&#36913;&#22577;&#20316;&#26989;\02_&#36913;&#22577;_&#23567;&#20816;&#31185;&#12289;&#30524;&#31185;&#12289;&#22522;&#24185;\&#30476;_R08_&#36913;&#22577;\&#30476;_R08_&#36913;&#22577;(&#22522;&#24185;&#65289;.xls" TargetMode="External"/><Relationship Id="rId1" Type="http://schemas.openxmlformats.org/officeDocument/2006/relationships/externalLinkPath" Target="/002%20&#34907;&#29983;&#29983;&#29289;&#29677;/&#9734;&#26283;&#23450;_&#24863;&#26579;&#30151;&#24773;&#22577;&#12475;&#12531;&#12479;&#12540;/00_R08/02_nesid&#38306;&#36899;/02_nesid&#38306;&#36899;/&#38598;&#35336;&#20316;&#26989;&#12501;&#12457;&#12523;&#12480;/&#36913;&#22577;&#20316;&#26989;/02_&#36913;&#22577;_&#23567;&#20816;&#31185;&#12289;&#30524;&#31185;&#12289;&#22522;&#24185;/&#30476;_R08_&#36913;&#22577;/&#30476;_R08_&#36913;&#22577;(&#22522;&#24185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【参考_2SDありグラフ】grafitiran_oki"/>
      <sheetName val="grafitiran_oki"/>
      <sheetName val="grafitiran_zen"/>
      <sheetName val="沖縄県"/>
      <sheetName val="Sheet1"/>
      <sheetName val="全国"/>
      <sheetName val="沖縄・全国比較"/>
    </sheetNames>
    <sheetDataSet>
      <sheetData sheetId="0"/>
      <sheetData sheetId="1"/>
      <sheetData sheetId="2"/>
      <sheetData sheetId="3">
        <row r="3">
          <cell r="DK3">
            <v>36</v>
          </cell>
          <cell r="DL3">
            <v>37</v>
          </cell>
          <cell r="DM3">
            <v>38</v>
          </cell>
          <cell r="DN3">
            <v>39</v>
          </cell>
          <cell r="DO3">
            <v>40</v>
          </cell>
          <cell r="DP3">
            <v>41</v>
          </cell>
          <cell r="DQ3">
            <v>42</v>
          </cell>
          <cell r="DR3">
            <v>43</v>
          </cell>
          <cell r="DS3">
            <v>44</v>
          </cell>
          <cell r="DT3">
            <v>45</v>
          </cell>
          <cell r="DU3">
            <v>46</v>
          </cell>
          <cell r="DV3">
            <v>47</v>
          </cell>
          <cell r="DW3">
            <v>48</v>
          </cell>
          <cell r="DX3">
            <v>49</v>
          </cell>
          <cell r="DY3">
            <v>50</v>
          </cell>
          <cell r="DZ3">
            <v>51</v>
          </cell>
          <cell r="EA3">
            <v>52</v>
          </cell>
          <cell r="EB3">
            <v>1</v>
          </cell>
          <cell r="EC3">
            <v>2</v>
          </cell>
          <cell r="ED3">
            <v>3</v>
          </cell>
          <cell r="EE3">
            <v>4</v>
          </cell>
          <cell r="EF3">
            <v>5</v>
          </cell>
          <cell r="EG3">
            <v>6</v>
          </cell>
          <cell r="EH3">
            <v>7</v>
          </cell>
          <cell r="EI3">
            <v>8</v>
          </cell>
          <cell r="EJ3">
            <v>9</v>
          </cell>
          <cell r="EK3">
            <v>10</v>
          </cell>
          <cell r="EL3">
            <v>11</v>
          </cell>
          <cell r="EM3">
            <v>12</v>
          </cell>
          <cell r="EN3">
            <v>13</v>
          </cell>
          <cell r="EO3">
            <v>14</v>
          </cell>
          <cell r="EP3">
            <v>15</v>
          </cell>
          <cell r="EQ3">
            <v>16</v>
          </cell>
          <cell r="ER3">
            <v>17</v>
          </cell>
          <cell r="ES3">
            <v>18</v>
          </cell>
          <cell r="ET3">
            <v>19</v>
          </cell>
          <cell r="EU3">
            <v>20</v>
          </cell>
          <cell r="EV3">
            <v>21</v>
          </cell>
          <cell r="EW3">
            <v>22</v>
          </cell>
          <cell r="EX3">
            <v>23</v>
          </cell>
          <cell r="EY3">
            <v>24</v>
          </cell>
          <cell r="EZ3">
            <v>25</v>
          </cell>
          <cell r="FA3">
            <v>26</v>
          </cell>
          <cell r="FB3">
            <v>27</v>
          </cell>
          <cell r="FC3">
            <v>28</v>
          </cell>
          <cell r="FD3">
            <v>29</v>
          </cell>
          <cell r="FE3">
            <v>30</v>
          </cell>
          <cell r="FF3">
            <v>31</v>
          </cell>
          <cell r="FG3">
            <v>32</v>
          </cell>
          <cell r="FH3">
            <v>33</v>
          </cell>
          <cell r="FI3">
            <v>34</v>
          </cell>
          <cell r="FJ3">
            <v>35</v>
          </cell>
        </row>
        <row r="21">
          <cell r="DH21">
            <v>44</v>
          </cell>
          <cell r="DJ21" t="str">
            <v>2020/2021</v>
          </cell>
          <cell r="DK21">
            <v>1</v>
          </cell>
          <cell r="DL21">
            <v>0</v>
          </cell>
          <cell r="DM21">
            <v>2</v>
          </cell>
          <cell r="DN21">
            <v>2</v>
          </cell>
          <cell r="DO21">
            <v>0</v>
          </cell>
          <cell r="DP21">
            <v>1</v>
          </cell>
          <cell r="DQ21">
            <v>3</v>
          </cell>
          <cell r="DR21">
            <v>2</v>
          </cell>
          <cell r="DS21">
            <v>3</v>
          </cell>
          <cell r="DT21">
            <v>0</v>
          </cell>
          <cell r="DU21">
            <v>0</v>
          </cell>
          <cell r="DV21">
            <v>2</v>
          </cell>
          <cell r="DW21">
            <v>4</v>
          </cell>
          <cell r="DX21">
            <v>0</v>
          </cell>
          <cell r="DY21">
            <v>1</v>
          </cell>
          <cell r="DZ21">
            <v>3</v>
          </cell>
          <cell r="EA21">
            <v>2</v>
          </cell>
          <cell r="EB21">
            <v>2</v>
          </cell>
          <cell r="EC21">
            <v>1</v>
          </cell>
          <cell r="ED21">
            <v>0</v>
          </cell>
          <cell r="EE21">
            <v>0</v>
          </cell>
          <cell r="EF21">
            <v>0</v>
          </cell>
          <cell r="EG21">
            <v>1</v>
          </cell>
          <cell r="EH21">
            <v>0</v>
          </cell>
          <cell r="EI21">
            <v>2</v>
          </cell>
          <cell r="EJ21">
            <v>1</v>
          </cell>
          <cell r="EK21">
            <v>1</v>
          </cell>
          <cell r="EL21">
            <v>0</v>
          </cell>
          <cell r="EM21">
            <v>0</v>
          </cell>
          <cell r="EN21">
            <v>1</v>
          </cell>
          <cell r="EO21">
            <v>0</v>
          </cell>
          <cell r="EP21">
            <v>0</v>
          </cell>
          <cell r="EQ21">
            <v>2</v>
          </cell>
          <cell r="ER21">
            <v>1</v>
          </cell>
          <cell r="ES21">
            <v>0</v>
          </cell>
          <cell r="ET21">
            <v>1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1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2</v>
          </cell>
        </row>
        <row r="22">
          <cell r="DH22">
            <v>184</v>
          </cell>
          <cell r="DJ22" t="str">
            <v>2021/2022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2</v>
          </cell>
          <cell r="DT22">
            <v>1</v>
          </cell>
          <cell r="DU22">
            <v>1</v>
          </cell>
          <cell r="DV22">
            <v>1</v>
          </cell>
          <cell r="DW22">
            <v>0</v>
          </cell>
          <cell r="DX22">
            <v>1</v>
          </cell>
          <cell r="DY22">
            <v>1</v>
          </cell>
          <cell r="DZ22">
            <v>1</v>
          </cell>
          <cell r="EA22">
            <v>0</v>
          </cell>
          <cell r="EB22">
            <v>1</v>
          </cell>
          <cell r="EC22">
            <v>0</v>
          </cell>
          <cell r="ED22">
            <v>1</v>
          </cell>
          <cell r="EE22">
            <v>0</v>
          </cell>
          <cell r="EF22">
            <v>0</v>
          </cell>
          <cell r="EG22">
            <v>2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1</v>
          </cell>
          <cell r="EN22">
            <v>0</v>
          </cell>
          <cell r="EO22">
            <v>0</v>
          </cell>
          <cell r="EP22">
            <v>0</v>
          </cell>
          <cell r="EQ22">
            <v>1</v>
          </cell>
          <cell r="ER22">
            <v>0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2</v>
          </cell>
          <cell r="FB22">
            <v>2</v>
          </cell>
          <cell r="FC22">
            <v>5</v>
          </cell>
          <cell r="FD22">
            <v>13</v>
          </cell>
          <cell r="FE22">
            <v>13</v>
          </cell>
          <cell r="FF22">
            <v>33</v>
          </cell>
          <cell r="FG22">
            <v>22</v>
          </cell>
          <cell r="FH22">
            <v>19</v>
          </cell>
          <cell r="FI22">
            <v>22</v>
          </cell>
          <cell r="FJ22">
            <v>39</v>
          </cell>
        </row>
        <row r="23">
          <cell r="DH23">
            <v>19108</v>
          </cell>
          <cell r="DJ23" t="str">
            <v>2022/2023</v>
          </cell>
          <cell r="DK23">
            <v>46</v>
          </cell>
          <cell r="DL23">
            <v>32</v>
          </cell>
          <cell r="DM23">
            <v>17</v>
          </cell>
          <cell r="DN23">
            <v>10</v>
          </cell>
          <cell r="DO23">
            <v>7</v>
          </cell>
          <cell r="DP23">
            <v>4</v>
          </cell>
          <cell r="DQ23">
            <v>1</v>
          </cell>
          <cell r="DR23">
            <v>2</v>
          </cell>
          <cell r="DS23">
            <v>4</v>
          </cell>
          <cell r="DT23">
            <v>0</v>
          </cell>
          <cell r="DU23">
            <v>17</v>
          </cell>
          <cell r="DV23">
            <v>12</v>
          </cell>
          <cell r="DW23">
            <v>6</v>
          </cell>
          <cell r="DX23">
            <v>14</v>
          </cell>
          <cell r="DY23">
            <v>45</v>
          </cell>
          <cell r="DZ23">
            <v>163</v>
          </cell>
          <cell r="EA23">
            <v>554</v>
          </cell>
          <cell r="EB23">
            <v>1032</v>
          </cell>
          <cell r="EC23">
            <v>1861</v>
          </cell>
          <cell r="ED23">
            <v>2171</v>
          </cell>
          <cell r="EE23">
            <v>2309</v>
          </cell>
          <cell r="EF23">
            <v>2642</v>
          </cell>
          <cell r="EG23">
            <v>1664</v>
          </cell>
          <cell r="EH23">
            <v>1020</v>
          </cell>
          <cell r="EI23">
            <v>702</v>
          </cell>
          <cell r="EJ23">
            <v>443</v>
          </cell>
          <cell r="EK23">
            <v>620</v>
          </cell>
          <cell r="EL23">
            <v>496</v>
          </cell>
          <cell r="EM23">
            <v>416</v>
          </cell>
          <cell r="EN23">
            <v>244</v>
          </cell>
          <cell r="EO23">
            <v>133</v>
          </cell>
          <cell r="EP23">
            <v>112</v>
          </cell>
          <cell r="EQ23">
            <v>74</v>
          </cell>
          <cell r="ER23">
            <v>45</v>
          </cell>
          <cell r="ES23">
            <v>39</v>
          </cell>
          <cell r="ET23">
            <v>44</v>
          </cell>
          <cell r="EU23">
            <v>33</v>
          </cell>
          <cell r="EV23">
            <v>40</v>
          </cell>
          <cell r="EW23">
            <v>58</v>
          </cell>
          <cell r="EX23">
            <v>45</v>
          </cell>
          <cell r="EY23">
            <v>38</v>
          </cell>
          <cell r="EZ23">
            <v>39</v>
          </cell>
          <cell r="FA23">
            <v>24</v>
          </cell>
          <cell r="FB23">
            <v>38</v>
          </cell>
          <cell r="FC23">
            <v>36</v>
          </cell>
          <cell r="FD23">
            <v>52</v>
          </cell>
          <cell r="FE23">
            <v>231</v>
          </cell>
          <cell r="FF23">
            <v>296</v>
          </cell>
          <cell r="FG23">
            <v>188</v>
          </cell>
          <cell r="FH23">
            <v>189</v>
          </cell>
          <cell r="FI23">
            <v>292</v>
          </cell>
          <cell r="FJ23">
            <v>508</v>
          </cell>
        </row>
        <row r="24">
          <cell r="DH24">
            <v>36351</v>
          </cell>
          <cell r="DJ24" t="str">
            <v>2023/2024</v>
          </cell>
          <cell r="DK24">
            <v>725</v>
          </cell>
          <cell r="DL24">
            <v>1126</v>
          </cell>
          <cell r="DM24">
            <v>1213</v>
          </cell>
          <cell r="DN24">
            <v>1400</v>
          </cell>
          <cell r="DO24">
            <v>1666</v>
          </cell>
          <cell r="DP24">
            <v>1370</v>
          </cell>
          <cell r="DQ24">
            <v>987</v>
          </cell>
          <cell r="DR24">
            <v>795</v>
          </cell>
          <cell r="DS24">
            <v>737</v>
          </cell>
          <cell r="DT24">
            <v>653</v>
          </cell>
          <cell r="DU24">
            <v>639</v>
          </cell>
          <cell r="DV24">
            <v>633</v>
          </cell>
          <cell r="DW24">
            <v>441</v>
          </cell>
          <cell r="DX24">
            <v>522</v>
          </cell>
          <cell r="DY24">
            <v>519</v>
          </cell>
          <cell r="DZ24">
            <v>605</v>
          </cell>
          <cell r="EA24">
            <v>853</v>
          </cell>
          <cell r="EB24">
            <v>1018</v>
          </cell>
          <cell r="EC24">
            <v>1195</v>
          </cell>
          <cell r="ED24">
            <v>1746</v>
          </cell>
          <cell r="EE24">
            <v>1719</v>
          </cell>
          <cell r="EF24">
            <v>2214</v>
          </cell>
          <cell r="EG24">
            <v>1604</v>
          </cell>
          <cell r="EH24">
            <v>1530</v>
          </cell>
          <cell r="EI24">
            <v>1152</v>
          </cell>
          <cell r="EJ24">
            <v>930</v>
          </cell>
          <cell r="EK24">
            <v>820</v>
          </cell>
          <cell r="EL24">
            <v>724</v>
          </cell>
          <cell r="EM24">
            <v>562</v>
          </cell>
          <cell r="EN24">
            <v>463</v>
          </cell>
          <cell r="EO24">
            <v>287</v>
          </cell>
          <cell r="EP24">
            <v>202</v>
          </cell>
          <cell r="EQ24">
            <v>148</v>
          </cell>
          <cell r="ER24">
            <v>166</v>
          </cell>
          <cell r="ES24">
            <v>120</v>
          </cell>
          <cell r="ET24">
            <v>141</v>
          </cell>
          <cell r="EU24">
            <v>85</v>
          </cell>
          <cell r="EV24">
            <v>60</v>
          </cell>
          <cell r="EW24">
            <v>89</v>
          </cell>
          <cell r="EX24">
            <v>53</v>
          </cell>
          <cell r="EY24">
            <v>48</v>
          </cell>
          <cell r="EZ24">
            <v>74</v>
          </cell>
          <cell r="FA24">
            <v>153</v>
          </cell>
          <cell r="FB24">
            <v>206</v>
          </cell>
          <cell r="FC24">
            <v>335</v>
          </cell>
          <cell r="FD24">
            <v>431</v>
          </cell>
          <cell r="FE24">
            <v>521</v>
          </cell>
          <cell r="FF24">
            <v>635</v>
          </cell>
          <cell r="FG24">
            <v>609</v>
          </cell>
          <cell r="FH24">
            <v>466</v>
          </cell>
          <cell r="FI24">
            <v>446</v>
          </cell>
          <cell r="FJ24">
            <v>515</v>
          </cell>
        </row>
        <row r="25">
          <cell r="DH25">
            <v>25389</v>
          </cell>
          <cell r="DJ25" t="str">
            <v>2024/2025</v>
          </cell>
          <cell r="DK25">
            <v>626</v>
          </cell>
          <cell r="DL25">
            <v>925</v>
          </cell>
          <cell r="DM25">
            <v>962</v>
          </cell>
          <cell r="DN25">
            <v>986</v>
          </cell>
          <cell r="DO25">
            <v>1025</v>
          </cell>
          <cell r="DP25">
            <v>1071</v>
          </cell>
          <cell r="DQ25">
            <v>626</v>
          </cell>
          <cell r="DR25">
            <v>622</v>
          </cell>
          <cell r="DS25">
            <v>596</v>
          </cell>
          <cell r="DT25">
            <v>413</v>
          </cell>
          <cell r="DU25">
            <v>281</v>
          </cell>
          <cell r="DV25">
            <v>309</v>
          </cell>
          <cell r="DW25">
            <v>202</v>
          </cell>
          <cell r="DX25">
            <v>224</v>
          </cell>
          <cell r="DY25">
            <v>290</v>
          </cell>
          <cell r="DZ25">
            <v>584</v>
          </cell>
          <cell r="EA25">
            <v>1361</v>
          </cell>
          <cell r="EB25">
            <v>2074</v>
          </cell>
          <cell r="EC25">
            <v>1924</v>
          </cell>
          <cell r="ED25">
            <v>1865</v>
          </cell>
          <cell r="EE25">
            <v>1051</v>
          </cell>
          <cell r="EF25">
            <v>746</v>
          </cell>
          <cell r="EG25">
            <v>642</v>
          </cell>
          <cell r="EH25">
            <v>647</v>
          </cell>
          <cell r="EI25">
            <v>485</v>
          </cell>
          <cell r="EJ25">
            <v>426</v>
          </cell>
          <cell r="EK25">
            <v>312</v>
          </cell>
          <cell r="EL25">
            <v>278</v>
          </cell>
          <cell r="EM25">
            <v>235</v>
          </cell>
          <cell r="EN25">
            <v>215</v>
          </cell>
          <cell r="EO25">
            <v>151</v>
          </cell>
          <cell r="EP25">
            <v>113</v>
          </cell>
          <cell r="EQ25">
            <v>104</v>
          </cell>
          <cell r="ER25">
            <v>120</v>
          </cell>
          <cell r="ES25">
            <v>146</v>
          </cell>
          <cell r="ET25">
            <v>162</v>
          </cell>
          <cell r="EU25">
            <v>107</v>
          </cell>
          <cell r="EV25">
            <v>97</v>
          </cell>
          <cell r="EW25">
            <v>170</v>
          </cell>
          <cell r="EX25">
            <v>165</v>
          </cell>
          <cell r="EY25">
            <v>143</v>
          </cell>
          <cell r="EZ25">
            <v>172</v>
          </cell>
          <cell r="FA25">
            <v>230</v>
          </cell>
          <cell r="FB25">
            <v>223</v>
          </cell>
          <cell r="FC25">
            <v>205</v>
          </cell>
          <cell r="FD25">
            <v>165</v>
          </cell>
          <cell r="FE25">
            <v>168</v>
          </cell>
          <cell r="FF25">
            <v>177</v>
          </cell>
          <cell r="FG25">
            <v>177</v>
          </cell>
          <cell r="FH25">
            <v>164</v>
          </cell>
          <cell r="FI25">
            <v>124</v>
          </cell>
          <cell r="FJ25">
            <v>103</v>
          </cell>
        </row>
        <row r="26">
          <cell r="DH26">
            <v>24059</v>
          </cell>
          <cell r="DJ26" t="str">
            <v>2025/2026</v>
          </cell>
          <cell r="DK26">
            <v>142</v>
          </cell>
          <cell r="DL26">
            <v>222</v>
          </cell>
          <cell r="DM26">
            <v>320</v>
          </cell>
          <cell r="DN26">
            <v>404</v>
          </cell>
          <cell r="DO26">
            <v>548</v>
          </cell>
          <cell r="DP26">
            <v>647</v>
          </cell>
          <cell r="DQ26">
            <v>677</v>
          </cell>
          <cell r="DR26">
            <v>873</v>
          </cell>
          <cell r="DS26">
            <v>1071</v>
          </cell>
          <cell r="DT26">
            <v>1055</v>
          </cell>
          <cell r="DU26">
            <v>977</v>
          </cell>
          <cell r="DV26">
            <v>1030</v>
          </cell>
          <cell r="DW26">
            <v>982</v>
          </cell>
          <cell r="DX26">
            <v>813</v>
          </cell>
          <cell r="DY26">
            <v>637</v>
          </cell>
          <cell r="DZ26">
            <v>664</v>
          </cell>
          <cell r="EA26">
            <v>668</v>
          </cell>
          <cell r="EB26">
            <v>1043</v>
          </cell>
          <cell r="EC26">
            <v>815</v>
          </cell>
          <cell r="ED26">
            <v>890</v>
          </cell>
          <cell r="EE26">
            <v>721</v>
          </cell>
          <cell r="EF26">
            <v>872</v>
          </cell>
          <cell r="EG26">
            <v>832</v>
          </cell>
          <cell r="EH26">
            <v>1046</v>
          </cell>
          <cell r="EI26">
            <v>967</v>
          </cell>
          <cell r="EJ26">
            <v>888</v>
          </cell>
          <cell r="EK26">
            <v>622</v>
          </cell>
          <cell r="EL26">
            <v>494</v>
          </cell>
          <cell r="EM26">
            <v>558</v>
          </cell>
          <cell r="EN26">
            <v>509</v>
          </cell>
          <cell r="EO26">
            <v>292</v>
          </cell>
          <cell r="EP26">
            <v>192</v>
          </cell>
          <cell r="EQ26">
            <v>153</v>
          </cell>
          <cell r="ER26">
            <v>172</v>
          </cell>
          <cell r="ES26">
            <v>122</v>
          </cell>
          <cell r="ET26">
            <v>102</v>
          </cell>
          <cell r="EU26">
            <v>111</v>
          </cell>
          <cell r="EV26">
            <v>69</v>
          </cell>
          <cell r="EW26">
            <v>49</v>
          </cell>
          <cell r="EX26">
            <v>35</v>
          </cell>
          <cell r="EY26">
            <v>34</v>
          </cell>
          <cell r="EZ26">
            <v>19</v>
          </cell>
          <cell r="FA26">
            <v>33</v>
          </cell>
          <cell r="FB26">
            <v>24</v>
          </cell>
          <cell r="FC26">
            <v>27</v>
          </cell>
          <cell r="FD26">
            <v>38</v>
          </cell>
          <cell r="FE26">
            <v>80</v>
          </cell>
          <cell r="FF26">
            <v>97</v>
          </cell>
          <cell r="FG26">
            <v>101</v>
          </cell>
          <cell r="FH26">
            <v>127</v>
          </cell>
          <cell r="FI26">
            <v>195</v>
          </cell>
          <cell r="FJ26" t="e">
            <v>#N/A</v>
          </cell>
        </row>
        <row r="80">
          <cell r="DH80">
            <v>2012</v>
          </cell>
          <cell r="DJ80" t="str">
            <v>2020/2021</v>
          </cell>
          <cell r="DK80">
            <v>11</v>
          </cell>
          <cell r="DL80">
            <v>12</v>
          </cell>
          <cell r="DM80">
            <v>38</v>
          </cell>
          <cell r="DN80">
            <v>48</v>
          </cell>
          <cell r="DO80">
            <v>48</v>
          </cell>
          <cell r="DP80">
            <v>65</v>
          </cell>
          <cell r="DQ80">
            <v>90</v>
          </cell>
          <cell r="DR80">
            <v>133</v>
          </cell>
          <cell r="DS80">
            <v>180</v>
          </cell>
          <cell r="DT80">
            <v>173</v>
          </cell>
          <cell r="DU80">
            <v>148</v>
          </cell>
          <cell r="DV80">
            <v>145</v>
          </cell>
          <cell r="DW80">
            <v>93</v>
          </cell>
          <cell r="DX80">
            <v>79</v>
          </cell>
          <cell r="DY80">
            <v>79</v>
          </cell>
          <cell r="DZ80">
            <v>58</v>
          </cell>
          <cell r="EA80">
            <v>34</v>
          </cell>
          <cell r="EB80">
            <v>27</v>
          </cell>
          <cell r="EC80">
            <v>12</v>
          </cell>
          <cell r="ED80">
            <v>39</v>
          </cell>
          <cell r="EE80">
            <v>49</v>
          </cell>
          <cell r="EF80">
            <v>26</v>
          </cell>
          <cell r="EG80">
            <v>13</v>
          </cell>
          <cell r="EH80">
            <v>11</v>
          </cell>
          <cell r="EI80">
            <v>15</v>
          </cell>
          <cell r="EJ80">
            <v>15</v>
          </cell>
          <cell r="EK80">
            <v>26</v>
          </cell>
          <cell r="EL80">
            <v>11</v>
          </cell>
          <cell r="EM80">
            <v>4</v>
          </cell>
          <cell r="EN80">
            <v>7</v>
          </cell>
          <cell r="EO80">
            <v>8</v>
          </cell>
          <cell r="EP80">
            <v>5</v>
          </cell>
          <cell r="EQ80">
            <v>6</v>
          </cell>
          <cell r="ER80">
            <v>7</v>
          </cell>
          <cell r="ES80">
            <v>6</v>
          </cell>
          <cell r="ET80">
            <v>10</v>
          </cell>
          <cell r="EU80">
            <v>5</v>
          </cell>
          <cell r="EV80">
            <v>4</v>
          </cell>
          <cell r="EW80">
            <v>7</v>
          </cell>
          <cell r="EX80">
            <v>4</v>
          </cell>
          <cell r="EY80">
            <v>7</v>
          </cell>
          <cell r="EZ80">
            <v>12</v>
          </cell>
          <cell r="FA80">
            <v>6</v>
          </cell>
          <cell r="FB80">
            <v>12</v>
          </cell>
          <cell r="FC80">
            <v>11</v>
          </cell>
          <cell r="FD80">
            <v>15</v>
          </cell>
          <cell r="FE80">
            <v>14</v>
          </cell>
          <cell r="FF80">
            <v>14</v>
          </cell>
          <cell r="FG80">
            <v>18</v>
          </cell>
          <cell r="FH80">
            <v>26</v>
          </cell>
          <cell r="FI80">
            <v>39</v>
          </cell>
          <cell r="FJ80">
            <v>53</v>
          </cell>
        </row>
        <row r="81">
          <cell r="DH81">
            <v>1892</v>
          </cell>
          <cell r="DJ81" t="str">
            <v>2021/2022</v>
          </cell>
          <cell r="DK81">
            <v>47</v>
          </cell>
          <cell r="DL81">
            <v>57</v>
          </cell>
          <cell r="DM81">
            <v>77</v>
          </cell>
          <cell r="DN81">
            <v>73</v>
          </cell>
          <cell r="DO81">
            <v>115</v>
          </cell>
          <cell r="DP81">
            <v>118</v>
          </cell>
          <cell r="DQ81">
            <v>122</v>
          </cell>
          <cell r="DR81">
            <v>120</v>
          </cell>
          <cell r="DS81">
            <v>130</v>
          </cell>
          <cell r="DT81">
            <v>81</v>
          </cell>
          <cell r="DU81">
            <v>88</v>
          </cell>
          <cell r="DV81">
            <v>88</v>
          </cell>
          <cell r="DW81">
            <v>73</v>
          </cell>
          <cell r="DX81">
            <v>82</v>
          </cell>
          <cell r="DY81">
            <v>87</v>
          </cell>
          <cell r="DZ81">
            <v>116</v>
          </cell>
          <cell r="EA81">
            <v>88</v>
          </cell>
          <cell r="EB81">
            <v>76</v>
          </cell>
          <cell r="EC81">
            <v>31</v>
          </cell>
          <cell r="ED81">
            <v>25</v>
          </cell>
          <cell r="EE81">
            <v>11</v>
          </cell>
          <cell r="EF81">
            <v>5</v>
          </cell>
          <cell r="EG81">
            <v>6</v>
          </cell>
          <cell r="EH81">
            <v>9</v>
          </cell>
          <cell r="EI81">
            <v>7</v>
          </cell>
          <cell r="EJ81">
            <v>2</v>
          </cell>
          <cell r="EK81">
            <v>3</v>
          </cell>
          <cell r="EL81">
            <v>1</v>
          </cell>
          <cell r="EM81">
            <v>0</v>
          </cell>
          <cell r="EN81">
            <v>1</v>
          </cell>
          <cell r="EO81">
            <v>0</v>
          </cell>
          <cell r="EP81">
            <v>1</v>
          </cell>
          <cell r="EQ81">
            <v>1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1</v>
          </cell>
          <cell r="EW81">
            <v>0</v>
          </cell>
          <cell r="EX81">
            <v>1</v>
          </cell>
          <cell r="EY81">
            <v>1</v>
          </cell>
          <cell r="EZ81">
            <v>0</v>
          </cell>
          <cell r="FA81">
            <v>1</v>
          </cell>
          <cell r="FB81">
            <v>3</v>
          </cell>
          <cell r="FC81">
            <v>5</v>
          </cell>
          <cell r="FD81">
            <v>5</v>
          </cell>
          <cell r="FE81">
            <v>8</v>
          </cell>
          <cell r="FF81">
            <v>19</v>
          </cell>
          <cell r="FG81">
            <v>20</v>
          </cell>
          <cell r="FH81">
            <v>17</v>
          </cell>
          <cell r="FI81">
            <v>30</v>
          </cell>
          <cell r="FJ81">
            <v>40</v>
          </cell>
        </row>
        <row r="82">
          <cell r="DH82">
            <v>2431</v>
          </cell>
          <cell r="DJ82" t="str">
            <v>2022/2023</v>
          </cell>
          <cell r="DK82">
            <v>36</v>
          </cell>
          <cell r="DL82">
            <v>59</v>
          </cell>
          <cell r="DM82">
            <v>53</v>
          </cell>
          <cell r="DN82">
            <v>74</v>
          </cell>
          <cell r="DO82">
            <v>74</v>
          </cell>
          <cell r="DP82">
            <v>91</v>
          </cell>
          <cell r="DQ82">
            <v>72</v>
          </cell>
          <cell r="DR82">
            <v>68</v>
          </cell>
          <cell r="DS82">
            <v>90</v>
          </cell>
          <cell r="DT82">
            <v>80</v>
          </cell>
          <cell r="DU82">
            <v>83</v>
          </cell>
          <cell r="DV82">
            <v>53</v>
          </cell>
          <cell r="DW82">
            <v>39</v>
          </cell>
          <cell r="DX82">
            <v>32</v>
          </cell>
          <cell r="DY82">
            <v>19</v>
          </cell>
          <cell r="DZ82">
            <v>14</v>
          </cell>
          <cell r="EA82">
            <v>11</v>
          </cell>
          <cell r="EB82">
            <v>11</v>
          </cell>
          <cell r="EC82">
            <v>6</v>
          </cell>
          <cell r="ED82">
            <v>6</v>
          </cell>
          <cell r="EE82">
            <v>7</v>
          </cell>
          <cell r="EF82">
            <v>11</v>
          </cell>
          <cell r="EG82">
            <v>9</v>
          </cell>
          <cell r="EH82">
            <v>8</v>
          </cell>
          <cell r="EI82">
            <v>4</v>
          </cell>
          <cell r="EJ82">
            <v>3</v>
          </cell>
          <cell r="EK82">
            <v>3</v>
          </cell>
          <cell r="EL82">
            <v>8</v>
          </cell>
          <cell r="EM82">
            <v>6</v>
          </cell>
          <cell r="EN82">
            <v>10</v>
          </cell>
          <cell r="EO82">
            <v>6</v>
          </cell>
          <cell r="EP82">
            <v>19</v>
          </cell>
          <cell r="EQ82">
            <v>26</v>
          </cell>
          <cell r="ER82">
            <v>26</v>
          </cell>
          <cell r="ES82">
            <v>29</v>
          </cell>
          <cell r="ET82">
            <v>25</v>
          </cell>
          <cell r="EU82">
            <v>27</v>
          </cell>
          <cell r="EV82">
            <v>58</v>
          </cell>
          <cell r="EW82">
            <v>53</v>
          </cell>
          <cell r="EX82">
            <v>61</v>
          </cell>
          <cell r="EY82">
            <v>98</v>
          </cell>
          <cell r="EZ82">
            <v>135</v>
          </cell>
          <cell r="FA82">
            <v>137</v>
          </cell>
          <cell r="FB82">
            <v>150</v>
          </cell>
          <cell r="FC82">
            <v>154</v>
          </cell>
          <cell r="FD82">
            <v>127</v>
          </cell>
          <cell r="FE82">
            <v>103</v>
          </cell>
          <cell r="FF82">
            <v>68</v>
          </cell>
          <cell r="FG82">
            <v>45</v>
          </cell>
          <cell r="FH82">
            <v>22</v>
          </cell>
          <cell r="FI82">
            <v>15</v>
          </cell>
          <cell r="FJ82">
            <v>7</v>
          </cell>
        </row>
        <row r="83">
          <cell r="DH83">
            <v>1467</v>
          </cell>
          <cell r="DJ83" t="str">
            <v>2023/2024</v>
          </cell>
          <cell r="DK83">
            <v>12</v>
          </cell>
          <cell r="DL83">
            <v>18</v>
          </cell>
          <cell r="DM83">
            <v>7</v>
          </cell>
          <cell r="DN83">
            <v>4</v>
          </cell>
          <cell r="DO83">
            <v>5</v>
          </cell>
          <cell r="DP83">
            <v>6</v>
          </cell>
          <cell r="DQ83">
            <v>1</v>
          </cell>
          <cell r="DR83">
            <v>3</v>
          </cell>
          <cell r="DS83">
            <v>3</v>
          </cell>
          <cell r="DT83">
            <v>0</v>
          </cell>
          <cell r="DU83">
            <v>1</v>
          </cell>
          <cell r="DV83">
            <v>0</v>
          </cell>
          <cell r="DW83">
            <v>0</v>
          </cell>
          <cell r="DX83">
            <v>3</v>
          </cell>
          <cell r="DY83">
            <v>2</v>
          </cell>
          <cell r="DZ83">
            <v>2</v>
          </cell>
          <cell r="EA83">
            <v>0</v>
          </cell>
          <cell r="EB83">
            <v>5</v>
          </cell>
          <cell r="EC83">
            <v>2</v>
          </cell>
          <cell r="ED83">
            <v>13</v>
          </cell>
          <cell r="EE83">
            <v>3</v>
          </cell>
          <cell r="EF83">
            <v>7</v>
          </cell>
          <cell r="EG83">
            <v>4</v>
          </cell>
          <cell r="EH83">
            <v>3</v>
          </cell>
          <cell r="EI83">
            <v>7</v>
          </cell>
          <cell r="EJ83">
            <v>3</v>
          </cell>
          <cell r="EK83">
            <v>3</v>
          </cell>
          <cell r="EL83">
            <v>8</v>
          </cell>
          <cell r="EM83">
            <v>4</v>
          </cell>
          <cell r="EN83">
            <v>2</v>
          </cell>
          <cell r="EO83">
            <v>6</v>
          </cell>
          <cell r="EP83">
            <v>25</v>
          </cell>
          <cell r="EQ83">
            <v>29</v>
          </cell>
          <cell r="ER83">
            <v>39</v>
          </cell>
          <cell r="ES83">
            <v>42</v>
          </cell>
          <cell r="ET83">
            <v>49</v>
          </cell>
          <cell r="EU83">
            <v>68</v>
          </cell>
          <cell r="EV83">
            <v>98</v>
          </cell>
          <cell r="EW83">
            <v>109</v>
          </cell>
          <cell r="EX83">
            <v>124</v>
          </cell>
          <cell r="EY83">
            <v>99</v>
          </cell>
          <cell r="EZ83">
            <v>131</v>
          </cell>
          <cell r="FA83">
            <v>129</v>
          </cell>
          <cell r="FB83">
            <v>94</v>
          </cell>
          <cell r="FC83">
            <v>93</v>
          </cell>
          <cell r="FD83">
            <v>74</v>
          </cell>
          <cell r="FE83">
            <v>42</v>
          </cell>
          <cell r="FF83">
            <v>33</v>
          </cell>
          <cell r="FG83">
            <v>21</v>
          </cell>
          <cell r="FH83">
            <v>14</v>
          </cell>
          <cell r="FI83">
            <v>12</v>
          </cell>
          <cell r="FJ83">
            <v>5</v>
          </cell>
        </row>
        <row r="84">
          <cell r="DH84">
            <v>1418</v>
          </cell>
          <cell r="DJ84" t="str">
            <v>2024/2025</v>
          </cell>
          <cell r="DK84">
            <v>7</v>
          </cell>
          <cell r="DL84">
            <v>2</v>
          </cell>
          <cell r="DM84">
            <v>8</v>
          </cell>
          <cell r="DN84">
            <v>3</v>
          </cell>
          <cell r="DO84">
            <v>8</v>
          </cell>
          <cell r="DP84">
            <v>7</v>
          </cell>
          <cell r="DQ84">
            <v>2</v>
          </cell>
          <cell r="DR84">
            <v>1</v>
          </cell>
          <cell r="DS84">
            <v>7</v>
          </cell>
          <cell r="DT84">
            <v>4</v>
          </cell>
          <cell r="DU84">
            <v>3</v>
          </cell>
          <cell r="DV84">
            <v>3</v>
          </cell>
          <cell r="DW84">
            <v>5</v>
          </cell>
          <cell r="DX84">
            <v>4</v>
          </cell>
          <cell r="DY84">
            <v>4</v>
          </cell>
          <cell r="DZ84">
            <v>4</v>
          </cell>
          <cell r="EA84">
            <v>7</v>
          </cell>
          <cell r="EB84">
            <v>0</v>
          </cell>
          <cell r="EC84">
            <v>1</v>
          </cell>
          <cell r="ED84">
            <v>1</v>
          </cell>
          <cell r="EE84">
            <v>5</v>
          </cell>
          <cell r="EF84">
            <v>5</v>
          </cell>
          <cell r="EG84">
            <v>6</v>
          </cell>
          <cell r="EH84">
            <v>5</v>
          </cell>
          <cell r="EI84">
            <v>5</v>
          </cell>
          <cell r="EJ84">
            <v>10</v>
          </cell>
          <cell r="EK84">
            <v>8</v>
          </cell>
          <cell r="EL84">
            <v>16</v>
          </cell>
          <cell r="EM84">
            <v>17</v>
          </cell>
          <cell r="EN84">
            <v>22</v>
          </cell>
          <cell r="EO84">
            <v>26</v>
          </cell>
          <cell r="EP84">
            <v>35</v>
          </cell>
          <cell r="EQ84">
            <v>34</v>
          </cell>
          <cell r="ER84">
            <v>24</v>
          </cell>
          <cell r="ES84">
            <v>35</v>
          </cell>
          <cell r="ET84">
            <v>35</v>
          </cell>
          <cell r="EU84">
            <v>44</v>
          </cell>
          <cell r="EV84">
            <v>79</v>
          </cell>
          <cell r="EW84">
            <v>77</v>
          </cell>
          <cell r="EX84">
            <v>82</v>
          </cell>
          <cell r="EY84">
            <v>97</v>
          </cell>
          <cell r="EZ84">
            <v>112</v>
          </cell>
          <cell r="FA84">
            <v>114</v>
          </cell>
          <cell r="FB84">
            <v>93</v>
          </cell>
          <cell r="FC84">
            <v>79</v>
          </cell>
          <cell r="FD84">
            <v>75</v>
          </cell>
          <cell r="FE84">
            <v>43</v>
          </cell>
          <cell r="FF84">
            <v>39</v>
          </cell>
          <cell r="FG84">
            <v>42</v>
          </cell>
          <cell r="FH84">
            <v>25</v>
          </cell>
          <cell r="FI84">
            <v>20</v>
          </cell>
          <cell r="FJ84">
            <v>28</v>
          </cell>
        </row>
        <row r="85">
          <cell r="DH85">
            <v>1278</v>
          </cell>
          <cell r="DJ85" t="str">
            <v>2025/2026</v>
          </cell>
          <cell r="DK85">
            <v>6</v>
          </cell>
          <cell r="DL85">
            <v>3</v>
          </cell>
          <cell r="DM85">
            <v>8</v>
          </cell>
          <cell r="DN85">
            <v>12</v>
          </cell>
          <cell r="DO85">
            <v>5</v>
          </cell>
          <cell r="DP85">
            <v>4</v>
          </cell>
          <cell r="DQ85">
            <v>5</v>
          </cell>
          <cell r="DR85">
            <v>6</v>
          </cell>
          <cell r="DS85">
            <v>6</v>
          </cell>
          <cell r="DT85">
            <v>4</v>
          </cell>
          <cell r="DU85">
            <v>8</v>
          </cell>
          <cell r="DV85">
            <v>10</v>
          </cell>
          <cell r="DW85">
            <v>6</v>
          </cell>
          <cell r="DX85">
            <v>5</v>
          </cell>
          <cell r="DY85">
            <v>0</v>
          </cell>
          <cell r="DZ85">
            <v>0</v>
          </cell>
          <cell r="EA85">
            <v>2</v>
          </cell>
          <cell r="EB85">
            <v>1</v>
          </cell>
          <cell r="EC85">
            <v>8</v>
          </cell>
          <cell r="ED85">
            <v>3</v>
          </cell>
          <cell r="EE85">
            <v>2</v>
          </cell>
          <cell r="EF85">
            <v>2</v>
          </cell>
          <cell r="EG85">
            <v>7</v>
          </cell>
          <cell r="EH85">
            <v>3</v>
          </cell>
          <cell r="EI85">
            <v>3</v>
          </cell>
          <cell r="EJ85">
            <v>4</v>
          </cell>
          <cell r="EK85">
            <v>2</v>
          </cell>
          <cell r="EL85">
            <v>2</v>
          </cell>
          <cell r="EM85">
            <v>2</v>
          </cell>
          <cell r="EN85">
            <v>1</v>
          </cell>
          <cell r="EO85">
            <v>2</v>
          </cell>
          <cell r="EP85">
            <v>3</v>
          </cell>
          <cell r="EQ85">
            <v>13</v>
          </cell>
          <cell r="ER85">
            <v>21</v>
          </cell>
          <cell r="ES85">
            <v>12</v>
          </cell>
          <cell r="ET85">
            <v>15</v>
          </cell>
          <cell r="EU85">
            <v>26</v>
          </cell>
          <cell r="EV85">
            <v>35</v>
          </cell>
          <cell r="EW85">
            <v>36</v>
          </cell>
          <cell r="EX85">
            <v>38</v>
          </cell>
          <cell r="EY85">
            <v>32</v>
          </cell>
          <cell r="EZ85">
            <v>88</v>
          </cell>
          <cell r="FA85">
            <v>100</v>
          </cell>
          <cell r="FB85">
            <v>105</v>
          </cell>
          <cell r="FC85">
            <v>145</v>
          </cell>
          <cell r="FD85">
            <v>129</v>
          </cell>
          <cell r="FE85">
            <v>101</v>
          </cell>
          <cell r="FF85">
            <v>85</v>
          </cell>
          <cell r="FG85">
            <v>61</v>
          </cell>
          <cell r="FH85">
            <v>62</v>
          </cell>
          <cell r="FI85">
            <v>39</v>
          </cell>
          <cell r="FJ85" t="e">
            <v>#N/A</v>
          </cell>
        </row>
        <row r="140">
          <cell r="BD140">
            <v>693</v>
          </cell>
          <cell r="BF140" t="str">
            <v>2021年</v>
          </cell>
          <cell r="BG140">
            <v>16</v>
          </cell>
          <cell r="BH140">
            <v>16</v>
          </cell>
          <cell r="BI140">
            <v>15</v>
          </cell>
          <cell r="BJ140">
            <v>15</v>
          </cell>
          <cell r="BK140">
            <v>19</v>
          </cell>
          <cell r="BL140">
            <v>13</v>
          </cell>
          <cell r="BM140">
            <v>19</v>
          </cell>
          <cell r="BN140">
            <v>17</v>
          </cell>
          <cell r="BO140">
            <v>18</v>
          </cell>
          <cell r="BP140">
            <v>21</v>
          </cell>
          <cell r="BQ140">
            <v>9</v>
          </cell>
          <cell r="BR140">
            <v>5</v>
          </cell>
          <cell r="BS140">
            <v>6</v>
          </cell>
          <cell r="BT140">
            <v>14</v>
          </cell>
          <cell r="BU140">
            <v>8</v>
          </cell>
          <cell r="BV140">
            <v>12</v>
          </cell>
          <cell r="BW140">
            <v>12</v>
          </cell>
          <cell r="BX140">
            <v>9</v>
          </cell>
          <cell r="BY140">
            <v>26</v>
          </cell>
          <cell r="BZ140">
            <v>26</v>
          </cell>
          <cell r="CA140">
            <v>29</v>
          </cell>
          <cell r="CB140">
            <v>32</v>
          </cell>
          <cell r="CC140">
            <v>33</v>
          </cell>
          <cell r="CD140">
            <v>19</v>
          </cell>
          <cell r="CE140">
            <v>24</v>
          </cell>
          <cell r="CF140">
            <v>11</v>
          </cell>
          <cell r="CG140">
            <v>10</v>
          </cell>
          <cell r="CH140">
            <v>13</v>
          </cell>
          <cell r="CI140">
            <v>17</v>
          </cell>
          <cell r="CJ140">
            <v>12</v>
          </cell>
          <cell r="CK140">
            <v>6</v>
          </cell>
          <cell r="CL140">
            <v>9</v>
          </cell>
          <cell r="CM140">
            <v>10</v>
          </cell>
          <cell r="CN140">
            <v>7</v>
          </cell>
          <cell r="CO140">
            <v>3</v>
          </cell>
          <cell r="CP140">
            <v>6</v>
          </cell>
          <cell r="CQ140">
            <v>4</v>
          </cell>
          <cell r="CR140">
            <v>6</v>
          </cell>
          <cell r="CS140">
            <v>10</v>
          </cell>
          <cell r="CT140">
            <v>5</v>
          </cell>
          <cell r="CU140">
            <v>6</v>
          </cell>
          <cell r="CV140">
            <v>11</v>
          </cell>
          <cell r="CW140">
            <v>6</v>
          </cell>
          <cell r="CX140">
            <v>3</v>
          </cell>
          <cell r="CY140">
            <v>7</v>
          </cell>
          <cell r="CZ140">
            <v>10</v>
          </cell>
          <cell r="DA140">
            <v>12</v>
          </cell>
          <cell r="DB140">
            <v>9</v>
          </cell>
          <cell r="DC140">
            <v>20</v>
          </cell>
          <cell r="DD140">
            <v>20</v>
          </cell>
          <cell r="DE140">
            <v>20</v>
          </cell>
          <cell r="DF140">
            <v>7</v>
          </cell>
        </row>
        <row r="141">
          <cell r="BD141">
            <v>245</v>
          </cell>
          <cell r="BF141" t="str">
            <v>2022年</v>
          </cell>
          <cell r="BG141">
            <v>11</v>
          </cell>
          <cell r="BH141">
            <v>4</v>
          </cell>
          <cell r="BI141">
            <v>13</v>
          </cell>
          <cell r="BJ141">
            <v>8</v>
          </cell>
          <cell r="BK141">
            <v>5</v>
          </cell>
          <cell r="BL141">
            <v>1</v>
          </cell>
          <cell r="BM141">
            <v>7</v>
          </cell>
          <cell r="BN141">
            <v>2</v>
          </cell>
          <cell r="BO141">
            <v>3</v>
          </cell>
          <cell r="BP141">
            <v>4</v>
          </cell>
          <cell r="BQ141">
            <v>4</v>
          </cell>
          <cell r="BR141">
            <v>4</v>
          </cell>
          <cell r="BS141">
            <v>6</v>
          </cell>
          <cell r="BT141">
            <v>6</v>
          </cell>
          <cell r="BU141">
            <v>2</v>
          </cell>
          <cell r="BV141">
            <v>4</v>
          </cell>
          <cell r="BW141">
            <v>4</v>
          </cell>
          <cell r="BX141">
            <v>0</v>
          </cell>
          <cell r="BY141">
            <v>5</v>
          </cell>
          <cell r="BZ141">
            <v>2</v>
          </cell>
          <cell r="CA141">
            <v>6</v>
          </cell>
          <cell r="CB141">
            <v>8</v>
          </cell>
          <cell r="CC141">
            <v>9</v>
          </cell>
          <cell r="CD141">
            <v>4</v>
          </cell>
          <cell r="CE141">
            <v>5</v>
          </cell>
          <cell r="CF141">
            <v>10</v>
          </cell>
          <cell r="CG141">
            <v>4</v>
          </cell>
          <cell r="CH141">
            <v>3</v>
          </cell>
          <cell r="CI141">
            <v>4</v>
          </cell>
          <cell r="CJ141">
            <v>4</v>
          </cell>
          <cell r="CK141">
            <v>8</v>
          </cell>
          <cell r="CL141">
            <v>2</v>
          </cell>
          <cell r="CM141">
            <v>4</v>
          </cell>
          <cell r="CN141">
            <v>2</v>
          </cell>
          <cell r="CO141">
            <v>2</v>
          </cell>
          <cell r="CP141">
            <v>8</v>
          </cell>
          <cell r="CQ141">
            <v>7</v>
          </cell>
          <cell r="CR141">
            <v>6</v>
          </cell>
          <cell r="CS141">
            <v>6</v>
          </cell>
          <cell r="CT141">
            <v>3</v>
          </cell>
          <cell r="CU141">
            <v>3</v>
          </cell>
          <cell r="CV141">
            <v>3</v>
          </cell>
          <cell r="CW141">
            <v>3</v>
          </cell>
          <cell r="CX141">
            <v>3</v>
          </cell>
          <cell r="CY141">
            <v>2</v>
          </cell>
          <cell r="CZ141">
            <v>2</v>
          </cell>
          <cell r="DA141">
            <v>3</v>
          </cell>
          <cell r="DB141">
            <v>2</v>
          </cell>
          <cell r="DC141">
            <v>8</v>
          </cell>
          <cell r="DD141">
            <v>7</v>
          </cell>
          <cell r="DE141">
            <v>5</v>
          </cell>
          <cell r="DF141">
            <v>4</v>
          </cell>
        </row>
        <row r="142">
          <cell r="BD142">
            <v>2862</v>
          </cell>
          <cell r="BF142" t="str">
            <v>2023年</v>
          </cell>
          <cell r="BG142">
            <v>5</v>
          </cell>
          <cell r="BH142">
            <v>7</v>
          </cell>
          <cell r="BI142">
            <v>6</v>
          </cell>
          <cell r="BJ142">
            <v>4</v>
          </cell>
          <cell r="BK142">
            <v>4</v>
          </cell>
          <cell r="BL142">
            <v>7</v>
          </cell>
          <cell r="BM142">
            <v>5</v>
          </cell>
          <cell r="BN142">
            <v>6</v>
          </cell>
          <cell r="BO142">
            <v>4</v>
          </cell>
          <cell r="BP142">
            <v>8</v>
          </cell>
          <cell r="BQ142">
            <v>5</v>
          </cell>
          <cell r="BR142">
            <v>8</v>
          </cell>
          <cell r="BS142">
            <v>13</v>
          </cell>
          <cell r="BT142">
            <v>4</v>
          </cell>
          <cell r="BU142">
            <v>6</v>
          </cell>
          <cell r="BV142">
            <v>12</v>
          </cell>
          <cell r="BW142">
            <v>17</v>
          </cell>
          <cell r="BX142">
            <v>6</v>
          </cell>
          <cell r="BY142">
            <v>12</v>
          </cell>
          <cell r="BZ142">
            <v>5</v>
          </cell>
          <cell r="CA142">
            <v>16</v>
          </cell>
          <cell r="CB142">
            <v>8</v>
          </cell>
          <cell r="CC142">
            <v>14</v>
          </cell>
          <cell r="CD142">
            <v>7</v>
          </cell>
          <cell r="CE142">
            <v>10</v>
          </cell>
          <cell r="CF142">
            <v>1</v>
          </cell>
          <cell r="CG142">
            <v>11</v>
          </cell>
          <cell r="CH142">
            <v>16</v>
          </cell>
          <cell r="CI142">
            <v>17</v>
          </cell>
          <cell r="CJ142">
            <v>19</v>
          </cell>
          <cell r="CK142">
            <v>19</v>
          </cell>
          <cell r="CL142">
            <v>28</v>
          </cell>
          <cell r="CM142">
            <v>33</v>
          </cell>
          <cell r="CN142">
            <v>33</v>
          </cell>
          <cell r="CO142">
            <v>57</v>
          </cell>
          <cell r="CP142">
            <v>82</v>
          </cell>
          <cell r="CQ142">
            <v>81</v>
          </cell>
          <cell r="CR142">
            <v>112</v>
          </cell>
          <cell r="CS142">
            <v>139</v>
          </cell>
          <cell r="CT142">
            <v>154</v>
          </cell>
          <cell r="CU142">
            <v>161</v>
          </cell>
          <cell r="CV142">
            <v>214</v>
          </cell>
          <cell r="CW142">
            <v>180</v>
          </cell>
          <cell r="CX142">
            <v>144</v>
          </cell>
          <cell r="CY142">
            <v>156</v>
          </cell>
          <cell r="CZ142">
            <v>159</v>
          </cell>
          <cell r="DA142">
            <v>151</v>
          </cell>
          <cell r="DB142">
            <v>183</v>
          </cell>
          <cell r="DC142">
            <v>170</v>
          </cell>
          <cell r="DD142">
            <v>161</v>
          </cell>
          <cell r="DE142">
            <v>110</v>
          </cell>
          <cell r="DF142">
            <v>72</v>
          </cell>
        </row>
        <row r="143">
          <cell r="BD143">
            <v>981</v>
          </cell>
          <cell r="BF143" t="str">
            <v>2024年</v>
          </cell>
          <cell r="BG143">
            <v>48</v>
          </cell>
          <cell r="BH143">
            <v>45</v>
          </cell>
          <cell r="BI143">
            <v>53</v>
          </cell>
          <cell r="BJ143">
            <v>36</v>
          </cell>
          <cell r="BK143">
            <v>28</v>
          </cell>
          <cell r="BL143">
            <v>22</v>
          </cell>
          <cell r="BM143">
            <v>24</v>
          </cell>
          <cell r="BN143">
            <v>28</v>
          </cell>
          <cell r="BO143">
            <v>28</v>
          </cell>
          <cell r="BP143">
            <v>39</v>
          </cell>
          <cell r="BQ143">
            <v>9</v>
          </cell>
          <cell r="BR143">
            <v>42</v>
          </cell>
          <cell r="BS143">
            <v>43</v>
          </cell>
          <cell r="BT143">
            <v>20</v>
          </cell>
          <cell r="BU143">
            <v>27</v>
          </cell>
          <cell r="BV143">
            <v>30</v>
          </cell>
          <cell r="BW143">
            <v>29</v>
          </cell>
          <cell r="BX143">
            <v>10</v>
          </cell>
          <cell r="BY143">
            <v>15</v>
          </cell>
          <cell r="BZ143">
            <v>7</v>
          </cell>
          <cell r="CA143">
            <v>19</v>
          </cell>
          <cell r="CB143">
            <v>25</v>
          </cell>
          <cell r="CC143">
            <v>13</v>
          </cell>
          <cell r="CD143">
            <v>15</v>
          </cell>
          <cell r="CE143">
            <v>19</v>
          </cell>
          <cell r="CF143">
            <v>22</v>
          </cell>
          <cell r="CG143">
            <v>24</v>
          </cell>
          <cell r="CH143">
            <v>14</v>
          </cell>
          <cell r="CI143">
            <v>11</v>
          </cell>
          <cell r="CJ143">
            <v>17</v>
          </cell>
          <cell r="CK143">
            <v>14</v>
          </cell>
          <cell r="CL143">
            <v>25</v>
          </cell>
          <cell r="CM143">
            <v>8</v>
          </cell>
          <cell r="CN143">
            <v>15</v>
          </cell>
          <cell r="CO143">
            <v>12</v>
          </cell>
          <cell r="CP143">
            <v>19</v>
          </cell>
          <cell r="CQ143">
            <v>7</v>
          </cell>
          <cell r="CR143">
            <v>12</v>
          </cell>
          <cell r="CS143">
            <v>16</v>
          </cell>
          <cell r="CT143">
            <v>12</v>
          </cell>
          <cell r="CU143">
            <v>13</v>
          </cell>
          <cell r="CV143">
            <v>21</v>
          </cell>
          <cell r="CW143">
            <v>7</v>
          </cell>
          <cell r="CX143">
            <v>2</v>
          </cell>
          <cell r="CY143">
            <v>9</v>
          </cell>
          <cell r="CZ143">
            <v>1</v>
          </cell>
          <cell r="DA143">
            <v>5</v>
          </cell>
          <cell r="DB143">
            <v>2</v>
          </cell>
          <cell r="DC143">
            <v>4</v>
          </cell>
          <cell r="DD143">
            <v>5</v>
          </cell>
          <cell r="DE143">
            <v>1</v>
          </cell>
          <cell r="DF143">
            <v>9</v>
          </cell>
        </row>
        <row r="144">
          <cell r="BD144">
            <v>547</v>
          </cell>
          <cell r="BF144" t="str">
            <v>2025年</v>
          </cell>
          <cell r="BG144">
            <v>0</v>
          </cell>
          <cell r="BH144">
            <v>9</v>
          </cell>
          <cell r="BI144">
            <v>2</v>
          </cell>
          <cell r="BJ144">
            <v>6</v>
          </cell>
          <cell r="BK144">
            <v>7</v>
          </cell>
          <cell r="BL144">
            <v>4</v>
          </cell>
          <cell r="BM144">
            <v>7</v>
          </cell>
          <cell r="BN144">
            <v>3</v>
          </cell>
          <cell r="BO144">
            <v>5</v>
          </cell>
          <cell r="BP144">
            <v>7</v>
          </cell>
          <cell r="BQ144">
            <v>12</v>
          </cell>
          <cell r="BR144">
            <v>2</v>
          </cell>
          <cell r="BS144">
            <v>4</v>
          </cell>
          <cell r="BT144">
            <v>8</v>
          </cell>
          <cell r="BU144">
            <v>1</v>
          </cell>
          <cell r="BV144">
            <v>10</v>
          </cell>
          <cell r="BW144">
            <v>4</v>
          </cell>
          <cell r="BX144">
            <v>7</v>
          </cell>
          <cell r="BY144">
            <v>9</v>
          </cell>
          <cell r="BZ144">
            <v>6</v>
          </cell>
          <cell r="CA144">
            <v>14</v>
          </cell>
          <cell r="CB144">
            <v>33</v>
          </cell>
          <cell r="CC144">
            <v>7</v>
          </cell>
          <cell r="CD144">
            <v>23</v>
          </cell>
          <cell r="CE144">
            <v>16</v>
          </cell>
          <cell r="CF144">
            <v>9</v>
          </cell>
          <cell r="CG144">
            <v>15</v>
          </cell>
          <cell r="CH144">
            <v>18</v>
          </cell>
          <cell r="CI144">
            <v>23</v>
          </cell>
          <cell r="CJ144">
            <v>17</v>
          </cell>
          <cell r="CK144">
            <v>13</v>
          </cell>
          <cell r="CL144">
            <v>10</v>
          </cell>
          <cell r="CM144">
            <v>16</v>
          </cell>
          <cell r="CN144">
            <v>17</v>
          </cell>
          <cell r="CO144">
            <v>14</v>
          </cell>
          <cell r="CP144">
            <v>23</v>
          </cell>
          <cell r="CQ144">
            <v>19</v>
          </cell>
          <cell r="CR144">
            <v>11</v>
          </cell>
          <cell r="CS144">
            <v>11</v>
          </cell>
          <cell r="CT144">
            <v>14</v>
          </cell>
          <cell r="CU144">
            <v>6</v>
          </cell>
          <cell r="CV144">
            <v>17</v>
          </cell>
          <cell r="CW144">
            <v>16</v>
          </cell>
          <cell r="CX144">
            <v>22</v>
          </cell>
          <cell r="CY144">
            <v>6</v>
          </cell>
          <cell r="CZ144">
            <v>11</v>
          </cell>
          <cell r="DA144">
            <v>4</v>
          </cell>
          <cell r="DB144">
            <v>4</v>
          </cell>
          <cell r="DC144">
            <v>8</v>
          </cell>
          <cell r="DD144">
            <v>5</v>
          </cell>
          <cell r="DE144">
            <v>7</v>
          </cell>
          <cell r="DF144">
            <v>5</v>
          </cell>
        </row>
        <row r="145">
          <cell r="BD145">
            <v>295</v>
          </cell>
          <cell r="BF145" t="str">
            <v>2026年</v>
          </cell>
          <cell r="BG145">
            <v>2</v>
          </cell>
          <cell r="BH145">
            <v>17</v>
          </cell>
          <cell r="BI145">
            <v>4</v>
          </cell>
          <cell r="BJ145">
            <v>8</v>
          </cell>
          <cell r="BK145">
            <v>7</v>
          </cell>
          <cell r="BL145">
            <v>10</v>
          </cell>
          <cell r="BM145">
            <v>8</v>
          </cell>
          <cell r="BN145">
            <v>6</v>
          </cell>
          <cell r="BO145">
            <v>7</v>
          </cell>
          <cell r="BP145">
            <v>5</v>
          </cell>
          <cell r="BQ145">
            <v>3</v>
          </cell>
          <cell r="BR145">
            <v>3</v>
          </cell>
          <cell r="BS145">
            <v>4</v>
          </cell>
          <cell r="BT145">
            <v>2</v>
          </cell>
          <cell r="BU145">
            <v>4</v>
          </cell>
          <cell r="BV145">
            <v>7</v>
          </cell>
          <cell r="BW145">
            <v>8</v>
          </cell>
          <cell r="BX145">
            <v>12</v>
          </cell>
          <cell r="BY145">
            <v>5</v>
          </cell>
          <cell r="BZ145">
            <v>8</v>
          </cell>
          <cell r="CA145">
            <v>11</v>
          </cell>
          <cell r="CB145">
            <v>13</v>
          </cell>
          <cell r="CC145">
            <v>11</v>
          </cell>
          <cell r="CD145">
            <v>18</v>
          </cell>
          <cell r="CE145">
            <v>10</v>
          </cell>
          <cell r="CF145">
            <v>8</v>
          </cell>
          <cell r="CG145">
            <v>14</v>
          </cell>
          <cell r="CH145">
            <v>12</v>
          </cell>
          <cell r="CI145">
            <v>11</v>
          </cell>
          <cell r="CJ145">
            <v>8</v>
          </cell>
          <cell r="CK145">
            <v>9</v>
          </cell>
          <cell r="CL145">
            <v>13</v>
          </cell>
          <cell r="CM145">
            <v>16</v>
          </cell>
          <cell r="CN145">
            <v>11</v>
          </cell>
          <cell r="CO145" t="e">
            <v>#N/A</v>
          </cell>
          <cell r="CP145" t="e">
            <v>#N/A</v>
          </cell>
          <cell r="CQ145" t="e">
            <v>#N/A</v>
          </cell>
          <cell r="CR145" t="e">
            <v>#N/A</v>
          </cell>
          <cell r="CS145" t="e">
            <v>#N/A</v>
          </cell>
          <cell r="CT145" t="e">
            <v>#N/A</v>
          </cell>
          <cell r="CU145" t="e">
            <v>#N/A</v>
          </cell>
          <cell r="CV145" t="e">
            <v>#N/A</v>
          </cell>
          <cell r="CW145" t="e">
            <v>#N/A</v>
          </cell>
          <cell r="CX145" t="e">
            <v>#N/A</v>
          </cell>
          <cell r="CY145" t="e">
            <v>#N/A</v>
          </cell>
          <cell r="CZ145" t="e">
            <v>#N/A</v>
          </cell>
          <cell r="DA145" t="e">
            <v>#N/A</v>
          </cell>
          <cell r="DB145" t="e">
            <v>#N/A</v>
          </cell>
          <cell r="DC145" t="e">
            <v>#N/A</v>
          </cell>
          <cell r="DD145" t="e">
            <v>#N/A</v>
          </cell>
          <cell r="DE145" t="e">
            <v>#N/A</v>
          </cell>
          <cell r="DF145" t="e">
            <v>#N/A</v>
          </cell>
        </row>
        <row r="199">
          <cell r="BD199">
            <v>1592</v>
          </cell>
          <cell r="BF199" t="str">
            <v>2021年</v>
          </cell>
          <cell r="BG199">
            <v>17</v>
          </cell>
          <cell r="BH199">
            <v>12</v>
          </cell>
          <cell r="BI199">
            <v>15</v>
          </cell>
          <cell r="BJ199">
            <v>19</v>
          </cell>
          <cell r="BK199">
            <v>24</v>
          </cell>
          <cell r="BL199">
            <v>22</v>
          </cell>
          <cell r="BM199">
            <v>27</v>
          </cell>
          <cell r="BN199">
            <v>29</v>
          </cell>
          <cell r="BO199">
            <v>26</v>
          </cell>
          <cell r="BP199">
            <v>41</v>
          </cell>
          <cell r="BQ199">
            <v>22</v>
          </cell>
          <cell r="BR199">
            <v>39</v>
          </cell>
          <cell r="BS199">
            <v>33</v>
          </cell>
          <cell r="BT199">
            <v>35</v>
          </cell>
          <cell r="BU199">
            <v>52</v>
          </cell>
          <cell r="BV199">
            <v>31</v>
          </cell>
          <cell r="BW199">
            <v>47</v>
          </cell>
          <cell r="BX199">
            <v>18</v>
          </cell>
          <cell r="BY199">
            <v>42</v>
          </cell>
          <cell r="BZ199">
            <v>37</v>
          </cell>
          <cell r="CA199">
            <v>32</v>
          </cell>
          <cell r="CB199">
            <v>29</v>
          </cell>
          <cell r="CC199">
            <v>22</v>
          </cell>
          <cell r="CD199">
            <v>26</v>
          </cell>
          <cell r="CE199">
            <v>25</v>
          </cell>
          <cell r="CF199">
            <v>37</v>
          </cell>
          <cell r="CG199">
            <v>38</v>
          </cell>
          <cell r="CH199">
            <v>38</v>
          </cell>
          <cell r="CI199">
            <v>29</v>
          </cell>
          <cell r="CJ199">
            <v>28</v>
          </cell>
          <cell r="CK199">
            <v>30</v>
          </cell>
          <cell r="CL199">
            <v>31</v>
          </cell>
          <cell r="CM199">
            <v>41</v>
          </cell>
          <cell r="CN199">
            <v>34</v>
          </cell>
          <cell r="CO199">
            <v>24</v>
          </cell>
          <cell r="CP199">
            <v>17</v>
          </cell>
          <cell r="CQ199">
            <v>14</v>
          </cell>
          <cell r="CR199">
            <v>16</v>
          </cell>
          <cell r="CS199">
            <v>19</v>
          </cell>
          <cell r="CT199">
            <v>25</v>
          </cell>
          <cell r="CU199">
            <v>20</v>
          </cell>
          <cell r="CV199">
            <v>19</v>
          </cell>
          <cell r="CW199">
            <v>19</v>
          </cell>
          <cell r="CX199">
            <v>13</v>
          </cell>
          <cell r="CY199">
            <v>19</v>
          </cell>
          <cell r="CZ199">
            <v>21</v>
          </cell>
          <cell r="DA199">
            <v>28</v>
          </cell>
          <cell r="DB199">
            <v>35</v>
          </cell>
          <cell r="DC199">
            <v>28</v>
          </cell>
          <cell r="DD199">
            <v>72</v>
          </cell>
          <cell r="DE199">
            <v>134</v>
          </cell>
          <cell r="DF199">
            <v>41</v>
          </cell>
        </row>
        <row r="200">
          <cell r="BD200">
            <v>921</v>
          </cell>
          <cell r="BF200" t="str">
            <v>2022年</v>
          </cell>
          <cell r="BG200">
            <v>20</v>
          </cell>
          <cell r="BH200">
            <v>32</v>
          </cell>
          <cell r="BI200">
            <v>30</v>
          </cell>
          <cell r="BJ200">
            <v>21</v>
          </cell>
          <cell r="BK200">
            <v>8</v>
          </cell>
          <cell r="BL200">
            <v>16</v>
          </cell>
          <cell r="BM200">
            <v>16</v>
          </cell>
          <cell r="BN200">
            <v>23</v>
          </cell>
          <cell r="BO200">
            <v>11</v>
          </cell>
          <cell r="BP200">
            <v>29</v>
          </cell>
          <cell r="BQ200">
            <v>15</v>
          </cell>
          <cell r="BR200">
            <v>13</v>
          </cell>
          <cell r="BS200">
            <v>11</v>
          </cell>
          <cell r="BT200">
            <v>8</v>
          </cell>
          <cell r="BU200">
            <v>14</v>
          </cell>
          <cell r="BV200">
            <v>14</v>
          </cell>
          <cell r="BW200">
            <v>14</v>
          </cell>
          <cell r="BX200">
            <v>9</v>
          </cell>
          <cell r="BY200">
            <v>15</v>
          </cell>
          <cell r="BZ200">
            <v>13</v>
          </cell>
          <cell r="CA200">
            <v>24</v>
          </cell>
          <cell r="CB200">
            <v>18</v>
          </cell>
          <cell r="CC200">
            <v>17</v>
          </cell>
          <cell r="CD200">
            <v>21</v>
          </cell>
          <cell r="CE200">
            <v>13</v>
          </cell>
          <cell r="CF200">
            <v>42</v>
          </cell>
          <cell r="CG200">
            <v>17</v>
          </cell>
          <cell r="CH200">
            <v>13</v>
          </cell>
          <cell r="CI200">
            <v>20</v>
          </cell>
          <cell r="CJ200">
            <v>15</v>
          </cell>
          <cell r="CK200">
            <v>22</v>
          </cell>
          <cell r="CL200">
            <v>13</v>
          </cell>
          <cell r="CM200">
            <v>23</v>
          </cell>
          <cell r="CN200">
            <v>18</v>
          </cell>
          <cell r="CO200">
            <v>26</v>
          </cell>
          <cell r="CP200">
            <v>14</v>
          </cell>
          <cell r="CQ200">
            <v>22</v>
          </cell>
          <cell r="CR200">
            <v>20</v>
          </cell>
          <cell r="CS200">
            <v>15</v>
          </cell>
          <cell r="CT200">
            <v>16</v>
          </cell>
          <cell r="CU200">
            <v>10</v>
          </cell>
          <cell r="CV200">
            <v>11</v>
          </cell>
          <cell r="CW200">
            <v>15</v>
          </cell>
          <cell r="CX200">
            <v>11</v>
          </cell>
          <cell r="CY200">
            <v>11</v>
          </cell>
          <cell r="CZ200">
            <v>13</v>
          </cell>
          <cell r="DA200">
            <v>9</v>
          </cell>
          <cell r="DB200">
            <v>15</v>
          </cell>
          <cell r="DC200">
            <v>27</v>
          </cell>
          <cell r="DD200">
            <v>36</v>
          </cell>
          <cell r="DE200">
            <v>21</v>
          </cell>
          <cell r="DF200">
            <v>21</v>
          </cell>
        </row>
        <row r="201">
          <cell r="BD201">
            <v>2962</v>
          </cell>
          <cell r="BF201" t="str">
            <v>2023年</v>
          </cell>
          <cell r="BG201">
            <v>22</v>
          </cell>
          <cell r="BH201">
            <v>7</v>
          </cell>
          <cell r="BI201">
            <v>18</v>
          </cell>
          <cell r="BJ201">
            <v>23</v>
          </cell>
          <cell r="BK201">
            <v>28</v>
          </cell>
          <cell r="BL201">
            <v>26</v>
          </cell>
          <cell r="BM201">
            <v>34</v>
          </cell>
          <cell r="BN201">
            <v>24</v>
          </cell>
          <cell r="BO201">
            <v>43</v>
          </cell>
          <cell r="BP201">
            <v>49</v>
          </cell>
          <cell r="BQ201">
            <v>50</v>
          </cell>
          <cell r="BR201">
            <v>38</v>
          </cell>
          <cell r="BS201">
            <v>37</v>
          </cell>
          <cell r="BT201">
            <v>40</v>
          </cell>
          <cell r="BU201">
            <v>44</v>
          </cell>
          <cell r="BV201">
            <v>61</v>
          </cell>
          <cell r="BW201">
            <v>54</v>
          </cell>
          <cell r="BX201">
            <v>38</v>
          </cell>
          <cell r="BY201">
            <v>55</v>
          </cell>
          <cell r="BZ201">
            <v>72</v>
          </cell>
          <cell r="CA201">
            <v>52</v>
          </cell>
          <cell r="CB201">
            <v>81</v>
          </cell>
          <cell r="CC201">
            <v>64</v>
          </cell>
          <cell r="CD201">
            <v>67</v>
          </cell>
          <cell r="CE201">
            <v>44</v>
          </cell>
          <cell r="CF201">
            <v>63</v>
          </cell>
          <cell r="CG201">
            <v>66</v>
          </cell>
          <cell r="CH201">
            <v>69</v>
          </cell>
          <cell r="CI201">
            <v>54</v>
          </cell>
          <cell r="CJ201">
            <v>63</v>
          </cell>
          <cell r="CK201">
            <v>47</v>
          </cell>
          <cell r="CL201">
            <v>38</v>
          </cell>
          <cell r="CM201">
            <v>50</v>
          </cell>
          <cell r="CN201">
            <v>95</v>
          </cell>
          <cell r="CO201">
            <v>76</v>
          </cell>
          <cell r="CP201">
            <v>56</v>
          </cell>
          <cell r="CQ201">
            <v>71</v>
          </cell>
          <cell r="CR201">
            <v>48</v>
          </cell>
          <cell r="CS201">
            <v>61</v>
          </cell>
          <cell r="CT201">
            <v>51</v>
          </cell>
          <cell r="CU201">
            <v>44</v>
          </cell>
          <cell r="CV201">
            <v>56</v>
          </cell>
          <cell r="CW201">
            <v>53</v>
          </cell>
          <cell r="CX201">
            <v>50</v>
          </cell>
          <cell r="CY201">
            <v>57</v>
          </cell>
          <cell r="CZ201">
            <v>75</v>
          </cell>
          <cell r="DA201">
            <v>80</v>
          </cell>
          <cell r="DB201">
            <v>90</v>
          </cell>
          <cell r="DC201">
            <v>114</v>
          </cell>
          <cell r="DD201">
            <v>122</v>
          </cell>
          <cell r="DE201">
            <v>113</v>
          </cell>
          <cell r="DF201">
            <v>129</v>
          </cell>
        </row>
        <row r="202">
          <cell r="BD202">
            <v>4585</v>
          </cell>
          <cell r="BF202" t="str">
            <v>2024年</v>
          </cell>
          <cell r="BG202">
            <v>83</v>
          </cell>
          <cell r="BH202">
            <v>125</v>
          </cell>
          <cell r="BI202">
            <v>148</v>
          </cell>
          <cell r="BJ202">
            <v>153</v>
          </cell>
          <cell r="BK202">
            <v>203</v>
          </cell>
          <cell r="BL202">
            <v>234</v>
          </cell>
          <cell r="BM202">
            <v>153</v>
          </cell>
          <cell r="BN202">
            <v>151</v>
          </cell>
          <cell r="BO202">
            <v>125</v>
          </cell>
          <cell r="BP202">
            <v>115</v>
          </cell>
          <cell r="BQ202">
            <v>176</v>
          </cell>
          <cell r="BR202">
            <v>107</v>
          </cell>
          <cell r="BS202">
            <v>118</v>
          </cell>
          <cell r="BT202">
            <v>98</v>
          </cell>
          <cell r="BU202">
            <v>94</v>
          </cell>
          <cell r="BV202">
            <v>104</v>
          </cell>
          <cell r="BW202">
            <v>100</v>
          </cell>
          <cell r="BX202">
            <v>57</v>
          </cell>
          <cell r="BY202">
            <v>83</v>
          </cell>
          <cell r="BZ202">
            <v>74</v>
          </cell>
          <cell r="CA202">
            <v>89</v>
          </cell>
          <cell r="CB202">
            <v>81</v>
          </cell>
          <cell r="CC202">
            <v>70</v>
          </cell>
          <cell r="CD202">
            <v>78</v>
          </cell>
          <cell r="CE202">
            <v>101</v>
          </cell>
          <cell r="CF202">
            <v>81</v>
          </cell>
          <cell r="CG202">
            <v>74</v>
          </cell>
          <cell r="CH202">
            <v>57</v>
          </cell>
          <cell r="CI202">
            <v>65</v>
          </cell>
          <cell r="CJ202">
            <v>52</v>
          </cell>
          <cell r="CK202">
            <v>61</v>
          </cell>
          <cell r="CL202">
            <v>65</v>
          </cell>
          <cell r="CM202">
            <v>53</v>
          </cell>
          <cell r="CN202">
            <v>69</v>
          </cell>
          <cell r="CO202">
            <v>68</v>
          </cell>
          <cell r="CP202">
            <v>59</v>
          </cell>
          <cell r="CQ202">
            <v>81</v>
          </cell>
          <cell r="CR202">
            <v>75</v>
          </cell>
          <cell r="CS202">
            <v>48</v>
          </cell>
          <cell r="CT202">
            <v>75</v>
          </cell>
          <cell r="CU202">
            <v>58</v>
          </cell>
          <cell r="CV202">
            <v>47</v>
          </cell>
          <cell r="CW202">
            <v>49</v>
          </cell>
          <cell r="CX202">
            <v>55</v>
          </cell>
          <cell r="CY202">
            <v>41</v>
          </cell>
          <cell r="CZ202">
            <v>60</v>
          </cell>
          <cell r="DA202">
            <v>46</v>
          </cell>
          <cell r="DB202">
            <v>41</v>
          </cell>
          <cell r="DC202">
            <v>64</v>
          </cell>
          <cell r="DD202">
            <v>75</v>
          </cell>
          <cell r="DE202">
            <v>72</v>
          </cell>
          <cell r="DF202">
            <v>74</v>
          </cell>
        </row>
        <row r="203">
          <cell r="BD203">
            <v>2164</v>
          </cell>
          <cell r="BF203" t="str">
            <v>2025年</v>
          </cell>
          <cell r="BG203">
            <v>31</v>
          </cell>
          <cell r="BH203">
            <v>68</v>
          </cell>
          <cell r="BI203">
            <v>56</v>
          </cell>
          <cell r="BJ203">
            <v>76</v>
          </cell>
          <cell r="BK203">
            <v>77</v>
          </cell>
          <cell r="BL203">
            <v>91</v>
          </cell>
          <cell r="BM203">
            <v>78</v>
          </cell>
          <cell r="BN203">
            <v>70</v>
          </cell>
          <cell r="BO203">
            <v>76</v>
          </cell>
          <cell r="BP203">
            <v>77</v>
          </cell>
          <cell r="BQ203">
            <v>70</v>
          </cell>
          <cell r="BR203">
            <v>66</v>
          </cell>
          <cell r="BS203">
            <v>59</v>
          </cell>
          <cell r="BT203">
            <v>24</v>
          </cell>
          <cell r="BU203">
            <v>32</v>
          </cell>
          <cell r="BV203">
            <v>45</v>
          </cell>
          <cell r="BW203">
            <v>29</v>
          </cell>
          <cell r="BX203">
            <v>35</v>
          </cell>
          <cell r="BY203">
            <v>19</v>
          </cell>
          <cell r="BZ203">
            <v>38</v>
          </cell>
          <cell r="CA203">
            <v>37</v>
          </cell>
          <cell r="CB203">
            <v>23</v>
          </cell>
          <cell r="CC203">
            <v>29</v>
          </cell>
          <cell r="CD203">
            <v>33</v>
          </cell>
          <cell r="CE203">
            <v>78</v>
          </cell>
          <cell r="CF203">
            <v>37</v>
          </cell>
          <cell r="CG203">
            <v>38</v>
          </cell>
          <cell r="CH203">
            <v>49</v>
          </cell>
          <cell r="CI203">
            <v>33</v>
          </cell>
          <cell r="CJ203">
            <v>36</v>
          </cell>
          <cell r="CK203">
            <v>53</v>
          </cell>
          <cell r="CL203">
            <v>20</v>
          </cell>
          <cell r="CM203">
            <v>27</v>
          </cell>
          <cell r="CN203">
            <v>21</v>
          </cell>
          <cell r="CO203">
            <v>31</v>
          </cell>
          <cell r="CP203">
            <v>32</v>
          </cell>
          <cell r="CQ203">
            <v>42</v>
          </cell>
          <cell r="CR203">
            <v>20</v>
          </cell>
          <cell r="CS203">
            <v>30</v>
          </cell>
          <cell r="CT203">
            <v>21</v>
          </cell>
          <cell r="CU203">
            <v>36</v>
          </cell>
          <cell r="CV203">
            <v>15</v>
          </cell>
          <cell r="CW203">
            <v>24</v>
          </cell>
          <cell r="CX203">
            <v>29</v>
          </cell>
          <cell r="CY203">
            <v>27</v>
          </cell>
          <cell r="CZ203">
            <v>28</v>
          </cell>
          <cell r="DA203">
            <v>28</v>
          </cell>
          <cell r="DB203">
            <v>17</v>
          </cell>
          <cell r="DC203">
            <v>42</v>
          </cell>
          <cell r="DD203">
            <v>29</v>
          </cell>
          <cell r="DE203">
            <v>39</v>
          </cell>
          <cell r="DF203">
            <v>43</v>
          </cell>
        </row>
        <row r="204">
          <cell r="BD204">
            <v>1066</v>
          </cell>
          <cell r="BF204" t="str">
            <v>2026年</v>
          </cell>
          <cell r="BG204">
            <v>33</v>
          </cell>
          <cell r="BH204">
            <v>32</v>
          </cell>
          <cell r="BI204">
            <v>39</v>
          </cell>
          <cell r="BJ204">
            <v>35</v>
          </cell>
          <cell r="BK204">
            <v>48</v>
          </cell>
          <cell r="BL204">
            <v>39</v>
          </cell>
          <cell r="BM204">
            <v>48</v>
          </cell>
          <cell r="BN204">
            <v>53</v>
          </cell>
          <cell r="BO204">
            <v>57</v>
          </cell>
          <cell r="BP204">
            <v>45</v>
          </cell>
          <cell r="BQ204">
            <v>50</v>
          </cell>
          <cell r="BR204">
            <v>49</v>
          </cell>
          <cell r="BS204">
            <v>35</v>
          </cell>
          <cell r="BT204">
            <v>19</v>
          </cell>
          <cell r="BU204">
            <v>30</v>
          </cell>
          <cell r="BV204">
            <v>17</v>
          </cell>
          <cell r="BW204">
            <v>31</v>
          </cell>
          <cell r="BX204">
            <v>40</v>
          </cell>
          <cell r="BY204">
            <v>25</v>
          </cell>
          <cell r="BZ204">
            <v>31</v>
          </cell>
          <cell r="CA204">
            <v>33</v>
          </cell>
          <cell r="CB204">
            <v>23</v>
          </cell>
          <cell r="CC204">
            <v>16</v>
          </cell>
          <cell r="CD204">
            <v>21</v>
          </cell>
          <cell r="CE204">
            <v>15</v>
          </cell>
          <cell r="CF204">
            <v>14</v>
          </cell>
          <cell r="CG204">
            <v>24</v>
          </cell>
          <cell r="CH204">
            <v>29</v>
          </cell>
          <cell r="CI204">
            <v>19</v>
          </cell>
          <cell r="CJ204">
            <v>13</v>
          </cell>
          <cell r="CK204">
            <v>29</v>
          </cell>
          <cell r="CL204">
            <v>27</v>
          </cell>
          <cell r="CM204">
            <v>17</v>
          </cell>
          <cell r="CN204">
            <v>30</v>
          </cell>
          <cell r="CO204" t="e">
            <v>#N/A</v>
          </cell>
          <cell r="CP204" t="e">
            <v>#N/A</v>
          </cell>
          <cell r="CQ204" t="e">
            <v>#N/A</v>
          </cell>
          <cell r="CR204" t="e">
            <v>#N/A</v>
          </cell>
          <cell r="CS204" t="e">
            <v>#N/A</v>
          </cell>
          <cell r="CT204" t="e">
            <v>#N/A</v>
          </cell>
          <cell r="CU204" t="e">
            <v>#N/A</v>
          </cell>
          <cell r="CV204" t="e">
            <v>#N/A</v>
          </cell>
          <cell r="CW204" t="e">
            <v>#N/A</v>
          </cell>
          <cell r="CX204" t="e">
            <v>#N/A</v>
          </cell>
          <cell r="CY204" t="e">
            <v>#N/A</v>
          </cell>
          <cell r="CZ204" t="e">
            <v>#N/A</v>
          </cell>
          <cell r="DA204" t="e">
            <v>#N/A</v>
          </cell>
          <cell r="DB204" t="e">
            <v>#N/A</v>
          </cell>
          <cell r="DC204" t="e">
            <v>#N/A</v>
          </cell>
          <cell r="DD204" t="e">
            <v>#N/A</v>
          </cell>
          <cell r="DE204" t="e">
            <v>#N/A</v>
          </cell>
          <cell r="DF204" t="e">
            <v>#N/A</v>
          </cell>
        </row>
        <row r="257">
          <cell r="DH257">
            <v>2334</v>
          </cell>
          <cell r="DJ257" t="str">
            <v>2020/2021</v>
          </cell>
          <cell r="DK257">
            <v>26</v>
          </cell>
          <cell r="DL257">
            <v>20</v>
          </cell>
          <cell r="DM257">
            <v>26</v>
          </cell>
          <cell r="DN257">
            <v>21</v>
          </cell>
          <cell r="DO257">
            <v>30</v>
          </cell>
          <cell r="DP257">
            <v>26</v>
          </cell>
          <cell r="DQ257">
            <v>27</v>
          </cell>
          <cell r="DR257">
            <v>27</v>
          </cell>
          <cell r="DS257">
            <v>25</v>
          </cell>
          <cell r="DT257">
            <v>22</v>
          </cell>
          <cell r="DU257">
            <v>24</v>
          </cell>
          <cell r="DV257">
            <v>22</v>
          </cell>
          <cell r="DW257">
            <v>24</v>
          </cell>
          <cell r="DX257">
            <v>28</v>
          </cell>
          <cell r="DY257">
            <v>30</v>
          </cell>
          <cell r="DZ257">
            <v>23</v>
          </cell>
          <cell r="EA257">
            <v>24.5</v>
          </cell>
          <cell r="EB257">
            <v>28</v>
          </cell>
          <cell r="EC257">
            <v>30</v>
          </cell>
          <cell r="ED257">
            <v>43</v>
          </cell>
          <cell r="EE257">
            <v>38</v>
          </cell>
          <cell r="EF257">
            <v>42</v>
          </cell>
          <cell r="EG257">
            <v>39</v>
          </cell>
          <cell r="EH257">
            <v>38</v>
          </cell>
          <cell r="EI257">
            <v>45</v>
          </cell>
          <cell r="EJ257">
            <v>45</v>
          </cell>
          <cell r="EK257">
            <v>40</v>
          </cell>
          <cell r="EL257">
            <v>52</v>
          </cell>
          <cell r="EM257">
            <v>45</v>
          </cell>
          <cell r="EN257">
            <v>33</v>
          </cell>
          <cell r="EO257">
            <v>29</v>
          </cell>
          <cell r="EP257">
            <v>43</v>
          </cell>
          <cell r="EQ257">
            <v>49</v>
          </cell>
          <cell r="ER257">
            <v>78</v>
          </cell>
          <cell r="ES257">
            <v>51</v>
          </cell>
          <cell r="ET257">
            <v>81</v>
          </cell>
          <cell r="EU257">
            <v>124</v>
          </cell>
          <cell r="EV257">
            <v>143</v>
          </cell>
          <cell r="EW257">
            <v>105</v>
          </cell>
          <cell r="EX257">
            <v>83</v>
          </cell>
          <cell r="EY257">
            <v>68</v>
          </cell>
          <cell r="EZ257">
            <v>69</v>
          </cell>
          <cell r="FA257">
            <v>75</v>
          </cell>
          <cell r="FB257">
            <v>73</v>
          </cell>
          <cell r="FC257">
            <v>43</v>
          </cell>
          <cell r="FD257">
            <v>58</v>
          </cell>
          <cell r="FE257">
            <v>42</v>
          </cell>
          <cell r="FF257">
            <v>34</v>
          </cell>
          <cell r="FG257">
            <v>32</v>
          </cell>
          <cell r="FH257">
            <v>43</v>
          </cell>
          <cell r="FI257">
            <v>22</v>
          </cell>
          <cell r="FJ257">
            <v>21</v>
          </cell>
        </row>
        <row r="258">
          <cell r="DH258">
            <v>2810</v>
          </cell>
          <cell r="DJ258" t="str">
            <v>2021/2022</v>
          </cell>
          <cell r="DK258">
            <v>21</v>
          </cell>
          <cell r="DL258">
            <v>29</v>
          </cell>
          <cell r="DM258">
            <v>21</v>
          </cell>
          <cell r="DN258">
            <v>19</v>
          </cell>
          <cell r="DO258">
            <v>30</v>
          </cell>
          <cell r="DP258">
            <v>36</v>
          </cell>
          <cell r="DQ258">
            <v>34</v>
          </cell>
          <cell r="DR258">
            <v>36</v>
          </cell>
          <cell r="DS258">
            <v>33</v>
          </cell>
          <cell r="DT258">
            <v>27</v>
          </cell>
          <cell r="DU258">
            <v>43</v>
          </cell>
          <cell r="DV258">
            <v>39</v>
          </cell>
          <cell r="DW258">
            <v>52</v>
          </cell>
          <cell r="DX258">
            <v>71</v>
          </cell>
          <cell r="DY258">
            <v>59</v>
          </cell>
          <cell r="DZ258">
            <v>56</v>
          </cell>
          <cell r="EA258">
            <v>55</v>
          </cell>
          <cell r="EB258">
            <v>48</v>
          </cell>
          <cell r="EC258">
            <v>49</v>
          </cell>
          <cell r="ED258">
            <v>32</v>
          </cell>
          <cell r="EE258">
            <v>69</v>
          </cell>
          <cell r="EF258">
            <v>38</v>
          </cell>
          <cell r="EG258">
            <v>28</v>
          </cell>
          <cell r="EH258">
            <v>38</v>
          </cell>
          <cell r="EI258">
            <v>31</v>
          </cell>
          <cell r="EJ258">
            <v>44</v>
          </cell>
          <cell r="EK258">
            <v>35</v>
          </cell>
          <cell r="EL258">
            <v>45</v>
          </cell>
          <cell r="EM258">
            <v>55</v>
          </cell>
          <cell r="EN258">
            <v>44</v>
          </cell>
          <cell r="EO258">
            <v>45</v>
          </cell>
          <cell r="EP258">
            <v>54</v>
          </cell>
          <cell r="EQ258">
            <v>73</v>
          </cell>
          <cell r="ER258">
            <v>69</v>
          </cell>
          <cell r="ES258">
            <v>59</v>
          </cell>
          <cell r="ET258">
            <v>47</v>
          </cell>
          <cell r="EU258">
            <v>71</v>
          </cell>
          <cell r="EV258">
            <v>82</v>
          </cell>
          <cell r="EW258">
            <v>72</v>
          </cell>
          <cell r="EX258">
            <v>65</v>
          </cell>
          <cell r="EY258">
            <v>74</v>
          </cell>
          <cell r="EZ258">
            <v>75</v>
          </cell>
          <cell r="FA258">
            <v>90</v>
          </cell>
          <cell r="FB258">
            <v>103</v>
          </cell>
          <cell r="FC258">
            <v>98</v>
          </cell>
          <cell r="FD258">
            <v>99</v>
          </cell>
          <cell r="FE258">
            <v>79</v>
          </cell>
          <cell r="FF258">
            <v>59</v>
          </cell>
          <cell r="FG258">
            <v>85</v>
          </cell>
          <cell r="FH258">
            <v>54</v>
          </cell>
          <cell r="FI258">
            <v>72</v>
          </cell>
          <cell r="FJ258">
            <v>68</v>
          </cell>
        </row>
        <row r="259">
          <cell r="DH259">
            <v>3468</v>
          </cell>
          <cell r="DJ259" t="str">
            <v>2022/2023</v>
          </cell>
          <cell r="DK259">
            <v>68</v>
          </cell>
          <cell r="DL259">
            <v>73</v>
          </cell>
          <cell r="DM259">
            <v>55</v>
          </cell>
          <cell r="DN259">
            <v>42</v>
          </cell>
          <cell r="DO259">
            <v>52</v>
          </cell>
          <cell r="DP259">
            <v>57</v>
          </cell>
          <cell r="DQ259">
            <v>64</v>
          </cell>
          <cell r="DR259">
            <v>40</v>
          </cell>
          <cell r="DS259">
            <v>43</v>
          </cell>
          <cell r="DT259">
            <v>40</v>
          </cell>
          <cell r="DU259">
            <v>46</v>
          </cell>
          <cell r="DV259">
            <v>31</v>
          </cell>
          <cell r="DW259">
            <v>59</v>
          </cell>
          <cell r="DX259">
            <v>44</v>
          </cell>
          <cell r="DY259">
            <v>44</v>
          </cell>
          <cell r="DZ259">
            <v>53</v>
          </cell>
          <cell r="EA259">
            <v>88</v>
          </cell>
          <cell r="EB259">
            <v>36</v>
          </cell>
          <cell r="EC259">
            <v>56</v>
          </cell>
          <cell r="ED259">
            <v>52</v>
          </cell>
          <cell r="EE259">
            <v>61</v>
          </cell>
          <cell r="EF259">
            <v>45</v>
          </cell>
          <cell r="EG259">
            <v>54</v>
          </cell>
          <cell r="EH259">
            <v>48</v>
          </cell>
          <cell r="EI259">
            <v>50</v>
          </cell>
          <cell r="EJ259">
            <v>53</v>
          </cell>
          <cell r="EK259">
            <v>73</v>
          </cell>
          <cell r="EL259">
            <v>75</v>
          </cell>
          <cell r="EM259">
            <v>50</v>
          </cell>
          <cell r="EN259">
            <v>57</v>
          </cell>
          <cell r="EO259">
            <v>77</v>
          </cell>
          <cell r="EP259">
            <v>93</v>
          </cell>
          <cell r="EQ259">
            <v>78</v>
          </cell>
          <cell r="ER259">
            <v>112</v>
          </cell>
          <cell r="ES259">
            <v>108</v>
          </cell>
          <cell r="ET259">
            <v>97</v>
          </cell>
          <cell r="EU259">
            <v>143</v>
          </cell>
          <cell r="EV259">
            <v>106</v>
          </cell>
          <cell r="EW259">
            <v>97</v>
          </cell>
          <cell r="EX259">
            <v>103</v>
          </cell>
          <cell r="EY259">
            <v>91</v>
          </cell>
          <cell r="EZ259">
            <v>80</v>
          </cell>
          <cell r="FA259">
            <v>66</v>
          </cell>
          <cell r="FB259">
            <v>54</v>
          </cell>
          <cell r="FC259">
            <v>85</v>
          </cell>
          <cell r="FD259">
            <v>74</v>
          </cell>
          <cell r="FE259">
            <v>94</v>
          </cell>
          <cell r="FF259">
            <v>59</v>
          </cell>
          <cell r="FG259">
            <v>59</v>
          </cell>
          <cell r="FH259">
            <v>69</v>
          </cell>
          <cell r="FI259">
            <v>50</v>
          </cell>
          <cell r="FJ259">
            <v>64</v>
          </cell>
        </row>
        <row r="260">
          <cell r="DH260">
            <v>3088</v>
          </cell>
          <cell r="DJ260" t="str">
            <v>2023/2024</v>
          </cell>
          <cell r="DK260">
            <v>57</v>
          </cell>
          <cell r="DL260">
            <v>64</v>
          </cell>
          <cell r="DM260">
            <v>50</v>
          </cell>
          <cell r="DN260">
            <v>59</v>
          </cell>
          <cell r="DO260">
            <v>54</v>
          </cell>
          <cell r="DP260">
            <v>42</v>
          </cell>
          <cell r="DQ260">
            <v>34</v>
          </cell>
          <cell r="DR260">
            <v>38</v>
          </cell>
          <cell r="DS260">
            <v>37</v>
          </cell>
          <cell r="DT260">
            <v>61</v>
          </cell>
          <cell r="DU260">
            <v>72</v>
          </cell>
          <cell r="DV260">
            <v>50</v>
          </cell>
          <cell r="DW260">
            <v>64</v>
          </cell>
          <cell r="DX260">
            <v>60</v>
          </cell>
          <cell r="DY260">
            <v>64</v>
          </cell>
          <cell r="DZ260">
            <v>56</v>
          </cell>
          <cell r="EA260">
            <v>69</v>
          </cell>
          <cell r="EB260">
            <v>62</v>
          </cell>
          <cell r="EC260">
            <v>66</v>
          </cell>
          <cell r="ED260">
            <v>53</v>
          </cell>
          <cell r="EE260">
            <v>67</v>
          </cell>
          <cell r="EF260">
            <v>79</v>
          </cell>
          <cell r="EG260">
            <v>63</v>
          </cell>
          <cell r="EH260">
            <v>75</v>
          </cell>
          <cell r="EI260">
            <v>69</v>
          </cell>
          <cell r="EJ260">
            <v>46</v>
          </cell>
          <cell r="EK260">
            <v>66</v>
          </cell>
          <cell r="EL260">
            <v>81</v>
          </cell>
          <cell r="EM260">
            <v>65</v>
          </cell>
          <cell r="EN260">
            <v>39</v>
          </cell>
          <cell r="EO260">
            <v>66</v>
          </cell>
          <cell r="EP260">
            <v>60</v>
          </cell>
          <cell r="EQ260">
            <v>47</v>
          </cell>
          <cell r="ER260">
            <v>48</v>
          </cell>
          <cell r="ES260">
            <v>38</v>
          </cell>
          <cell r="ET260">
            <v>52</v>
          </cell>
          <cell r="EU260">
            <v>51</v>
          </cell>
          <cell r="EV260">
            <v>67</v>
          </cell>
          <cell r="EW260">
            <v>58</v>
          </cell>
          <cell r="EX260">
            <v>78</v>
          </cell>
          <cell r="EY260">
            <v>48</v>
          </cell>
          <cell r="EZ260">
            <v>62</v>
          </cell>
          <cell r="FA260">
            <v>69</v>
          </cell>
          <cell r="FB260">
            <v>67</v>
          </cell>
          <cell r="FC260">
            <v>60</v>
          </cell>
          <cell r="FD260">
            <v>73</v>
          </cell>
          <cell r="FE260">
            <v>59</v>
          </cell>
          <cell r="FF260">
            <v>71</v>
          </cell>
          <cell r="FG260">
            <v>63</v>
          </cell>
          <cell r="FH260">
            <v>61</v>
          </cell>
          <cell r="FI260">
            <v>58</v>
          </cell>
          <cell r="FJ260">
            <v>70</v>
          </cell>
        </row>
        <row r="261">
          <cell r="DH261">
            <v>4408</v>
          </cell>
          <cell r="DJ261" t="str">
            <v>2024/2025</v>
          </cell>
          <cell r="DK261">
            <v>70</v>
          </cell>
          <cell r="DL261">
            <v>62</v>
          </cell>
          <cell r="DM261">
            <v>43</v>
          </cell>
          <cell r="DN261">
            <v>69</v>
          </cell>
          <cell r="DO261">
            <v>60</v>
          </cell>
          <cell r="DP261">
            <v>46</v>
          </cell>
          <cell r="DQ261">
            <v>55</v>
          </cell>
          <cell r="DR261">
            <v>50</v>
          </cell>
          <cell r="DS261">
            <v>41</v>
          </cell>
          <cell r="DT261">
            <v>55</v>
          </cell>
          <cell r="DU261">
            <v>49</v>
          </cell>
          <cell r="DV261">
            <v>46</v>
          </cell>
          <cell r="DW261">
            <v>44</v>
          </cell>
          <cell r="DX261">
            <v>58</v>
          </cell>
          <cell r="DY261">
            <v>74</v>
          </cell>
          <cell r="DZ261">
            <v>74</v>
          </cell>
          <cell r="EA261">
            <v>71</v>
          </cell>
          <cell r="EB261">
            <v>72</v>
          </cell>
          <cell r="EC261">
            <v>62</v>
          </cell>
          <cell r="ED261">
            <v>75</v>
          </cell>
          <cell r="EE261">
            <v>112</v>
          </cell>
          <cell r="EF261">
            <v>72</v>
          </cell>
          <cell r="EG261">
            <v>97</v>
          </cell>
          <cell r="EH261">
            <v>99</v>
          </cell>
          <cell r="EI261">
            <v>140</v>
          </cell>
          <cell r="EJ261">
            <v>160</v>
          </cell>
          <cell r="EK261">
            <v>114</v>
          </cell>
          <cell r="EL261">
            <v>132</v>
          </cell>
          <cell r="EM261">
            <v>94</v>
          </cell>
          <cell r="EN261">
            <v>92</v>
          </cell>
          <cell r="EO261">
            <v>63</v>
          </cell>
          <cell r="EP261">
            <v>73</v>
          </cell>
          <cell r="EQ261">
            <v>70</v>
          </cell>
          <cell r="ER261">
            <v>100</v>
          </cell>
          <cell r="ES261">
            <v>96</v>
          </cell>
          <cell r="ET261">
            <v>99</v>
          </cell>
          <cell r="EU261">
            <v>127</v>
          </cell>
          <cell r="EV261">
            <v>99</v>
          </cell>
          <cell r="EW261">
            <v>110</v>
          </cell>
          <cell r="EX261">
            <v>71</v>
          </cell>
          <cell r="EY261">
            <v>112</v>
          </cell>
          <cell r="EZ261">
            <v>98</v>
          </cell>
          <cell r="FA261">
            <v>86</v>
          </cell>
          <cell r="FB261">
            <v>102</v>
          </cell>
          <cell r="FC261">
            <v>97</v>
          </cell>
          <cell r="FD261">
            <v>115</v>
          </cell>
          <cell r="FE261">
            <v>96</v>
          </cell>
          <cell r="FF261">
            <v>103</v>
          </cell>
          <cell r="FG261">
            <v>121</v>
          </cell>
          <cell r="FH261">
            <v>69</v>
          </cell>
          <cell r="FI261">
            <v>119</v>
          </cell>
          <cell r="FJ261">
            <v>94</v>
          </cell>
        </row>
        <row r="262">
          <cell r="DH262">
            <v>4755</v>
          </cell>
          <cell r="DJ262" t="str">
            <v>2025/2026</v>
          </cell>
          <cell r="DK262">
            <v>107</v>
          </cell>
          <cell r="DL262">
            <v>118</v>
          </cell>
          <cell r="DM262">
            <v>79</v>
          </cell>
          <cell r="DN262">
            <v>90</v>
          </cell>
          <cell r="DO262">
            <v>79</v>
          </cell>
          <cell r="DP262">
            <v>88</v>
          </cell>
          <cell r="DQ262">
            <v>93</v>
          </cell>
          <cell r="DR262">
            <v>93</v>
          </cell>
          <cell r="DS262">
            <v>81</v>
          </cell>
          <cell r="DT262">
            <v>71</v>
          </cell>
          <cell r="DU262">
            <v>98</v>
          </cell>
          <cell r="DV262">
            <v>93</v>
          </cell>
          <cell r="DW262">
            <v>81</v>
          </cell>
          <cell r="DX262">
            <v>75</v>
          </cell>
          <cell r="DY262">
            <v>97</v>
          </cell>
          <cell r="DZ262">
            <v>94</v>
          </cell>
          <cell r="EA262">
            <v>98</v>
          </cell>
          <cell r="EB262">
            <v>100</v>
          </cell>
          <cell r="EC262">
            <v>90</v>
          </cell>
          <cell r="ED262">
            <v>97</v>
          </cell>
          <cell r="EE262">
            <v>127</v>
          </cell>
          <cell r="EF262">
            <v>99</v>
          </cell>
          <cell r="EG262">
            <v>104</v>
          </cell>
          <cell r="EH262">
            <v>120</v>
          </cell>
          <cell r="EI262">
            <v>90</v>
          </cell>
          <cell r="EJ262">
            <v>88</v>
          </cell>
          <cell r="EK262">
            <v>85</v>
          </cell>
          <cell r="EL262">
            <v>96</v>
          </cell>
          <cell r="EM262">
            <v>111</v>
          </cell>
          <cell r="EN262">
            <v>91</v>
          </cell>
          <cell r="EO262">
            <v>88</v>
          </cell>
          <cell r="EP262">
            <v>83</v>
          </cell>
          <cell r="EQ262">
            <v>60</v>
          </cell>
          <cell r="ER262">
            <v>83</v>
          </cell>
          <cell r="ES262">
            <v>109</v>
          </cell>
          <cell r="ET262">
            <v>77</v>
          </cell>
          <cell r="EU262">
            <v>79</v>
          </cell>
          <cell r="EV262">
            <v>80</v>
          </cell>
          <cell r="EW262">
            <v>63</v>
          </cell>
          <cell r="EX262">
            <v>102</v>
          </cell>
          <cell r="EY262">
            <v>81</v>
          </cell>
          <cell r="EZ262">
            <v>100</v>
          </cell>
          <cell r="FA262">
            <v>76</v>
          </cell>
          <cell r="FB262">
            <v>80</v>
          </cell>
          <cell r="FC262">
            <v>81</v>
          </cell>
          <cell r="FD262">
            <v>121</v>
          </cell>
          <cell r="FE262">
            <v>118</v>
          </cell>
          <cell r="FF262">
            <v>132</v>
          </cell>
          <cell r="FG262">
            <v>108</v>
          </cell>
          <cell r="FH262">
            <v>104</v>
          </cell>
          <cell r="FI262">
            <v>97</v>
          </cell>
          <cell r="FJ262" t="e">
            <v>#N/A</v>
          </cell>
        </row>
        <row r="317">
          <cell r="BD317">
            <v>302</v>
          </cell>
          <cell r="BF317" t="str">
            <v>2021年</v>
          </cell>
          <cell r="BG317">
            <v>9</v>
          </cell>
          <cell r="BH317">
            <v>8</v>
          </cell>
          <cell r="BI317">
            <v>7</v>
          </cell>
          <cell r="BJ317">
            <v>12</v>
          </cell>
          <cell r="BK317">
            <v>13</v>
          </cell>
          <cell r="BL317">
            <v>16</v>
          </cell>
          <cell r="BM317">
            <v>3</v>
          </cell>
          <cell r="BN317">
            <v>14</v>
          </cell>
          <cell r="BO317">
            <v>8</v>
          </cell>
          <cell r="BP317">
            <v>17</v>
          </cell>
          <cell r="BQ317">
            <v>8</v>
          </cell>
          <cell r="BR317">
            <v>8</v>
          </cell>
          <cell r="BS317">
            <v>6</v>
          </cell>
          <cell r="BT317">
            <v>3</v>
          </cell>
          <cell r="BU317">
            <v>11</v>
          </cell>
          <cell r="BV317">
            <v>5</v>
          </cell>
          <cell r="BW317">
            <v>4</v>
          </cell>
          <cell r="BX317">
            <v>7</v>
          </cell>
          <cell r="BY317">
            <v>3</v>
          </cell>
          <cell r="BZ317">
            <v>5</v>
          </cell>
          <cell r="CA317">
            <v>3</v>
          </cell>
          <cell r="CB317">
            <v>6</v>
          </cell>
          <cell r="CC317">
            <v>7</v>
          </cell>
          <cell r="CD317">
            <v>10</v>
          </cell>
          <cell r="CE317">
            <v>2</v>
          </cell>
          <cell r="CF317">
            <v>3</v>
          </cell>
          <cell r="CG317">
            <v>7</v>
          </cell>
          <cell r="CH317">
            <v>5</v>
          </cell>
          <cell r="CI317">
            <v>2</v>
          </cell>
          <cell r="CJ317">
            <v>0</v>
          </cell>
          <cell r="CK317">
            <v>5</v>
          </cell>
          <cell r="CL317">
            <v>4</v>
          </cell>
          <cell r="CM317">
            <v>1</v>
          </cell>
          <cell r="CN317">
            <v>2</v>
          </cell>
          <cell r="CO317">
            <v>2</v>
          </cell>
          <cell r="CP317">
            <v>4</v>
          </cell>
          <cell r="CQ317">
            <v>6</v>
          </cell>
          <cell r="CR317">
            <v>4</v>
          </cell>
          <cell r="CS317">
            <v>7</v>
          </cell>
          <cell r="CT317">
            <v>3</v>
          </cell>
          <cell r="CU317">
            <v>2</v>
          </cell>
          <cell r="CV317">
            <v>3</v>
          </cell>
          <cell r="CW317">
            <v>3</v>
          </cell>
          <cell r="CX317">
            <v>5</v>
          </cell>
          <cell r="CY317">
            <v>4</v>
          </cell>
          <cell r="CZ317">
            <v>2</v>
          </cell>
          <cell r="DA317">
            <v>6</v>
          </cell>
          <cell r="DB317">
            <v>5</v>
          </cell>
          <cell r="DC317">
            <v>6</v>
          </cell>
          <cell r="DD317">
            <v>6</v>
          </cell>
          <cell r="DE317">
            <v>3</v>
          </cell>
          <cell r="DF317">
            <v>7</v>
          </cell>
        </row>
        <row r="318">
          <cell r="BD318">
            <v>191</v>
          </cell>
          <cell r="BF318" t="str">
            <v>2022年</v>
          </cell>
          <cell r="BG318">
            <v>2</v>
          </cell>
          <cell r="BH318">
            <v>5</v>
          </cell>
          <cell r="BI318">
            <v>5</v>
          </cell>
          <cell r="BJ318">
            <v>6</v>
          </cell>
          <cell r="BK318">
            <v>2</v>
          </cell>
          <cell r="BL318">
            <v>3</v>
          </cell>
          <cell r="BM318">
            <v>2</v>
          </cell>
          <cell r="BN318">
            <v>4</v>
          </cell>
          <cell r="BO318">
            <v>0</v>
          </cell>
          <cell r="BP318">
            <v>2</v>
          </cell>
          <cell r="BQ318">
            <v>4</v>
          </cell>
          <cell r="BR318">
            <v>6</v>
          </cell>
          <cell r="BS318">
            <v>6</v>
          </cell>
          <cell r="BT318">
            <v>3</v>
          </cell>
          <cell r="BU318">
            <v>6</v>
          </cell>
          <cell r="BV318">
            <v>7</v>
          </cell>
          <cell r="BW318">
            <v>3</v>
          </cell>
          <cell r="BX318">
            <v>2</v>
          </cell>
          <cell r="BY318">
            <v>3</v>
          </cell>
          <cell r="BZ318">
            <v>1</v>
          </cell>
          <cell r="CA318">
            <v>3</v>
          </cell>
          <cell r="CB318">
            <v>2</v>
          </cell>
          <cell r="CC318">
            <v>4</v>
          </cell>
          <cell r="CD318">
            <v>2</v>
          </cell>
          <cell r="CE318">
            <v>4</v>
          </cell>
          <cell r="CF318">
            <v>4</v>
          </cell>
          <cell r="CG318">
            <v>3</v>
          </cell>
          <cell r="CH318">
            <v>1</v>
          </cell>
          <cell r="CI318">
            <v>4</v>
          </cell>
          <cell r="CJ318">
            <v>2</v>
          </cell>
          <cell r="CK318">
            <v>3</v>
          </cell>
          <cell r="CL318">
            <v>7</v>
          </cell>
          <cell r="CM318">
            <v>3</v>
          </cell>
          <cell r="CN318">
            <v>1</v>
          </cell>
          <cell r="CO318">
            <v>1</v>
          </cell>
          <cell r="CP318">
            <v>0</v>
          </cell>
          <cell r="CQ318">
            <v>4</v>
          </cell>
          <cell r="CR318">
            <v>2</v>
          </cell>
          <cell r="CS318">
            <v>4</v>
          </cell>
          <cell r="CT318">
            <v>1</v>
          </cell>
          <cell r="CU318">
            <v>5</v>
          </cell>
          <cell r="CV318">
            <v>6</v>
          </cell>
          <cell r="CW318">
            <v>5</v>
          </cell>
          <cell r="CX318">
            <v>0</v>
          </cell>
          <cell r="CY318">
            <v>7</v>
          </cell>
          <cell r="CZ318">
            <v>5</v>
          </cell>
          <cell r="DA318">
            <v>9</v>
          </cell>
          <cell r="DB318">
            <v>9</v>
          </cell>
          <cell r="DC318">
            <v>8</v>
          </cell>
          <cell r="DD318">
            <v>7</v>
          </cell>
          <cell r="DE318">
            <v>2</v>
          </cell>
          <cell r="DF318">
            <v>1</v>
          </cell>
        </row>
        <row r="319">
          <cell r="BD319">
            <v>146</v>
          </cell>
          <cell r="BF319" t="str">
            <v>2023年</v>
          </cell>
          <cell r="BG319">
            <v>5</v>
          </cell>
          <cell r="BH319">
            <v>4</v>
          </cell>
          <cell r="BI319">
            <v>4</v>
          </cell>
          <cell r="BJ319">
            <v>6</v>
          </cell>
          <cell r="BK319">
            <v>1</v>
          </cell>
          <cell r="BL319">
            <v>1</v>
          </cell>
          <cell r="BM319">
            <v>3</v>
          </cell>
          <cell r="BN319">
            <v>1</v>
          </cell>
          <cell r="BO319">
            <v>4</v>
          </cell>
          <cell r="BP319">
            <v>3</v>
          </cell>
          <cell r="BQ319">
            <v>2</v>
          </cell>
          <cell r="BR319">
            <v>2</v>
          </cell>
          <cell r="BS319">
            <v>5</v>
          </cell>
          <cell r="BT319">
            <v>2</v>
          </cell>
          <cell r="BU319">
            <v>7</v>
          </cell>
          <cell r="BV319">
            <v>1</v>
          </cell>
          <cell r="BW319">
            <v>2</v>
          </cell>
          <cell r="BX319">
            <v>4</v>
          </cell>
          <cell r="BY319">
            <v>3</v>
          </cell>
          <cell r="BZ319">
            <v>0</v>
          </cell>
          <cell r="CA319">
            <v>3</v>
          </cell>
          <cell r="CB319">
            <v>1</v>
          </cell>
          <cell r="CC319">
            <v>0</v>
          </cell>
          <cell r="CD319">
            <v>5</v>
          </cell>
          <cell r="CE319">
            <v>2</v>
          </cell>
          <cell r="CF319">
            <v>2</v>
          </cell>
          <cell r="CG319">
            <v>2</v>
          </cell>
          <cell r="CH319">
            <v>2</v>
          </cell>
          <cell r="CI319">
            <v>1</v>
          </cell>
          <cell r="CJ319">
            <v>2</v>
          </cell>
          <cell r="CK319">
            <v>0</v>
          </cell>
          <cell r="CL319">
            <v>1</v>
          </cell>
          <cell r="CM319">
            <v>2</v>
          </cell>
          <cell r="CN319">
            <v>2</v>
          </cell>
          <cell r="CO319">
            <v>2</v>
          </cell>
          <cell r="CP319">
            <v>2</v>
          </cell>
          <cell r="CQ319">
            <v>1</v>
          </cell>
          <cell r="CR319">
            <v>2</v>
          </cell>
          <cell r="CS319">
            <v>0</v>
          </cell>
          <cell r="CT319">
            <v>2</v>
          </cell>
          <cell r="CU319">
            <v>5</v>
          </cell>
          <cell r="CV319">
            <v>6</v>
          </cell>
          <cell r="CW319">
            <v>2</v>
          </cell>
          <cell r="CX319">
            <v>3</v>
          </cell>
          <cell r="CY319">
            <v>2</v>
          </cell>
          <cell r="CZ319">
            <v>5</v>
          </cell>
          <cell r="DA319">
            <v>2</v>
          </cell>
          <cell r="DB319">
            <v>8</v>
          </cell>
          <cell r="DC319">
            <v>3</v>
          </cell>
          <cell r="DD319">
            <v>6</v>
          </cell>
          <cell r="DE319">
            <v>7</v>
          </cell>
          <cell r="DF319">
            <v>3</v>
          </cell>
        </row>
        <row r="320">
          <cell r="BD320">
            <v>342</v>
          </cell>
          <cell r="BF320" t="str">
            <v>2024年</v>
          </cell>
          <cell r="BG320">
            <v>8</v>
          </cell>
          <cell r="BH320">
            <v>8</v>
          </cell>
          <cell r="BI320">
            <v>9</v>
          </cell>
          <cell r="BJ320">
            <v>7</v>
          </cell>
          <cell r="BK320">
            <v>9</v>
          </cell>
          <cell r="BL320">
            <v>7</v>
          </cell>
          <cell r="BM320">
            <v>6</v>
          </cell>
          <cell r="BN320">
            <v>6</v>
          </cell>
          <cell r="BO320">
            <v>9</v>
          </cell>
          <cell r="BP320">
            <v>4</v>
          </cell>
          <cell r="BQ320">
            <v>7</v>
          </cell>
          <cell r="BR320">
            <v>8</v>
          </cell>
          <cell r="BS320">
            <v>9</v>
          </cell>
          <cell r="BT320">
            <v>11</v>
          </cell>
          <cell r="BU320">
            <v>12</v>
          </cell>
          <cell r="BV320">
            <v>6</v>
          </cell>
          <cell r="BW320">
            <v>9</v>
          </cell>
          <cell r="BX320">
            <v>10</v>
          </cell>
          <cell r="BY320">
            <v>11</v>
          </cell>
          <cell r="BZ320">
            <v>7</v>
          </cell>
          <cell r="CA320">
            <v>15</v>
          </cell>
          <cell r="CB320">
            <v>3</v>
          </cell>
          <cell r="CC320">
            <v>2</v>
          </cell>
          <cell r="CD320">
            <v>5</v>
          </cell>
          <cell r="CE320">
            <v>5</v>
          </cell>
          <cell r="CF320">
            <v>7</v>
          </cell>
          <cell r="CG320">
            <v>9</v>
          </cell>
          <cell r="CH320">
            <v>12</v>
          </cell>
          <cell r="CI320">
            <v>4</v>
          </cell>
          <cell r="CJ320">
            <v>12</v>
          </cell>
          <cell r="CK320">
            <v>1</v>
          </cell>
          <cell r="CL320">
            <v>5</v>
          </cell>
          <cell r="CM320">
            <v>3</v>
          </cell>
          <cell r="CN320">
            <v>4</v>
          </cell>
          <cell r="CO320">
            <v>3</v>
          </cell>
          <cell r="CP320">
            <v>0</v>
          </cell>
          <cell r="CQ320">
            <v>9</v>
          </cell>
          <cell r="CR320">
            <v>4</v>
          </cell>
          <cell r="CS320">
            <v>4</v>
          </cell>
          <cell r="CT320">
            <v>5</v>
          </cell>
          <cell r="CU320">
            <v>3</v>
          </cell>
          <cell r="CV320">
            <v>2</v>
          </cell>
          <cell r="CW320">
            <v>2</v>
          </cell>
          <cell r="CX320">
            <v>3</v>
          </cell>
          <cell r="CY320">
            <v>5</v>
          </cell>
          <cell r="CZ320">
            <v>5</v>
          </cell>
          <cell r="DA320">
            <v>3</v>
          </cell>
          <cell r="DB320">
            <v>13</v>
          </cell>
          <cell r="DC320">
            <v>6</v>
          </cell>
          <cell r="DD320">
            <v>10</v>
          </cell>
          <cell r="DE320">
            <v>7</v>
          </cell>
          <cell r="DF320">
            <v>8</v>
          </cell>
        </row>
        <row r="321">
          <cell r="BD321">
            <v>847</v>
          </cell>
          <cell r="BF321" t="str">
            <v>2025年</v>
          </cell>
          <cell r="BG321">
            <v>11</v>
          </cell>
          <cell r="BH321">
            <v>26</v>
          </cell>
          <cell r="BI321">
            <v>12</v>
          </cell>
          <cell r="BJ321">
            <v>20</v>
          </cell>
          <cell r="BK321">
            <v>11</v>
          </cell>
          <cell r="BL321">
            <v>17</v>
          </cell>
          <cell r="BM321">
            <v>29</v>
          </cell>
          <cell r="BN321">
            <v>26</v>
          </cell>
          <cell r="BO321">
            <v>41</v>
          </cell>
          <cell r="BP321">
            <v>18</v>
          </cell>
          <cell r="BQ321">
            <v>31</v>
          </cell>
          <cell r="BR321">
            <v>23</v>
          </cell>
          <cell r="BS321">
            <v>34</v>
          </cell>
          <cell r="BT321">
            <v>18</v>
          </cell>
          <cell r="BU321">
            <v>19</v>
          </cell>
          <cell r="BV321">
            <v>30</v>
          </cell>
          <cell r="BW321">
            <v>22</v>
          </cell>
          <cell r="BX321">
            <v>19</v>
          </cell>
          <cell r="BY321">
            <v>20</v>
          </cell>
          <cell r="BZ321">
            <v>18</v>
          </cell>
          <cell r="CA321">
            <v>21</v>
          </cell>
          <cell r="CB321">
            <v>18</v>
          </cell>
          <cell r="CC321">
            <v>21</v>
          </cell>
          <cell r="CD321">
            <v>19</v>
          </cell>
          <cell r="CE321">
            <v>30</v>
          </cell>
          <cell r="CF321">
            <v>13</v>
          </cell>
          <cell r="CG321">
            <v>11</v>
          </cell>
          <cell r="CH321">
            <v>6</v>
          </cell>
          <cell r="CI321">
            <v>5</v>
          </cell>
          <cell r="CJ321">
            <v>10</v>
          </cell>
          <cell r="CK321">
            <v>6</v>
          </cell>
          <cell r="CL321">
            <v>3</v>
          </cell>
          <cell r="CM321">
            <v>3</v>
          </cell>
          <cell r="CN321">
            <v>11</v>
          </cell>
          <cell r="CO321">
            <v>3</v>
          </cell>
          <cell r="CP321">
            <v>5</v>
          </cell>
          <cell r="CQ321">
            <v>8</v>
          </cell>
          <cell r="CR321">
            <v>10</v>
          </cell>
          <cell r="CS321">
            <v>7</v>
          </cell>
          <cell r="CT321">
            <v>9</v>
          </cell>
          <cell r="CU321">
            <v>23</v>
          </cell>
          <cell r="CV321">
            <v>15</v>
          </cell>
          <cell r="CW321">
            <v>21</v>
          </cell>
          <cell r="CX321">
            <v>15</v>
          </cell>
          <cell r="CY321">
            <v>18</v>
          </cell>
          <cell r="CZ321">
            <v>22</v>
          </cell>
          <cell r="DA321">
            <v>11</v>
          </cell>
          <cell r="DB321">
            <v>7</v>
          </cell>
          <cell r="DC321">
            <v>12</v>
          </cell>
          <cell r="DD321">
            <v>9</v>
          </cell>
          <cell r="DE321">
            <v>13</v>
          </cell>
          <cell r="DF321">
            <v>17</v>
          </cell>
        </row>
        <row r="322">
          <cell r="BD322">
            <v>492</v>
          </cell>
          <cell r="BF322" t="str">
            <v>2026年</v>
          </cell>
          <cell r="BG322">
            <v>25</v>
          </cell>
          <cell r="BH322">
            <v>22</v>
          </cell>
          <cell r="BI322">
            <v>7</v>
          </cell>
          <cell r="BJ322">
            <v>25</v>
          </cell>
          <cell r="BK322">
            <v>24</v>
          </cell>
          <cell r="BL322">
            <v>22</v>
          </cell>
          <cell r="BM322">
            <v>16</v>
          </cell>
          <cell r="BN322">
            <v>19</v>
          </cell>
          <cell r="BO322">
            <v>25</v>
          </cell>
          <cell r="BP322">
            <v>27</v>
          </cell>
          <cell r="BQ322">
            <v>32</v>
          </cell>
          <cell r="BR322">
            <v>23</v>
          </cell>
          <cell r="BS322">
            <v>10</v>
          </cell>
          <cell r="BT322">
            <v>21</v>
          </cell>
          <cell r="BU322">
            <v>22</v>
          </cell>
          <cell r="BV322">
            <v>23</v>
          </cell>
          <cell r="BW322">
            <v>23</v>
          </cell>
          <cell r="BX322">
            <v>11</v>
          </cell>
          <cell r="BY322">
            <v>15</v>
          </cell>
          <cell r="BZ322">
            <v>12</v>
          </cell>
          <cell r="CA322">
            <v>9</v>
          </cell>
          <cell r="CB322">
            <v>11</v>
          </cell>
          <cell r="CC322">
            <v>9</v>
          </cell>
          <cell r="CD322">
            <v>3</v>
          </cell>
          <cell r="CE322">
            <v>16</v>
          </cell>
          <cell r="CF322">
            <v>7</v>
          </cell>
          <cell r="CG322">
            <v>5</v>
          </cell>
          <cell r="CH322">
            <v>3</v>
          </cell>
          <cell r="CI322">
            <v>5</v>
          </cell>
          <cell r="CJ322">
            <v>5</v>
          </cell>
          <cell r="CK322">
            <v>4</v>
          </cell>
          <cell r="CL322">
            <v>3</v>
          </cell>
          <cell r="CM322">
            <v>3</v>
          </cell>
          <cell r="CN322">
            <v>5</v>
          </cell>
          <cell r="CO322" t="e">
            <v>#N/A</v>
          </cell>
          <cell r="CP322" t="e">
            <v>#N/A</v>
          </cell>
          <cell r="CQ322" t="e">
            <v>#N/A</v>
          </cell>
          <cell r="CR322" t="e">
            <v>#N/A</v>
          </cell>
          <cell r="CS322" t="e">
            <v>#N/A</v>
          </cell>
          <cell r="CT322" t="e">
            <v>#N/A</v>
          </cell>
          <cell r="CU322" t="e">
            <v>#N/A</v>
          </cell>
          <cell r="CV322" t="e">
            <v>#N/A</v>
          </cell>
          <cell r="CW322" t="e">
            <v>#N/A</v>
          </cell>
          <cell r="CX322" t="e">
            <v>#N/A</v>
          </cell>
          <cell r="CY322" t="e">
            <v>#N/A</v>
          </cell>
          <cell r="CZ322" t="e">
            <v>#N/A</v>
          </cell>
          <cell r="DA322" t="e">
            <v>#N/A</v>
          </cell>
          <cell r="DB322" t="e">
            <v>#N/A</v>
          </cell>
          <cell r="DC322" t="e">
            <v>#N/A</v>
          </cell>
          <cell r="DD322" t="e">
            <v>#N/A</v>
          </cell>
          <cell r="DE322" t="e">
            <v>#N/A</v>
          </cell>
          <cell r="DF322" t="e">
            <v>#N/A</v>
          </cell>
        </row>
        <row r="376">
          <cell r="BD376">
            <v>729</v>
          </cell>
          <cell r="BF376" t="str">
            <v>2021年</v>
          </cell>
          <cell r="BG376">
            <v>8</v>
          </cell>
          <cell r="BH376">
            <v>12</v>
          </cell>
          <cell r="BI376">
            <v>13</v>
          </cell>
          <cell r="BJ376">
            <v>8</v>
          </cell>
          <cell r="BK376">
            <v>7</v>
          </cell>
          <cell r="BL376">
            <v>3</v>
          </cell>
          <cell r="BM376">
            <v>1</v>
          </cell>
          <cell r="BN376">
            <v>3</v>
          </cell>
          <cell r="BO376">
            <v>2</v>
          </cell>
          <cell r="BP376">
            <v>1</v>
          </cell>
          <cell r="BQ376">
            <v>6</v>
          </cell>
          <cell r="BR376">
            <v>4</v>
          </cell>
          <cell r="BS376">
            <v>2</v>
          </cell>
          <cell r="BT376">
            <v>0</v>
          </cell>
          <cell r="BU376">
            <v>1</v>
          </cell>
          <cell r="BV376">
            <v>0</v>
          </cell>
          <cell r="BW376">
            <v>2</v>
          </cell>
          <cell r="BX376">
            <v>0</v>
          </cell>
          <cell r="BY376">
            <v>1</v>
          </cell>
          <cell r="BZ376">
            <v>5</v>
          </cell>
          <cell r="CA376">
            <v>0</v>
          </cell>
          <cell r="CB376">
            <v>2</v>
          </cell>
          <cell r="CC376">
            <v>1</v>
          </cell>
          <cell r="CD376">
            <v>1</v>
          </cell>
          <cell r="CE376">
            <v>2</v>
          </cell>
          <cell r="CF376">
            <v>0</v>
          </cell>
          <cell r="CG376">
            <v>5</v>
          </cell>
          <cell r="CH376">
            <v>2</v>
          </cell>
          <cell r="CI376">
            <v>2</v>
          </cell>
          <cell r="CJ376">
            <v>0</v>
          </cell>
          <cell r="CK376">
            <v>0</v>
          </cell>
          <cell r="CL376">
            <v>3</v>
          </cell>
          <cell r="CM376">
            <v>3</v>
          </cell>
          <cell r="CN376">
            <v>2</v>
          </cell>
          <cell r="CO376">
            <v>2</v>
          </cell>
          <cell r="CP376">
            <v>1</v>
          </cell>
          <cell r="CQ376">
            <v>1</v>
          </cell>
          <cell r="CR376">
            <v>0</v>
          </cell>
          <cell r="CS376">
            <v>2</v>
          </cell>
          <cell r="CT376">
            <v>4</v>
          </cell>
          <cell r="CU376">
            <v>6</v>
          </cell>
          <cell r="CV376">
            <v>11</v>
          </cell>
          <cell r="CW376">
            <v>24</v>
          </cell>
          <cell r="CX376">
            <v>27</v>
          </cell>
          <cell r="CY376">
            <v>46</v>
          </cell>
          <cell r="CZ376">
            <v>51</v>
          </cell>
          <cell r="DA376">
            <v>65</v>
          </cell>
          <cell r="DB376">
            <v>67</v>
          </cell>
          <cell r="DC376">
            <v>65</v>
          </cell>
          <cell r="DD376">
            <v>90</v>
          </cell>
          <cell r="DE376">
            <v>99</v>
          </cell>
          <cell r="DF376">
            <v>66</v>
          </cell>
        </row>
        <row r="377">
          <cell r="BD377">
            <v>2909</v>
          </cell>
          <cell r="BF377" t="str">
            <v>2022年</v>
          </cell>
          <cell r="BG377">
            <v>73</v>
          </cell>
          <cell r="BH377">
            <v>39</v>
          </cell>
          <cell r="BI377">
            <v>30</v>
          </cell>
          <cell r="BJ377">
            <v>32</v>
          </cell>
          <cell r="BK377">
            <v>14</v>
          </cell>
          <cell r="BL377">
            <v>18</v>
          </cell>
          <cell r="BM377">
            <v>19</v>
          </cell>
          <cell r="BN377">
            <v>11</v>
          </cell>
          <cell r="BO377">
            <v>13</v>
          </cell>
          <cell r="BP377">
            <v>36</v>
          </cell>
          <cell r="BQ377">
            <v>31</v>
          </cell>
          <cell r="BR377">
            <v>47</v>
          </cell>
          <cell r="BS377">
            <v>57</v>
          </cell>
          <cell r="BT377">
            <v>55</v>
          </cell>
          <cell r="BU377">
            <v>53</v>
          </cell>
          <cell r="BV377">
            <v>71</v>
          </cell>
          <cell r="BW377">
            <v>102</v>
          </cell>
          <cell r="BX377">
            <v>95</v>
          </cell>
          <cell r="BY377">
            <v>127</v>
          </cell>
          <cell r="BZ377">
            <v>171</v>
          </cell>
          <cell r="CA377">
            <v>111</v>
          </cell>
          <cell r="CB377">
            <v>93</v>
          </cell>
          <cell r="CC377">
            <v>103</v>
          </cell>
          <cell r="CD377">
            <v>102</v>
          </cell>
          <cell r="CE377">
            <v>109</v>
          </cell>
          <cell r="CF377">
            <v>119</v>
          </cell>
          <cell r="CG377">
            <v>155</v>
          </cell>
          <cell r="CH377">
            <v>124</v>
          </cell>
          <cell r="CI377">
            <v>64</v>
          </cell>
          <cell r="CJ377">
            <v>87</v>
          </cell>
          <cell r="CK377">
            <v>70</v>
          </cell>
          <cell r="CL377">
            <v>66</v>
          </cell>
          <cell r="CM377">
            <v>50</v>
          </cell>
          <cell r="CN377">
            <v>35</v>
          </cell>
          <cell r="CO377">
            <v>20</v>
          </cell>
          <cell r="CP377">
            <v>30</v>
          </cell>
          <cell r="CQ377">
            <v>29</v>
          </cell>
          <cell r="CR377">
            <v>28</v>
          </cell>
          <cell r="CS377">
            <v>20</v>
          </cell>
          <cell r="CT377">
            <v>29</v>
          </cell>
          <cell r="CU377">
            <v>17</v>
          </cell>
          <cell r="CV377">
            <v>30</v>
          </cell>
          <cell r="CW377">
            <v>29</v>
          </cell>
          <cell r="CX377">
            <v>26</v>
          </cell>
          <cell r="CY377">
            <v>33</v>
          </cell>
          <cell r="CZ377">
            <v>49</v>
          </cell>
          <cell r="DA377">
            <v>40</v>
          </cell>
          <cell r="DB377">
            <v>37</v>
          </cell>
          <cell r="DC377">
            <v>37</v>
          </cell>
          <cell r="DD377">
            <v>23</v>
          </cell>
          <cell r="DE377">
            <v>25</v>
          </cell>
          <cell r="DF377">
            <v>25</v>
          </cell>
        </row>
        <row r="378">
          <cell r="BD378">
            <v>2526</v>
          </cell>
          <cell r="BF378" t="str">
            <v>2023年</v>
          </cell>
          <cell r="BG378">
            <v>12</v>
          </cell>
          <cell r="BH378">
            <v>23</v>
          </cell>
          <cell r="BI378">
            <v>28</v>
          </cell>
          <cell r="BJ378">
            <v>33</v>
          </cell>
          <cell r="BK378">
            <v>34</v>
          </cell>
          <cell r="BL378">
            <v>54</v>
          </cell>
          <cell r="BM378">
            <v>61</v>
          </cell>
          <cell r="BN378">
            <v>75</v>
          </cell>
          <cell r="BO378">
            <v>86</v>
          </cell>
          <cell r="BP378">
            <v>81</v>
          </cell>
          <cell r="BQ378">
            <v>97</v>
          </cell>
          <cell r="BR378">
            <v>119</v>
          </cell>
          <cell r="BS378">
            <v>130</v>
          </cell>
          <cell r="BT378">
            <v>133</v>
          </cell>
          <cell r="BU378">
            <v>159</v>
          </cell>
          <cell r="BV378">
            <v>192</v>
          </cell>
          <cell r="BW378">
            <v>162</v>
          </cell>
          <cell r="BX378">
            <v>98</v>
          </cell>
          <cell r="BY378">
            <v>80</v>
          </cell>
          <cell r="BZ378">
            <v>55</v>
          </cell>
          <cell r="CA378">
            <v>46</v>
          </cell>
          <cell r="CB378">
            <v>29</v>
          </cell>
          <cell r="CC378">
            <v>23</v>
          </cell>
          <cell r="CD378">
            <v>22</v>
          </cell>
          <cell r="CE378">
            <v>15</v>
          </cell>
          <cell r="CF378">
            <v>7</v>
          </cell>
          <cell r="CG378">
            <v>8</v>
          </cell>
          <cell r="CH378">
            <v>9</v>
          </cell>
          <cell r="CI378">
            <v>6</v>
          </cell>
          <cell r="CJ378">
            <v>6</v>
          </cell>
          <cell r="CK378">
            <v>1</v>
          </cell>
          <cell r="CL378">
            <v>2</v>
          </cell>
          <cell r="CM378">
            <v>7</v>
          </cell>
          <cell r="CN378">
            <v>2</v>
          </cell>
          <cell r="CO378">
            <v>10</v>
          </cell>
          <cell r="CP378">
            <v>17</v>
          </cell>
          <cell r="CQ378">
            <v>36</v>
          </cell>
          <cell r="CR378">
            <v>24</v>
          </cell>
          <cell r="CS378">
            <v>43</v>
          </cell>
          <cell r="CT378">
            <v>41</v>
          </cell>
          <cell r="CU378">
            <v>45</v>
          </cell>
          <cell r="CV378">
            <v>48</v>
          </cell>
          <cell r="CW378">
            <v>67</v>
          </cell>
          <cell r="CX378">
            <v>47</v>
          </cell>
          <cell r="CY378">
            <v>44</v>
          </cell>
          <cell r="CZ378">
            <v>32</v>
          </cell>
          <cell r="DA378">
            <v>42</v>
          </cell>
          <cell r="DB378">
            <v>25</v>
          </cell>
          <cell r="DC378">
            <v>31</v>
          </cell>
          <cell r="DD378">
            <v>31</v>
          </cell>
          <cell r="DE378">
            <v>26</v>
          </cell>
          <cell r="DF378">
            <v>22</v>
          </cell>
        </row>
        <row r="379">
          <cell r="BD379">
            <v>4098</v>
          </cell>
          <cell r="BF379" t="str">
            <v>2024年</v>
          </cell>
          <cell r="BG379">
            <v>2</v>
          </cell>
          <cell r="BH379">
            <v>4</v>
          </cell>
          <cell r="BI379">
            <v>6</v>
          </cell>
          <cell r="BJ379">
            <v>8</v>
          </cell>
          <cell r="BK379">
            <v>3</v>
          </cell>
          <cell r="BL379">
            <v>3</v>
          </cell>
          <cell r="BM379">
            <v>1</v>
          </cell>
          <cell r="BN379">
            <v>1</v>
          </cell>
          <cell r="BO379">
            <v>2</v>
          </cell>
          <cell r="BP379">
            <v>2</v>
          </cell>
          <cell r="BQ379">
            <v>11</v>
          </cell>
          <cell r="BR379">
            <v>4</v>
          </cell>
          <cell r="BS379">
            <v>2</v>
          </cell>
          <cell r="BT379">
            <v>5</v>
          </cell>
          <cell r="BU379">
            <v>13</v>
          </cell>
          <cell r="BV379">
            <v>20</v>
          </cell>
          <cell r="BW379">
            <v>30</v>
          </cell>
          <cell r="BX379">
            <v>37</v>
          </cell>
          <cell r="BY379">
            <v>46</v>
          </cell>
          <cell r="BZ379">
            <v>48</v>
          </cell>
          <cell r="CA379">
            <v>72</v>
          </cell>
          <cell r="CB379">
            <v>103</v>
          </cell>
          <cell r="CC379">
            <v>96</v>
          </cell>
          <cell r="CD379">
            <v>71</v>
          </cell>
          <cell r="CE379">
            <v>84</v>
          </cell>
          <cell r="CF379">
            <v>99</v>
          </cell>
          <cell r="CG379">
            <v>64</v>
          </cell>
          <cell r="CH379">
            <v>72</v>
          </cell>
          <cell r="CI379">
            <v>67</v>
          </cell>
          <cell r="CJ379">
            <v>67</v>
          </cell>
          <cell r="CK379">
            <v>58</v>
          </cell>
          <cell r="CL379">
            <v>59</v>
          </cell>
          <cell r="CM379">
            <v>48</v>
          </cell>
          <cell r="CN379">
            <v>39</v>
          </cell>
          <cell r="CO379">
            <v>35</v>
          </cell>
          <cell r="CP379">
            <v>41</v>
          </cell>
          <cell r="CQ379">
            <v>62</v>
          </cell>
          <cell r="CR379">
            <v>72</v>
          </cell>
          <cell r="CS379">
            <v>88</v>
          </cell>
          <cell r="CT379">
            <v>200</v>
          </cell>
          <cell r="CU379">
            <v>311</v>
          </cell>
          <cell r="CV379">
            <v>282</v>
          </cell>
          <cell r="CW379">
            <v>329</v>
          </cell>
          <cell r="CX379">
            <v>281</v>
          </cell>
          <cell r="CY379">
            <v>237</v>
          </cell>
          <cell r="CZ379">
            <v>213</v>
          </cell>
          <cell r="DA379">
            <v>235</v>
          </cell>
          <cell r="DB379">
            <v>218</v>
          </cell>
          <cell r="DC379">
            <v>117</v>
          </cell>
          <cell r="DD379">
            <v>74</v>
          </cell>
          <cell r="DE379">
            <v>34</v>
          </cell>
          <cell r="DF379">
            <v>22</v>
          </cell>
        </row>
        <row r="380">
          <cell r="BD380">
            <v>846</v>
          </cell>
          <cell r="BF380" t="str">
            <v>2025年</v>
          </cell>
          <cell r="BG380">
            <v>3</v>
          </cell>
          <cell r="BH380">
            <v>2</v>
          </cell>
          <cell r="BI380">
            <v>5</v>
          </cell>
          <cell r="BJ380">
            <v>6</v>
          </cell>
          <cell r="BK380">
            <v>4</v>
          </cell>
          <cell r="BL380">
            <v>4</v>
          </cell>
          <cell r="BM380">
            <v>2</v>
          </cell>
          <cell r="BN380">
            <v>1</v>
          </cell>
          <cell r="BO380">
            <v>6</v>
          </cell>
          <cell r="BP380">
            <v>6</v>
          </cell>
          <cell r="BQ380">
            <v>5</v>
          </cell>
          <cell r="BR380">
            <v>8</v>
          </cell>
          <cell r="BS380">
            <v>3</v>
          </cell>
          <cell r="BT380">
            <v>2</v>
          </cell>
          <cell r="BU380">
            <v>2</v>
          </cell>
          <cell r="BV380">
            <v>11</v>
          </cell>
          <cell r="BW380">
            <v>2</v>
          </cell>
          <cell r="BX380">
            <v>5</v>
          </cell>
          <cell r="BY380">
            <v>4</v>
          </cell>
          <cell r="BZ380">
            <v>12</v>
          </cell>
          <cell r="CA380">
            <v>18</v>
          </cell>
          <cell r="CB380">
            <v>13</v>
          </cell>
          <cell r="CC380">
            <v>10</v>
          </cell>
          <cell r="CD380">
            <v>18</v>
          </cell>
          <cell r="CE380">
            <v>9</v>
          </cell>
          <cell r="CF380">
            <v>10</v>
          </cell>
          <cell r="CG380">
            <v>10</v>
          </cell>
          <cell r="CH380">
            <v>11</v>
          </cell>
          <cell r="CI380">
            <v>17</v>
          </cell>
          <cell r="CJ380">
            <v>22</v>
          </cell>
          <cell r="CK380">
            <v>15</v>
          </cell>
          <cell r="CL380">
            <v>23</v>
          </cell>
          <cell r="CM380">
            <v>13</v>
          </cell>
          <cell r="CN380">
            <v>17</v>
          </cell>
          <cell r="CO380">
            <v>25</v>
          </cell>
          <cell r="CP380">
            <v>40</v>
          </cell>
          <cell r="CQ380">
            <v>37</v>
          </cell>
          <cell r="CR380">
            <v>31</v>
          </cell>
          <cell r="CS380">
            <v>41</v>
          </cell>
          <cell r="CT380">
            <v>52</v>
          </cell>
          <cell r="CU380">
            <v>53</v>
          </cell>
          <cell r="CV380">
            <v>31</v>
          </cell>
          <cell r="CW380">
            <v>40</v>
          </cell>
          <cell r="CX380">
            <v>36</v>
          </cell>
          <cell r="CY380">
            <v>29</v>
          </cell>
          <cell r="CZ380">
            <v>32</v>
          </cell>
          <cell r="DA380">
            <v>27</v>
          </cell>
          <cell r="DB380">
            <v>22</v>
          </cell>
          <cell r="DC380">
            <v>21</v>
          </cell>
          <cell r="DD380">
            <v>14</v>
          </cell>
          <cell r="DE380">
            <v>13</v>
          </cell>
          <cell r="DF380">
            <v>3</v>
          </cell>
        </row>
        <row r="381">
          <cell r="BD381">
            <v>1115</v>
          </cell>
          <cell r="BF381" t="str">
            <v>2026年</v>
          </cell>
          <cell r="BG381">
            <v>8</v>
          </cell>
          <cell r="BH381">
            <v>3</v>
          </cell>
          <cell r="BI381">
            <v>0</v>
          </cell>
          <cell r="BJ381">
            <v>1</v>
          </cell>
          <cell r="BK381">
            <v>2</v>
          </cell>
          <cell r="BL381">
            <v>0</v>
          </cell>
          <cell r="BM381">
            <v>4</v>
          </cell>
          <cell r="BN381">
            <v>0</v>
          </cell>
          <cell r="BO381">
            <v>0</v>
          </cell>
          <cell r="BP381">
            <v>1</v>
          </cell>
          <cell r="BQ381">
            <v>1</v>
          </cell>
          <cell r="BR381">
            <v>0</v>
          </cell>
          <cell r="BS381">
            <v>1</v>
          </cell>
          <cell r="BT381">
            <v>1</v>
          </cell>
          <cell r="BU381">
            <v>1</v>
          </cell>
          <cell r="BV381">
            <v>0</v>
          </cell>
          <cell r="BW381">
            <v>3</v>
          </cell>
          <cell r="BX381">
            <v>5</v>
          </cell>
          <cell r="BY381">
            <v>3</v>
          </cell>
          <cell r="BZ381">
            <v>15</v>
          </cell>
          <cell r="CA381">
            <v>15</v>
          </cell>
          <cell r="CB381">
            <v>31</v>
          </cell>
          <cell r="CC381">
            <v>44</v>
          </cell>
          <cell r="CD381">
            <v>53</v>
          </cell>
          <cell r="CE381">
            <v>69</v>
          </cell>
          <cell r="CF381">
            <v>104</v>
          </cell>
          <cell r="CG381">
            <v>100</v>
          </cell>
          <cell r="CH381">
            <v>127</v>
          </cell>
          <cell r="CI381">
            <v>127</v>
          </cell>
          <cell r="CJ381">
            <v>115</v>
          </cell>
          <cell r="CK381">
            <v>98</v>
          </cell>
          <cell r="CL381">
            <v>76</v>
          </cell>
          <cell r="CM381">
            <v>49</v>
          </cell>
          <cell r="CN381">
            <v>58</v>
          </cell>
          <cell r="CO381" t="e">
            <v>#N/A</v>
          </cell>
          <cell r="CP381" t="e">
            <v>#N/A</v>
          </cell>
          <cell r="CQ381" t="e">
            <v>#N/A</v>
          </cell>
          <cell r="CR381" t="e">
            <v>#N/A</v>
          </cell>
          <cell r="CS381" t="e">
            <v>#N/A</v>
          </cell>
          <cell r="CT381" t="e">
            <v>#N/A</v>
          </cell>
          <cell r="CU381" t="e">
            <v>#N/A</v>
          </cell>
          <cell r="CV381" t="e">
            <v>#N/A</v>
          </cell>
          <cell r="CW381" t="e">
            <v>#N/A</v>
          </cell>
          <cell r="CX381" t="e">
            <v>#N/A</v>
          </cell>
          <cell r="CY381" t="e">
            <v>#N/A</v>
          </cell>
          <cell r="CZ381" t="e">
            <v>#N/A</v>
          </cell>
          <cell r="DA381" t="e">
            <v>#N/A</v>
          </cell>
          <cell r="DB381" t="e">
            <v>#N/A</v>
          </cell>
          <cell r="DC381" t="e">
            <v>#N/A</v>
          </cell>
          <cell r="DD381" t="e">
            <v>#N/A</v>
          </cell>
          <cell r="DE381" t="e">
            <v>#N/A</v>
          </cell>
          <cell r="DF381" t="e">
            <v>#N/A</v>
          </cell>
        </row>
        <row r="435">
          <cell r="BD435">
            <v>6</v>
          </cell>
          <cell r="BF435" t="str">
            <v>2021年</v>
          </cell>
          <cell r="BG435">
            <v>0</v>
          </cell>
          <cell r="BH435">
            <v>0</v>
          </cell>
          <cell r="BI435">
            <v>0</v>
          </cell>
          <cell r="BJ435">
            <v>0</v>
          </cell>
          <cell r="BK435">
            <v>0</v>
          </cell>
          <cell r="BL435">
            <v>0</v>
          </cell>
          <cell r="BM435">
            <v>0</v>
          </cell>
          <cell r="BN435">
            <v>0</v>
          </cell>
          <cell r="BO435">
            <v>0</v>
          </cell>
          <cell r="BP435">
            <v>0</v>
          </cell>
          <cell r="BQ435">
            <v>0</v>
          </cell>
          <cell r="BR435">
            <v>0</v>
          </cell>
          <cell r="BS435">
            <v>0</v>
          </cell>
          <cell r="BT435">
            <v>0</v>
          </cell>
          <cell r="BU435">
            <v>0</v>
          </cell>
          <cell r="BV435">
            <v>0</v>
          </cell>
          <cell r="BW435">
            <v>0</v>
          </cell>
          <cell r="BX435">
            <v>0</v>
          </cell>
          <cell r="BY435">
            <v>0</v>
          </cell>
          <cell r="BZ435">
            <v>0</v>
          </cell>
          <cell r="CA435">
            <v>1</v>
          </cell>
          <cell r="CB435">
            <v>0</v>
          </cell>
          <cell r="CC435">
            <v>3</v>
          </cell>
          <cell r="CD435">
            <v>0</v>
          </cell>
          <cell r="CE435">
            <v>0</v>
          </cell>
          <cell r="CF435">
            <v>0</v>
          </cell>
          <cell r="CG435">
            <v>1</v>
          </cell>
          <cell r="CH435">
            <v>0</v>
          </cell>
          <cell r="CI435">
            <v>0</v>
          </cell>
          <cell r="CJ435">
            <v>0</v>
          </cell>
          <cell r="CK435">
            <v>0</v>
          </cell>
          <cell r="CL435">
            <v>0</v>
          </cell>
          <cell r="CM435">
            <v>0</v>
          </cell>
          <cell r="CN435">
            <v>0</v>
          </cell>
          <cell r="CO435">
            <v>0</v>
          </cell>
          <cell r="CP435">
            <v>0</v>
          </cell>
          <cell r="CQ435">
            <v>0</v>
          </cell>
          <cell r="CR435">
            <v>0</v>
          </cell>
          <cell r="CS435">
            <v>0</v>
          </cell>
          <cell r="CT435">
            <v>0</v>
          </cell>
          <cell r="CU435">
            <v>0</v>
          </cell>
          <cell r="CV435">
            <v>0</v>
          </cell>
          <cell r="CW435">
            <v>0</v>
          </cell>
          <cell r="CX435">
            <v>0</v>
          </cell>
          <cell r="CY435">
            <v>0</v>
          </cell>
          <cell r="CZ435">
            <v>0</v>
          </cell>
          <cell r="DA435">
            <v>0</v>
          </cell>
          <cell r="DB435">
            <v>0</v>
          </cell>
          <cell r="DC435">
            <v>0</v>
          </cell>
          <cell r="DD435">
            <v>1</v>
          </cell>
          <cell r="DE435">
            <v>0</v>
          </cell>
          <cell r="DF435">
            <v>0</v>
          </cell>
        </row>
        <row r="436">
          <cell r="BD436">
            <v>15</v>
          </cell>
          <cell r="BF436" t="str">
            <v>2022年</v>
          </cell>
          <cell r="BG436">
            <v>0</v>
          </cell>
          <cell r="BH436">
            <v>0</v>
          </cell>
          <cell r="BI436">
            <v>0</v>
          </cell>
          <cell r="BJ436">
            <v>0</v>
          </cell>
          <cell r="BK436">
            <v>0</v>
          </cell>
          <cell r="BL436">
            <v>0</v>
          </cell>
          <cell r="BM436">
            <v>1</v>
          </cell>
          <cell r="BN436">
            <v>0</v>
          </cell>
          <cell r="BO436">
            <v>0</v>
          </cell>
          <cell r="BP436">
            <v>0</v>
          </cell>
          <cell r="BQ436">
            <v>1</v>
          </cell>
          <cell r="BR436">
            <v>0</v>
          </cell>
          <cell r="BS436">
            <v>0</v>
          </cell>
          <cell r="BT436">
            <v>1</v>
          </cell>
          <cell r="BU436">
            <v>1</v>
          </cell>
          <cell r="BV436">
            <v>0</v>
          </cell>
          <cell r="BW436">
            <v>1</v>
          </cell>
          <cell r="BX436">
            <v>0</v>
          </cell>
          <cell r="BY436">
            <v>0</v>
          </cell>
          <cell r="BZ436">
            <v>0</v>
          </cell>
          <cell r="CA436">
            <v>1</v>
          </cell>
          <cell r="CB436">
            <v>0</v>
          </cell>
          <cell r="CC436">
            <v>0</v>
          </cell>
          <cell r="CD436">
            <v>0</v>
          </cell>
          <cell r="CE436">
            <v>4</v>
          </cell>
          <cell r="CF436">
            <v>0</v>
          </cell>
          <cell r="CG436">
            <v>0</v>
          </cell>
          <cell r="CH436">
            <v>0</v>
          </cell>
          <cell r="CI436">
            <v>0</v>
          </cell>
          <cell r="CJ436">
            <v>0</v>
          </cell>
          <cell r="CK436">
            <v>0</v>
          </cell>
          <cell r="CL436">
            <v>0</v>
          </cell>
          <cell r="CM436">
            <v>1</v>
          </cell>
          <cell r="CN436">
            <v>1</v>
          </cell>
          <cell r="CO436">
            <v>0</v>
          </cell>
          <cell r="CP436">
            <v>0</v>
          </cell>
          <cell r="CQ436">
            <v>1</v>
          </cell>
          <cell r="CR436">
            <v>0</v>
          </cell>
          <cell r="CS436">
            <v>0</v>
          </cell>
          <cell r="CT436">
            <v>0</v>
          </cell>
          <cell r="CU436">
            <v>0</v>
          </cell>
          <cell r="CV436">
            <v>0</v>
          </cell>
          <cell r="CW436">
            <v>0</v>
          </cell>
          <cell r="CX436">
            <v>0</v>
          </cell>
          <cell r="CY436">
            <v>1</v>
          </cell>
          <cell r="CZ436">
            <v>0</v>
          </cell>
          <cell r="DA436">
            <v>0</v>
          </cell>
          <cell r="DB436">
            <v>0</v>
          </cell>
          <cell r="DC436">
            <v>0</v>
          </cell>
          <cell r="DD436">
            <v>0</v>
          </cell>
          <cell r="DE436">
            <v>1</v>
          </cell>
          <cell r="DF436">
            <v>0</v>
          </cell>
        </row>
        <row r="437">
          <cell r="BD437">
            <v>24</v>
          </cell>
          <cell r="BF437" t="str">
            <v>2023年</v>
          </cell>
          <cell r="BG437">
            <v>0</v>
          </cell>
          <cell r="BH437">
            <v>0</v>
          </cell>
          <cell r="BI437">
            <v>0</v>
          </cell>
          <cell r="BJ437">
            <v>0</v>
          </cell>
          <cell r="BK437">
            <v>0</v>
          </cell>
          <cell r="BL437">
            <v>2</v>
          </cell>
          <cell r="BM437">
            <v>1</v>
          </cell>
          <cell r="BN437">
            <v>0</v>
          </cell>
          <cell r="BO437">
            <v>0</v>
          </cell>
          <cell r="BP437">
            <v>0</v>
          </cell>
          <cell r="BQ437">
            <v>2</v>
          </cell>
          <cell r="BR437">
            <v>0</v>
          </cell>
          <cell r="BS437">
            <v>0</v>
          </cell>
          <cell r="BT437">
            <v>0</v>
          </cell>
          <cell r="BU437">
            <v>1</v>
          </cell>
          <cell r="BV437">
            <v>1</v>
          </cell>
          <cell r="BW437">
            <v>0</v>
          </cell>
          <cell r="BX437">
            <v>0</v>
          </cell>
          <cell r="BY437">
            <v>0</v>
          </cell>
          <cell r="BZ437">
            <v>0</v>
          </cell>
          <cell r="CA437">
            <v>0</v>
          </cell>
          <cell r="CB437">
            <v>0</v>
          </cell>
          <cell r="CC437">
            <v>0</v>
          </cell>
          <cell r="CD437">
            <v>0</v>
          </cell>
          <cell r="CE437">
            <v>0</v>
          </cell>
          <cell r="CF437">
            <v>0</v>
          </cell>
          <cell r="CG437">
            <v>0</v>
          </cell>
          <cell r="CH437">
            <v>8</v>
          </cell>
          <cell r="CI437">
            <v>0</v>
          </cell>
          <cell r="CJ437">
            <v>0</v>
          </cell>
          <cell r="CK437">
            <v>0</v>
          </cell>
          <cell r="CL437">
            <v>0</v>
          </cell>
          <cell r="CM437">
            <v>0</v>
          </cell>
          <cell r="CN437">
            <v>0</v>
          </cell>
          <cell r="CO437">
            <v>0</v>
          </cell>
          <cell r="CP437">
            <v>0</v>
          </cell>
          <cell r="CQ437">
            <v>2</v>
          </cell>
          <cell r="CR437">
            <v>0</v>
          </cell>
          <cell r="CS437">
            <v>0</v>
          </cell>
          <cell r="CT437">
            <v>0</v>
          </cell>
          <cell r="CU437">
            <v>0</v>
          </cell>
          <cell r="CV437">
            <v>0</v>
          </cell>
          <cell r="CW437">
            <v>0</v>
          </cell>
          <cell r="CX437">
            <v>0</v>
          </cell>
          <cell r="CY437">
            <v>0</v>
          </cell>
          <cell r="CZ437">
            <v>1</v>
          </cell>
          <cell r="DA437">
            <v>0</v>
          </cell>
          <cell r="DB437">
            <v>0</v>
          </cell>
          <cell r="DC437">
            <v>6</v>
          </cell>
          <cell r="DD437">
            <v>0</v>
          </cell>
          <cell r="DE437">
            <v>0</v>
          </cell>
          <cell r="DF437">
            <v>0</v>
          </cell>
        </row>
        <row r="438">
          <cell r="BD438">
            <v>118</v>
          </cell>
          <cell r="BF438" t="str">
            <v>2024年</v>
          </cell>
          <cell r="BG438">
            <v>0</v>
          </cell>
          <cell r="BH438">
            <v>1</v>
          </cell>
          <cell r="BI438">
            <v>1</v>
          </cell>
          <cell r="BJ438">
            <v>1</v>
          </cell>
          <cell r="BK438">
            <v>0</v>
          </cell>
          <cell r="BL438">
            <v>1</v>
          </cell>
          <cell r="BM438">
            <v>0</v>
          </cell>
          <cell r="BN438">
            <v>0</v>
          </cell>
          <cell r="BO438">
            <v>0</v>
          </cell>
          <cell r="BP438">
            <v>2</v>
          </cell>
          <cell r="BQ438">
            <v>0</v>
          </cell>
          <cell r="BR438">
            <v>0</v>
          </cell>
          <cell r="BS438">
            <v>0</v>
          </cell>
          <cell r="BT438">
            <v>0</v>
          </cell>
          <cell r="BU438">
            <v>0</v>
          </cell>
          <cell r="BV438">
            <v>0</v>
          </cell>
          <cell r="BW438">
            <v>0</v>
          </cell>
          <cell r="BX438">
            <v>0</v>
          </cell>
          <cell r="BY438">
            <v>0</v>
          </cell>
          <cell r="BZ438">
            <v>1</v>
          </cell>
          <cell r="CA438">
            <v>0</v>
          </cell>
          <cell r="CB438">
            <v>0</v>
          </cell>
          <cell r="CC438">
            <v>0</v>
          </cell>
          <cell r="CD438">
            <v>0</v>
          </cell>
          <cell r="CE438">
            <v>0</v>
          </cell>
          <cell r="CF438">
            <v>0</v>
          </cell>
          <cell r="CG438">
            <v>0</v>
          </cell>
          <cell r="CH438">
            <v>0</v>
          </cell>
          <cell r="CI438">
            <v>0</v>
          </cell>
          <cell r="CJ438">
            <v>1</v>
          </cell>
          <cell r="CK438">
            <v>0</v>
          </cell>
          <cell r="CL438">
            <v>1</v>
          </cell>
          <cell r="CM438">
            <v>1</v>
          </cell>
          <cell r="CN438">
            <v>1</v>
          </cell>
          <cell r="CO438">
            <v>0</v>
          </cell>
          <cell r="CP438">
            <v>0</v>
          </cell>
          <cell r="CQ438">
            <v>3</v>
          </cell>
          <cell r="CR438">
            <v>0</v>
          </cell>
          <cell r="CS438">
            <v>0</v>
          </cell>
          <cell r="CT438">
            <v>1</v>
          </cell>
          <cell r="CU438">
            <v>3</v>
          </cell>
          <cell r="CV438">
            <v>3</v>
          </cell>
          <cell r="CW438">
            <v>17</v>
          </cell>
          <cell r="CX438">
            <v>6</v>
          </cell>
          <cell r="CY438">
            <v>7</v>
          </cell>
          <cell r="CZ438">
            <v>9</v>
          </cell>
          <cell r="DA438">
            <v>7</v>
          </cell>
          <cell r="DB438">
            <v>15</v>
          </cell>
          <cell r="DC438">
            <v>12</v>
          </cell>
          <cell r="DD438">
            <v>9</v>
          </cell>
          <cell r="DE438">
            <v>5</v>
          </cell>
          <cell r="DF438">
            <v>10</v>
          </cell>
        </row>
        <row r="439">
          <cell r="BD439">
            <v>1037</v>
          </cell>
          <cell r="BF439" t="str">
            <v>2025年</v>
          </cell>
          <cell r="BG439">
            <v>1</v>
          </cell>
          <cell r="BH439">
            <v>11</v>
          </cell>
          <cell r="BI439">
            <v>12</v>
          </cell>
          <cell r="BJ439">
            <v>16</v>
          </cell>
          <cell r="BK439">
            <v>12</v>
          </cell>
          <cell r="BL439">
            <v>11</v>
          </cell>
          <cell r="BM439">
            <v>8</v>
          </cell>
          <cell r="BN439">
            <v>11</v>
          </cell>
          <cell r="BO439">
            <v>12</v>
          </cell>
          <cell r="BP439">
            <v>26</v>
          </cell>
          <cell r="BQ439">
            <v>26</v>
          </cell>
          <cell r="BR439">
            <v>11</v>
          </cell>
          <cell r="BS439">
            <v>26</v>
          </cell>
          <cell r="BT439">
            <v>4</v>
          </cell>
          <cell r="BU439">
            <v>11</v>
          </cell>
          <cell r="BV439">
            <v>7</v>
          </cell>
          <cell r="BW439">
            <v>17</v>
          </cell>
          <cell r="BX439">
            <v>8</v>
          </cell>
          <cell r="BY439">
            <v>9</v>
          </cell>
          <cell r="BZ439">
            <v>14</v>
          </cell>
          <cell r="CA439">
            <v>12</v>
          </cell>
          <cell r="CB439">
            <v>10</v>
          </cell>
          <cell r="CC439">
            <v>19</v>
          </cell>
          <cell r="CD439">
            <v>24</v>
          </cell>
          <cell r="CE439">
            <v>20</v>
          </cell>
          <cell r="CF439">
            <v>13</v>
          </cell>
          <cell r="CG439">
            <v>20</v>
          </cell>
          <cell r="CH439">
            <v>22</v>
          </cell>
          <cell r="CI439">
            <v>30</v>
          </cell>
          <cell r="CJ439">
            <v>52</v>
          </cell>
          <cell r="CK439">
            <v>46</v>
          </cell>
          <cell r="CL439">
            <v>50</v>
          </cell>
          <cell r="CM439">
            <v>29</v>
          </cell>
          <cell r="CN439">
            <v>39</v>
          </cell>
          <cell r="CO439">
            <v>36</v>
          </cell>
          <cell r="CP439">
            <v>38</v>
          </cell>
          <cell r="CQ439">
            <v>43</v>
          </cell>
          <cell r="CR439">
            <v>38</v>
          </cell>
          <cell r="CS439">
            <v>42</v>
          </cell>
          <cell r="CT439">
            <v>22</v>
          </cell>
          <cell r="CU439">
            <v>26</v>
          </cell>
          <cell r="CV439">
            <v>34</v>
          </cell>
          <cell r="CW439">
            <v>14</v>
          </cell>
          <cell r="CX439">
            <v>17</v>
          </cell>
          <cell r="CY439">
            <v>17</v>
          </cell>
          <cell r="CZ439">
            <v>15</v>
          </cell>
          <cell r="DA439">
            <v>11</v>
          </cell>
          <cell r="DB439">
            <v>9</v>
          </cell>
          <cell r="DC439">
            <v>9</v>
          </cell>
          <cell r="DD439">
            <v>5</v>
          </cell>
          <cell r="DE439">
            <v>10</v>
          </cell>
          <cell r="DF439">
            <v>12</v>
          </cell>
        </row>
        <row r="440">
          <cell r="BD440">
            <v>45</v>
          </cell>
          <cell r="BF440" t="str">
            <v>2026年</v>
          </cell>
          <cell r="BG440">
            <v>3</v>
          </cell>
          <cell r="BH440">
            <v>9</v>
          </cell>
          <cell r="BI440">
            <v>1</v>
          </cell>
          <cell r="BJ440">
            <v>4</v>
          </cell>
          <cell r="BK440">
            <v>6</v>
          </cell>
          <cell r="BL440">
            <v>3</v>
          </cell>
          <cell r="BM440">
            <v>2</v>
          </cell>
          <cell r="BN440">
            <v>3</v>
          </cell>
          <cell r="BO440">
            <v>4</v>
          </cell>
          <cell r="BP440">
            <v>4</v>
          </cell>
          <cell r="BQ440">
            <v>2</v>
          </cell>
          <cell r="BR440">
            <v>0</v>
          </cell>
          <cell r="BS440">
            <v>0</v>
          </cell>
          <cell r="BT440">
            <v>0</v>
          </cell>
          <cell r="BU440">
            <v>0</v>
          </cell>
          <cell r="BV440">
            <v>0</v>
          </cell>
          <cell r="BW440">
            <v>0</v>
          </cell>
          <cell r="BX440">
            <v>1</v>
          </cell>
          <cell r="BY440">
            <v>0</v>
          </cell>
          <cell r="BZ440">
            <v>1</v>
          </cell>
          <cell r="CA440">
            <v>0</v>
          </cell>
          <cell r="CB440">
            <v>0</v>
          </cell>
          <cell r="CC440">
            <v>0</v>
          </cell>
          <cell r="CD440">
            <v>0</v>
          </cell>
          <cell r="CE440">
            <v>2</v>
          </cell>
          <cell r="CF440">
            <v>0</v>
          </cell>
          <cell r="CG440">
            <v>0</v>
          </cell>
          <cell r="CH440">
            <v>0</v>
          </cell>
          <cell r="CI440">
            <v>0</v>
          </cell>
          <cell r="CJ440">
            <v>0</v>
          </cell>
          <cell r="CK440">
            <v>0</v>
          </cell>
          <cell r="CL440">
            <v>0</v>
          </cell>
          <cell r="CM440">
            <v>0</v>
          </cell>
          <cell r="CN440">
            <v>0</v>
          </cell>
          <cell r="CO440" t="e">
            <v>#N/A</v>
          </cell>
          <cell r="CP440" t="e">
            <v>#N/A</v>
          </cell>
          <cell r="CQ440" t="e">
            <v>#N/A</v>
          </cell>
          <cell r="CR440" t="e">
            <v>#N/A</v>
          </cell>
          <cell r="CS440" t="e">
            <v>#N/A</v>
          </cell>
          <cell r="CT440" t="e">
            <v>#N/A</v>
          </cell>
          <cell r="CU440" t="e">
            <v>#N/A</v>
          </cell>
          <cell r="CV440" t="e">
            <v>#N/A</v>
          </cell>
          <cell r="CW440" t="e">
            <v>#N/A</v>
          </cell>
          <cell r="CX440" t="e">
            <v>#N/A</v>
          </cell>
          <cell r="CY440" t="e">
            <v>#N/A</v>
          </cell>
          <cell r="CZ440" t="e">
            <v>#N/A</v>
          </cell>
          <cell r="DA440" t="e">
            <v>#N/A</v>
          </cell>
          <cell r="DB440" t="e">
            <v>#N/A</v>
          </cell>
          <cell r="DC440" t="e">
            <v>#N/A</v>
          </cell>
          <cell r="DD440" t="e">
            <v>#N/A</v>
          </cell>
          <cell r="DE440" t="e">
            <v>#N/A</v>
          </cell>
          <cell r="DF440" t="e">
            <v>#N/A</v>
          </cell>
        </row>
        <row r="494">
          <cell r="BD494">
            <v>488</v>
          </cell>
          <cell r="BF494" t="str">
            <v>2021年</v>
          </cell>
          <cell r="BG494">
            <v>7</v>
          </cell>
          <cell r="BH494">
            <v>5</v>
          </cell>
          <cell r="BI494">
            <v>3</v>
          </cell>
          <cell r="BJ494">
            <v>7</v>
          </cell>
          <cell r="BK494">
            <v>11</v>
          </cell>
          <cell r="BL494">
            <v>9</v>
          </cell>
          <cell r="BM494">
            <v>10</v>
          </cell>
          <cell r="BN494">
            <v>5</v>
          </cell>
          <cell r="BO494">
            <v>6</v>
          </cell>
          <cell r="BP494">
            <v>6</v>
          </cell>
          <cell r="BQ494">
            <v>6</v>
          </cell>
          <cell r="BR494">
            <v>7</v>
          </cell>
          <cell r="BS494">
            <v>3</v>
          </cell>
          <cell r="BT494">
            <v>13</v>
          </cell>
          <cell r="BU494">
            <v>18</v>
          </cell>
          <cell r="BV494">
            <v>10</v>
          </cell>
          <cell r="BW494">
            <v>11</v>
          </cell>
          <cell r="BX494">
            <v>5</v>
          </cell>
          <cell r="BY494">
            <v>8</v>
          </cell>
          <cell r="BZ494">
            <v>15</v>
          </cell>
          <cell r="CA494">
            <v>16</v>
          </cell>
          <cell r="CB494">
            <v>10</v>
          </cell>
          <cell r="CC494">
            <v>11</v>
          </cell>
          <cell r="CD494">
            <v>4</v>
          </cell>
          <cell r="CE494">
            <v>14</v>
          </cell>
          <cell r="CF494">
            <v>11</v>
          </cell>
          <cell r="CG494">
            <v>15</v>
          </cell>
          <cell r="CH494">
            <v>22</v>
          </cell>
          <cell r="CI494">
            <v>14</v>
          </cell>
          <cell r="CJ494">
            <v>15</v>
          </cell>
          <cell r="CK494">
            <v>6</v>
          </cell>
          <cell r="CL494">
            <v>9</v>
          </cell>
          <cell r="CM494">
            <v>7</v>
          </cell>
          <cell r="CN494">
            <v>14</v>
          </cell>
          <cell r="CO494">
            <v>9</v>
          </cell>
          <cell r="CP494">
            <v>12</v>
          </cell>
          <cell r="CQ494">
            <v>5</v>
          </cell>
          <cell r="CR494">
            <v>11</v>
          </cell>
          <cell r="CS494">
            <v>11</v>
          </cell>
          <cell r="CT494">
            <v>10</v>
          </cell>
          <cell r="CU494">
            <v>7</v>
          </cell>
          <cell r="CV494">
            <v>7</v>
          </cell>
          <cell r="CW494">
            <v>12</v>
          </cell>
          <cell r="CX494">
            <v>7</v>
          </cell>
          <cell r="CY494">
            <v>9</v>
          </cell>
          <cell r="CZ494">
            <v>10</v>
          </cell>
          <cell r="DA494">
            <v>5</v>
          </cell>
          <cell r="DB494">
            <v>8</v>
          </cell>
          <cell r="DC494">
            <v>8</v>
          </cell>
          <cell r="DD494">
            <v>9</v>
          </cell>
          <cell r="DE494">
            <v>11</v>
          </cell>
          <cell r="DF494">
            <v>4</v>
          </cell>
        </row>
        <row r="495">
          <cell r="BD495">
            <v>393</v>
          </cell>
          <cell r="BF495" t="str">
            <v>2022年</v>
          </cell>
          <cell r="BG495">
            <v>11</v>
          </cell>
          <cell r="BH495">
            <v>7</v>
          </cell>
          <cell r="BI495">
            <v>8</v>
          </cell>
          <cell r="BJ495">
            <v>4</v>
          </cell>
          <cell r="BK495">
            <v>3</v>
          </cell>
          <cell r="BL495">
            <v>7</v>
          </cell>
          <cell r="BM495">
            <v>6</v>
          </cell>
          <cell r="BN495">
            <v>5</v>
          </cell>
          <cell r="BO495">
            <v>6</v>
          </cell>
          <cell r="BP495">
            <v>8</v>
          </cell>
          <cell r="BQ495">
            <v>12</v>
          </cell>
          <cell r="BR495">
            <v>13</v>
          </cell>
          <cell r="BS495">
            <v>5</v>
          </cell>
          <cell r="BT495">
            <v>6</v>
          </cell>
          <cell r="BU495">
            <v>5</v>
          </cell>
          <cell r="BV495">
            <v>15</v>
          </cell>
          <cell r="BW495">
            <v>11</v>
          </cell>
          <cell r="BX495">
            <v>9</v>
          </cell>
          <cell r="BY495">
            <v>8</v>
          </cell>
          <cell r="BZ495">
            <v>7</v>
          </cell>
          <cell r="CA495">
            <v>7</v>
          </cell>
          <cell r="CB495">
            <v>7</v>
          </cell>
          <cell r="CC495">
            <v>6</v>
          </cell>
          <cell r="CD495">
            <v>4</v>
          </cell>
          <cell r="CE495">
            <v>8</v>
          </cell>
          <cell r="CF495">
            <v>11</v>
          </cell>
          <cell r="CG495">
            <v>10</v>
          </cell>
          <cell r="CH495">
            <v>8</v>
          </cell>
          <cell r="CI495">
            <v>7</v>
          </cell>
          <cell r="CJ495">
            <v>5</v>
          </cell>
          <cell r="CK495">
            <v>5</v>
          </cell>
          <cell r="CL495">
            <v>4</v>
          </cell>
          <cell r="CM495">
            <v>6</v>
          </cell>
          <cell r="CN495">
            <v>6</v>
          </cell>
          <cell r="CO495">
            <v>8</v>
          </cell>
          <cell r="CP495">
            <v>8</v>
          </cell>
          <cell r="CQ495">
            <v>12</v>
          </cell>
          <cell r="CR495">
            <v>6</v>
          </cell>
          <cell r="CS495">
            <v>10</v>
          </cell>
          <cell r="CT495">
            <v>8</v>
          </cell>
          <cell r="CU495">
            <v>8</v>
          </cell>
          <cell r="CV495">
            <v>6</v>
          </cell>
          <cell r="CW495">
            <v>7</v>
          </cell>
          <cell r="CX495">
            <v>8</v>
          </cell>
          <cell r="CY495">
            <v>11</v>
          </cell>
          <cell r="CZ495">
            <v>11</v>
          </cell>
          <cell r="DA495">
            <v>8</v>
          </cell>
          <cell r="DB495">
            <v>4</v>
          </cell>
          <cell r="DC495">
            <v>11</v>
          </cell>
          <cell r="DD495">
            <v>3</v>
          </cell>
          <cell r="DE495">
            <v>7</v>
          </cell>
          <cell r="DF495">
            <v>7</v>
          </cell>
        </row>
        <row r="496">
          <cell r="BD496">
            <v>354</v>
          </cell>
          <cell r="BF496" t="str">
            <v>2023年</v>
          </cell>
          <cell r="BG496">
            <v>7</v>
          </cell>
          <cell r="BH496">
            <v>7</v>
          </cell>
          <cell r="BI496">
            <v>4</v>
          </cell>
          <cell r="BJ496">
            <v>4</v>
          </cell>
          <cell r="BK496">
            <v>4</v>
          </cell>
          <cell r="BL496">
            <v>7</v>
          </cell>
          <cell r="BM496">
            <v>4</v>
          </cell>
          <cell r="BN496">
            <v>7</v>
          </cell>
          <cell r="BO496">
            <v>7</v>
          </cell>
          <cell r="BP496">
            <v>6</v>
          </cell>
          <cell r="BQ496">
            <v>2</v>
          </cell>
          <cell r="BR496">
            <v>7</v>
          </cell>
          <cell r="BS496">
            <v>10</v>
          </cell>
          <cell r="BT496">
            <v>7</v>
          </cell>
          <cell r="BU496">
            <v>6</v>
          </cell>
          <cell r="BV496">
            <v>9</v>
          </cell>
          <cell r="BW496">
            <v>11</v>
          </cell>
          <cell r="BX496">
            <v>8</v>
          </cell>
          <cell r="BY496">
            <v>14</v>
          </cell>
          <cell r="BZ496">
            <v>8</v>
          </cell>
          <cell r="CA496">
            <v>14</v>
          </cell>
          <cell r="CB496">
            <v>8</v>
          </cell>
          <cell r="CC496">
            <v>8</v>
          </cell>
          <cell r="CD496">
            <v>8</v>
          </cell>
          <cell r="CE496">
            <v>5</v>
          </cell>
          <cell r="CF496">
            <v>6</v>
          </cell>
          <cell r="CG496">
            <v>7</v>
          </cell>
          <cell r="CH496">
            <v>5</v>
          </cell>
          <cell r="CI496">
            <v>3</v>
          </cell>
          <cell r="CJ496">
            <v>4</v>
          </cell>
          <cell r="CK496">
            <v>8</v>
          </cell>
          <cell r="CL496">
            <v>13</v>
          </cell>
          <cell r="CM496">
            <v>6</v>
          </cell>
          <cell r="CN496">
            <v>6</v>
          </cell>
          <cell r="CO496">
            <v>6</v>
          </cell>
          <cell r="CP496">
            <v>6</v>
          </cell>
          <cell r="CQ496">
            <v>10</v>
          </cell>
          <cell r="CR496">
            <v>8</v>
          </cell>
          <cell r="CS496">
            <v>8</v>
          </cell>
          <cell r="CT496">
            <v>10</v>
          </cell>
          <cell r="CU496">
            <v>5</v>
          </cell>
          <cell r="CV496">
            <v>4</v>
          </cell>
          <cell r="CW496">
            <v>6</v>
          </cell>
          <cell r="CX496">
            <v>9</v>
          </cell>
          <cell r="CY496">
            <v>5</v>
          </cell>
          <cell r="CZ496">
            <v>5</v>
          </cell>
          <cell r="DA496">
            <v>4</v>
          </cell>
          <cell r="DB496">
            <v>9</v>
          </cell>
          <cell r="DC496">
            <v>4</v>
          </cell>
          <cell r="DD496">
            <v>3</v>
          </cell>
          <cell r="DE496">
            <v>7</v>
          </cell>
          <cell r="DF496">
            <v>5</v>
          </cell>
        </row>
        <row r="497">
          <cell r="BD497">
            <v>321</v>
          </cell>
          <cell r="BF497" t="str">
            <v>2024年</v>
          </cell>
          <cell r="BG497">
            <v>5</v>
          </cell>
          <cell r="BH497">
            <v>3</v>
          </cell>
          <cell r="BI497">
            <v>1</v>
          </cell>
          <cell r="BJ497">
            <v>6</v>
          </cell>
          <cell r="BK497">
            <v>3</v>
          </cell>
          <cell r="BL497">
            <v>2</v>
          </cell>
          <cell r="BM497">
            <v>4</v>
          </cell>
          <cell r="BN497">
            <v>3</v>
          </cell>
          <cell r="BO497">
            <v>3</v>
          </cell>
          <cell r="BP497">
            <v>7</v>
          </cell>
          <cell r="BQ497">
            <v>4</v>
          </cell>
          <cell r="BR497">
            <v>3</v>
          </cell>
          <cell r="BS497">
            <v>6</v>
          </cell>
          <cell r="BT497">
            <v>4</v>
          </cell>
          <cell r="BU497">
            <v>3</v>
          </cell>
          <cell r="BV497">
            <v>4</v>
          </cell>
          <cell r="BW497">
            <v>8</v>
          </cell>
          <cell r="BX497">
            <v>6</v>
          </cell>
          <cell r="BY497">
            <v>6</v>
          </cell>
          <cell r="BZ497">
            <v>8</v>
          </cell>
          <cell r="CA497">
            <v>10</v>
          </cell>
          <cell r="CB497">
            <v>8</v>
          </cell>
          <cell r="CC497">
            <v>5</v>
          </cell>
          <cell r="CD497">
            <v>9</v>
          </cell>
          <cell r="CE497">
            <v>7</v>
          </cell>
          <cell r="CF497">
            <v>8</v>
          </cell>
          <cell r="CG497">
            <v>10</v>
          </cell>
          <cell r="CH497">
            <v>4</v>
          </cell>
          <cell r="CI497">
            <v>5</v>
          </cell>
          <cell r="CJ497">
            <v>5</v>
          </cell>
          <cell r="CK497">
            <v>9</v>
          </cell>
          <cell r="CL497">
            <v>7</v>
          </cell>
          <cell r="CM497">
            <v>7</v>
          </cell>
          <cell r="CN497">
            <v>6</v>
          </cell>
          <cell r="CO497">
            <v>9</v>
          </cell>
          <cell r="CP497">
            <v>7</v>
          </cell>
          <cell r="CQ497">
            <v>9</v>
          </cell>
          <cell r="CR497">
            <v>5</v>
          </cell>
          <cell r="CS497">
            <v>5</v>
          </cell>
          <cell r="CT497">
            <v>9</v>
          </cell>
          <cell r="CU497">
            <v>10</v>
          </cell>
          <cell r="CV497">
            <v>5</v>
          </cell>
          <cell r="CW497">
            <v>7</v>
          </cell>
          <cell r="CX497">
            <v>7</v>
          </cell>
          <cell r="CY497">
            <v>9</v>
          </cell>
          <cell r="CZ497">
            <v>7</v>
          </cell>
          <cell r="DA497">
            <v>1</v>
          </cell>
          <cell r="DB497">
            <v>12</v>
          </cell>
          <cell r="DC497">
            <v>4</v>
          </cell>
          <cell r="DD497">
            <v>7</v>
          </cell>
          <cell r="DE497">
            <v>9</v>
          </cell>
          <cell r="DF497">
            <v>10</v>
          </cell>
        </row>
        <row r="498">
          <cell r="BD498">
            <v>353</v>
          </cell>
          <cell r="BF498" t="str">
            <v>2025年</v>
          </cell>
          <cell r="BG498">
            <v>3</v>
          </cell>
          <cell r="BH498">
            <v>9</v>
          </cell>
          <cell r="BI498">
            <v>4</v>
          </cell>
          <cell r="BJ498">
            <v>3</v>
          </cell>
          <cell r="BK498">
            <v>6</v>
          </cell>
          <cell r="BL498">
            <v>9</v>
          </cell>
          <cell r="BM498">
            <v>8</v>
          </cell>
          <cell r="BN498">
            <v>4</v>
          </cell>
          <cell r="BO498">
            <v>7</v>
          </cell>
          <cell r="BP498">
            <v>11</v>
          </cell>
          <cell r="BQ498">
            <v>8</v>
          </cell>
          <cell r="BR498">
            <v>7</v>
          </cell>
          <cell r="BS498">
            <v>6</v>
          </cell>
          <cell r="BT498">
            <v>3</v>
          </cell>
          <cell r="BU498">
            <v>3</v>
          </cell>
          <cell r="BV498">
            <v>2</v>
          </cell>
          <cell r="BW498">
            <v>5</v>
          </cell>
          <cell r="BX498">
            <v>6</v>
          </cell>
          <cell r="BY498">
            <v>6</v>
          </cell>
          <cell r="BZ498">
            <v>8</v>
          </cell>
          <cell r="CA498">
            <v>7</v>
          </cell>
          <cell r="CB498">
            <v>6</v>
          </cell>
          <cell r="CC498">
            <v>3</v>
          </cell>
          <cell r="CD498">
            <v>10</v>
          </cell>
          <cell r="CE498">
            <v>9</v>
          </cell>
          <cell r="CF498">
            <v>11</v>
          </cell>
          <cell r="CG498">
            <v>6</v>
          </cell>
          <cell r="CH498">
            <v>9</v>
          </cell>
          <cell r="CI498">
            <v>11</v>
          </cell>
          <cell r="CJ498">
            <v>5</v>
          </cell>
          <cell r="CK498">
            <v>9</v>
          </cell>
          <cell r="CL498">
            <v>11</v>
          </cell>
          <cell r="CM498">
            <v>9</v>
          </cell>
          <cell r="CN498">
            <v>10</v>
          </cell>
          <cell r="CO498">
            <v>10</v>
          </cell>
          <cell r="CP498">
            <v>11</v>
          </cell>
          <cell r="CQ498">
            <v>8</v>
          </cell>
          <cell r="CR498">
            <v>1</v>
          </cell>
          <cell r="CS498">
            <v>3</v>
          </cell>
          <cell r="CT498">
            <v>6</v>
          </cell>
          <cell r="CU498">
            <v>8</v>
          </cell>
          <cell r="CV498">
            <v>5</v>
          </cell>
          <cell r="CW498">
            <v>10</v>
          </cell>
          <cell r="CX498">
            <v>6</v>
          </cell>
          <cell r="CY498">
            <v>5</v>
          </cell>
          <cell r="CZ498">
            <v>5</v>
          </cell>
          <cell r="DA498">
            <v>11</v>
          </cell>
          <cell r="DB498">
            <v>7</v>
          </cell>
          <cell r="DC498">
            <v>4</v>
          </cell>
          <cell r="DD498">
            <v>4</v>
          </cell>
          <cell r="DE498">
            <v>9</v>
          </cell>
          <cell r="DF498">
            <v>6</v>
          </cell>
        </row>
        <row r="499">
          <cell r="BD499">
            <v>209</v>
          </cell>
          <cell r="BF499" t="str">
            <v>2026年</v>
          </cell>
          <cell r="BG499">
            <v>6</v>
          </cell>
          <cell r="BH499">
            <v>6</v>
          </cell>
          <cell r="BI499">
            <v>1</v>
          </cell>
          <cell r="BJ499">
            <v>5</v>
          </cell>
          <cell r="BK499">
            <v>5</v>
          </cell>
          <cell r="BL499">
            <v>5</v>
          </cell>
          <cell r="BM499">
            <v>4</v>
          </cell>
          <cell r="BN499">
            <v>3</v>
          </cell>
          <cell r="BO499">
            <v>5</v>
          </cell>
          <cell r="BP499">
            <v>2</v>
          </cell>
          <cell r="BQ499">
            <v>3</v>
          </cell>
          <cell r="BR499">
            <v>1</v>
          </cell>
          <cell r="BS499">
            <v>4</v>
          </cell>
          <cell r="BT499">
            <v>1</v>
          </cell>
          <cell r="BU499">
            <v>10</v>
          </cell>
          <cell r="BV499">
            <v>5</v>
          </cell>
          <cell r="BW499">
            <v>2</v>
          </cell>
          <cell r="BX499">
            <v>5</v>
          </cell>
          <cell r="BY499">
            <v>12</v>
          </cell>
          <cell r="BZ499">
            <v>6</v>
          </cell>
          <cell r="CA499">
            <v>6</v>
          </cell>
          <cell r="CB499">
            <v>14</v>
          </cell>
          <cell r="CC499">
            <v>9</v>
          </cell>
          <cell r="CD499">
            <v>5</v>
          </cell>
          <cell r="CE499">
            <v>10</v>
          </cell>
          <cell r="CF499">
            <v>8</v>
          </cell>
          <cell r="CG499">
            <v>10</v>
          </cell>
          <cell r="CH499">
            <v>7</v>
          </cell>
          <cell r="CI499">
            <v>11</v>
          </cell>
          <cell r="CJ499">
            <v>2</v>
          </cell>
          <cell r="CK499">
            <v>12</v>
          </cell>
          <cell r="CL499">
            <v>7</v>
          </cell>
          <cell r="CM499">
            <v>7</v>
          </cell>
          <cell r="CN499">
            <v>10</v>
          </cell>
          <cell r="CO499" t="e">
            <v>#N/A</v>
          </cell>
          <cell r="CP499" t="e">
            <v>#N/A</v>
          </cell>
          <cell r="CQ499" t="e">
            <v>#N/A</v>
          </cell>
          <cell r="CR499" t="e">
            <v>#N/A</v>
          </cell>
          <cell r="CS499" t="e">
            <v>#N/A</v>
          </cell>
          <cell r="CT499" t="e">
            <v>#N/A</v>
          </cell>
          <cell r="CU499" t="e">
            <v>#N/A</v>
          </cell>
          <cell r="CV499" t="e">
            <v>#N/A</v>
          </cell>
          <cell r="CW499" t="e">
            <v>#N/A</v>
          </cell>
          <cell r="CX499" t="e">
            <v>#N/A</v>
          </cell>
          <cell r="CY499" t="e">
            <v>#N/A</v>
          </cell>
          <cell r="CZ499" t="e">
            <v>#N/A</v>
          </cell>
          <cell r="DA499" t="e">
            <v>#N/A</v>
          </cell>
          <cell r="DB499" t="e">
            <v>#N/A</v>
          </cell>
          <cell r="DC499" t="e">
            <v>#N/A</v>
          </cell>
          <cell r="DD499" t="e">
            <v>#N/A</v>
          </cell>
          <cell r="DE499" t="e">
            <v>#N/A</v>
          </cell>
          <cell r="DF499" t="e">
            <v>#N/A</v>
          </cell>
        </row>
        <row r="553">
          <cell r="BD553">
            <v>253</v>
          </cell>
          <cell r="BF553" t="str">
            <v>2021年</v>
          </cell>
          <cell r="BG553">
            <v>2</v>
          </cell>
          <cell r="BH553">
            <v>6</v>
          </cell>
          <cell r="BI553">
            <v>1</v>
          </cell>
          <cell r="BJ553">
            <v>6</v>
          </cell>
          <cell r="BK553">
            <v>1</v>
          </cell>
          <cell r="BL553">
            <v>0</v>
          </cell>
          <cell r="BM553">
            <v>1</v>
          </cell>
          <cell r="BN553">
            <v>2</v>
          </cell>
          <cell r="BO553">
            <v>2</v>
          </cell>
          <cell r="BP553">
            <v>3</v>
          </cell>
          <cell r="BQ553">
            <v>4</v>
          </cell>
          <cell r="BR553">
            <v>0</v>
          </cell>
          <cell r="BS553">
            <v>1</v>
          </cell>
          <cell r="BT553">
            <v>2</v>
          </cell>
          <cell r="BU553">
            <v>1</v>
          </cell>
          <cell r="BV553">
            <v>2</v>
          </cell>
          <cell r="BW553">
            <v>3</v>
          </cell>
          <cell r="BX553">
            <v>1</v>
          </cell>
          <cell r="BY553">
            <v>7</v>
          </cell>
          <cell r="BZ553">
            <v>9</v>
          </cell>
          <cell r="CA553">
            <v>7</v>
          </cell>
          <cell r="CB553">
            <v>8</v>
          </cell>
          <cell r="CC553">
            <v>4</v>
          </cell>
          <cell r="CD553">
            <v>4</v>
          </cell>
          <cell r="CE553">
            <v>6</v>
          </cell>
          <cell r="CF553">
            <v>8</v>
          </cell>
          <cell r="CG553">
            <v>2</v>
          </cell>
          <cell r="CH553">
            <v>6</v>
          </cell>
          <cell r="CI553">
            <v>4</v>
          </cell>
          <cell r="CJ553">
            <v>2</v>
          </cell>
          <cell r="CK553">
            <v>3</v>
          </cell>
          <cell r="CL553">
            <v>3</v>
          </cell>
          <cell r="CM553">
            <v>5</v>
          </cell>
          <cell r="CN553">
            <v>2</v>
          </cell>
          <cell r="CO553">
            <v>2</v>
          </cell>
          <cell r="CP553">
            <v>0</v>
          </cell>
          <cell r="CQ553">
            <v>2</v>
          </cell>
          <cell r="CR553">
            <v>0</v>
          </cell>
          <cell r="CS553">
            <v>2</v>
          </cell>
          <cell r="CT553">
            <v>4</v>
          </cell>
          <cell r="CU553">
            <v>3</v>
          </cell>
          <cell r="CV553">
            <v>3</v>
          </cell>
          <cell r="CW553">
            <v>1</v>
          </cell>
          <cell r="CX553">
            <v>5</v>
          </cell>
          <cell r="CY553">
            <v>16</v>
          </cell>
          <cell r="CZ553">
            <v>25</v>
          </cell>
          <cell r="DA553">
            <v>17</v>
          </cell>
          <cell r="DB553">
            <v>22</v>
          </cell>
          <cell r="DC553">
            <v>13</v>
          </cell>
          <cell r="DD553">
            <v>9</v>
          </cell>
          <cell r="DE553">
            <v>6</v>
          </cell>
          <cell r="DF553">
            <v>5</v>
          </cell>
        </row>
        <row r="554">
          <cell r="BD554">
            <v>325</v>
          </cell>
          <cell r="BF554" t="str">
            <v>2022年</v>
          </cell>
          <cell r="BG554">
            <v>10</v>
          </cell>
          <cell r="BH554">
            <v>10</v>
          </cell>
          <cell r="BI554">
            <v>1</v>
          </cell>
          <cell r="BJ554">
            <v>1</v>
          </cell>
          <cell r="BK554">
            <v>0</v>
          </cell>
          <cell r="BL554">
            <v>0</v>
          </cell>
          <cell r="BM554">
            <v>1</v>
          </cell>
          <cell r="BN554">
            <v>0</v>
          </cell>
          <cell r="BO554">
            <v>0</v>
          </cell>
          <cell r="BP554">
            <v>2</v>
          </cell>
          <cell r="BQ554">
            <v>2</v>
          </cell>
          <cell r="BR554">
            <v>1</v>
          </cell>
          <cell r="BS554">
            <v>3</v>
          </cell>
          <cell r="BT554">
            <v>6</v>
          </cell>
          <cell r="BU554">
            <v>2</v>
          </cell>
          <cell r="BV554">
            <v>1</v>
          </cell>
          <cell r="BW554">
            <v>2</v>
          </cell>
          <cell r="BX554">
            <v>0</v>
          </cell>
          <cell r="BY554">
            <v>5</v>
          </cell>
          <cell r="BZ554">
            <v>3</v>
          </cell>
          <cell r="CA554">
            <v>4</v>
          </cell>
          <cell r="CB554">
            <v>1</v>
          </cell>
          <cell r="CC554">
            <v>8</v>
          </cell>
          <cell r="CD554">
            <v>5</v>
          </cell>
          <cell r="CE554">
            <v>8</v>
          </cell>
          <cell r="CF554">
            <v>10</v>
          </cell>
          <cell r="CG554">
            <v>10</v>
          </cell>
          <cell r="CH554">
            <v>4</v>
          </cell>
          <cell r="CI554">
            <v>4</v>
          </cell>
          <cell r="CJ554">
            <v>11</v>
          </cell>
          <cell r="CK554">
            <v>3</v>
          </cell>
          <cell r="CL554">
            <v>7</v>
          </cell>
          <cell r="CM554">
            <v>6</v>
          </cell>
          <cell r="CN554">
            <v>8</v>
          </cell>
          <cell r="CO554">
            <v>6</v>
          </cell>
          <cell r="CP554">
            <v>2</v>
          </cell>
          <cell r="CQ554">
            <v>6</v>
          </cell>
          <cell r="CR554">
            <v>5</v>
          </cell>
          <cell r="CS554">
            <v>6</v>
          </cell>
          <cell r="CT554">
            <v>9</v>
          </cell>
          <cell r="CU554">
            <v>11</v>
          </cell>
          <cell r="CV554">
            <v>7</v>
          </cell>
          <cell r="CW554">
            <v>6</v>
          </cell>
          <cell r="CX554">
            <v>13</v>
          </cell>
          <cell r="CY554">
            <v>10</v>
          </cell>
          <cell r="CZ554">
            <v>16</v>
          </cell>
          <cell r="DA554">
            <v>16</v>
          </cell>
          <cell r="DB554">
            <v>12</v>
          </cell>
          <cell r="DC554">
            <v>18</v>
          </cell>
          <cell r="DD554">
            <v>26</v>
          </cell>
          <cell r="DE554">
            <v>8</v>
          </cell>
          <cell r="DF554">
            <v>9</v>
          </cell>
        </row>
        <row r="555">
          <cell r="BD555">
            <v>467</v>
          </cell>
          <cell r="BF555" t="str">
            <v>2023年</v>
          </cell>
          <cell r="BG555">
            <v>4</v>
          </cell>
          <cell r="BH555">
            <v>1</v>
          </cell>
          <cell r="BI555">
            <v>0</v>
          </cell>
          <cell r="BJ555">
            <v>1</v>
          </cell>
          <cell r="BK555">
            <v>3</v>
          </cell>
          <cell r="BL555">
            <v>0</v>
          </cell>
          <cell r="BM555">
            <v>1</v>
          </cell>
          <cell r="BN555">
            <v>1</v>
          </cell>
          <cell r="BO555">
            <v>0</v>
          </cell>
          <cell r="BP555">
            <v>1</v>
          </cell>
          <cell r="BQ555">
            <v>2</v>
          </cell>
          <cell r="BR555">
            <v>3</v>
          </cell>
          <cell r="BS555">
            <v>0</v>
          </cell>
          <cell r="BT555">
            <v>5</v>
          </cell>
          <cell r="BU555">
            <v>6</v>
          </cell>
          <cell r="BV555">
            <v>8</v>
          </cell>
          <cell r="BW555">
            <v>5</v>
          </cell>
          <cell r="BX555">
            <v>11</v>
          </cell>
          <cell r="BY555">
            <v>3</v>
          </cell>
          <cell r="BZ555">
            <v>10</v>
          </cell>
          <cell r="CA555">
            <v>8</v>
          </cell>
          <cell r="CB555">
            <v>10</v>
          </cell>
          <cell r="CC555">
            <v>14</v>
          </cell>
          <cell r="CD555">
            <v>7</v>
          </cell>
          <cell r="CE555">
            <v>14</v>
          </cell>
          <cell r="CF555">
            <v>23</v>
          </cell>
          <cell r="CG555">
            <v>19</v>
          </cell>
          <cell r="CH555">
            <v>28</v>
          </cell>
          <cell r="CI555">
            <v>17</v>
          </cell>
          <cell r="CJ555">
            <v>30</v>
          </cell>
          <cell r="CK555">
            <v>16</v>
          </cell>
          <cell r="CL555">
            <v>15</v>
          </cell>
          <cell r="CM555">
            <v>24</v>
          </cell>
          <cell r="CN555">
            <v>21</v>
          </cell>
          <cell r="CO555">
            <v>25</v>
          </cell>
          <cell r="CP555">
            <v>17</v>
          </cell>
          <cell r="CQ555">
            <v>18</v>
          </cell>
          <cell r="CR555">
            <v>13</v>
          </cell>
          <cell r="CS555">
            <v>5</v>
          </cell>
          <cell r="CT555">
            <v>10</v>
          </cell>
          <cell r="CU555">
            <v>9</v>
          </cell>
          <cell r="CV555">
            <v>9</v>
          </cell>
          <cell r="CW555">
            <v>8</v>
          </cell>
          <cell r="CX555">
            <v>7</v>
          </cell>
          <cell r="CY555">
            <v>9</v>
          </cell>
          <cell r="CZ555">
            <v>7</v>
          </cell>
          <cell r="DA555">
            <v>3</v>
          </cell>
          <cell r="DB555">
            <v>2</v>
          </cell>
          <cell r="DC555">
            <v>6</v>
          </cell>
          <cell r="DD555">
            <v>3</v>
          </cell>
          <cell r="DE555">
            <v>4</v>
          </cell>
          <cell r="DF555">
            <v>1</v>
          </cell>
        </row>
        <row r="556">
          <cell r="BD556">
            <v>468</v>
          </cell>
          <cell r="BF556" t="str">
            <v>2024年</v>
          </cell>
          <cell r="BG556">
            <v>2</v>
          </cell>
          <cell r="BH556">
            <v>0</v>
          </cell>
          <cell r="BI556">
            <v>1</v>
          </cell>
          <cell r="BJ556">
            <v>1</v>
          </cell>
          <cell r="BK556">
            <v>0</v>
          </cell>
          <cell r="BL556">
            <v>2</v>
          </cell>
          <cell r="BM556">
            <v>0</v>
          </cell>
          <cell r="BN556">
            <v>2</v>
          </cell>
          <cell r="BO556">
            <v>0</v>
          </cell>
          <cell r="BP556">
            <v>2</v>
          </cell>
          <cell r="BQ556">
            <v>0</v>
          </cell>
          <cell r="BR556">
            <v>4</v>
          </cell>
          <cell r="BS556">
            <v>3</v>
          </cell>
          <cell r="BT556">
            <v>2</v>
          </cell>
          <cell r="BU556">
            <v>4</v>
          </cell>
          <cell r="BV556">
            <v>3</v>
          </cell>
          <cell r="BW556">
            <v>9</v>
          </cell>
          <cell r="BX556">
            <v>6</v>
          </cell>
          <cell r="BY556">
            <v>17</v>
          </cell>
          <cell r="BZ556">
            <v>35</v>
          </cell>
          <cell r="CA556">
            <v>29</v>
          </cell>
          <cell r="CB556">
            <v>38</v>
          </cell>
          <cell r="CC556">
            <v>38</v>
          </cell>
          <cell r="CD556">
            <v>51</v>
          </cell>
          <cell r="CE556">
            <v>37</v>
          </cell>
          <cell r="CF556">
            <v>25</v>
          </cell>
          <cell r="CG556">
            <v>16</v>
          </cell>
          <cell r="CH556">
            <v>23</v>
          </cell>
          <cell r="CI556">
            <v>12</v>
          </cell>
          <cell r="CJ556">
            <v>14</v>
          </cell>
          <cell r="CK556">
            <v>17</v>
          </cell>
          <cell r="CL556">
            <v>11</v>
          </cell>
          <cell r="CM556">
            <v>10</v>
          </cell>
          <cell r="CN556">
            <v>6</v>
          </cell>
          <cell r="CO556">
            <v>5</v>
          </cell>
          <cell r="CP556">
            <v>4</v>
          </cell>
          <cell r="CQ556">
            <v>5</v>
          </cell>
          <cell r="CR556">
            <v>5</v>
          </cell>
          <cell r="CS556">
            <v>4</v>
          </cell>
          <cell r="CT556">
            <v>2</v>
          </cell>
          <cell r="CU556">
            <v>2</v>
          </cell>
          <cell r="CV556">
            <v>4</v>
          </cell>
          <cell r="CW556">
            <v>3</v>
          </cell>
          <cell r="CX556">
            <v>2</v>
          </cell>
          <cell r="CY556">
            <v>2</v>
          </cell>
          <cell r="CZ556">
            <v>2</v>
          </cell>
          <cell r="DA556">
            <v>4</v>
          </cell>
          <cell r="DB556">
            <v>2</v>
          </cell>
          <cell r="DC556">
            <v>1</v>
          </cell>
          <cell r="DD556">
            <v>0</v>
          </cell>
          <cell r="DE556">
            <v>1</v>
          </cell>
          <cell r="DF556">
            <v>0</v>
          </cell>
        </row>
        <row r="557">
          <cell r="BD557">
            <v>302</v>
          </cell>
          <cell r="BF557" t="str">
            <v>2025年</v>
          </cell>
          <cell r="BG557">
            <v>1</v>
          </cell>
          <cell r="BH557">
            <v>0</v>
          </cell>
          <cell r="BI557">
            <v>0</v>
          </cell>
          <cell r="BJ557">
            <v>0</v>
          </cell>
          <cell r="BK557">
            <v>1</v>
          </cell>
          <cell r="BL557">
            <v>0</v>
          </cell>
          <cell r="BM557">
            <v>0</v>
          </cell>
          <cell r="BN557">
            <v>1</v>
          </cell>
          <cell r="BO557">
            <v>0</v>
          </cell>
          <cell r="BP557">
            <v>0</v>
          </cell>
          <cell r="BQ557">
            <v>1</v>
          </cell>
          <cell r="BR557">
            <v>0</v>
          </cell>
          <cell r="BS557">
            <v>0</v>
          </cell>
          <cell r="BT557">
            <v>0</v>
          </cell>
          <cell r="BU557">
            <v>1</v>
          </cell>
          <cell r="BV557">
            <v>2</v>
          </cell>
          <cell r="BW557">
            <v>2</v>
          </cell>
          <cell r="BX557">
            <v>4</v>
          </cell>
          <cell r="BY557">
            <v>8</v>
          </cell>
          <cell r="BZ557">
            <v>21</v>
          </cell>
          <cell r="CA557">
            <v>32</v>
          </cell>
          <cell r="CB557">
            <v>12</v>
          </cell>
          <cell r="CC557">
            <v>16</v>
          </cell>
          <cell r="CD557">
            <v>16</v>
          </cell>
          <cell r="CE557">
            <v>18</v>
          </cell>
          <cell r="CF557">
            <v>4</v>
          </cell>
          <cell r="CG557">
            <v>5</v>
          </cell>
          <cell r="CH557">
            <v>13</v>
          </cell>
          <cell r="CI557">
            <v>11</v>
          </cell>
          <cell r="CJ557">
            <v>6</v>
          </cell>
          <cell r="CK557">
            <v>7</v>
          </cell>
          <cell r="CL557">
            <v>5</v>
          </cell>
          <cell r="CM557">
            <v>7</v>
          </cell>
          <cell r="CN557">
            <v>5</v>
          </cell>
          <cell r="CO557">
            <v>7</v>
          </cell>
          <cell r="CP557">
            <v>11</v>
          </cell>
          <cell r="CQ557">
            <v>8</v>
          </cell>
          <cell r="CR557">
            <v>5</v>
          </cell>
          <cell r="CS557">
            <v>11</v>
          </cell>
          <cell r="CT557">
            <v>9</v>
          </cell>
          <cell r="CU557">
            <v>7</v>
          </cell>
          <cell r="CV557">
            <v>1</v>
          </cell>
          <cell r="CW557">
            <v>7</v>
          </cell>
          <cell r="CX557">
            <v>7</v>
          </cell>
          <cell r="CY557">
            <v>6</v>
          </cell>
          <cell r="CZ557">
            <v>9</v>
          </cell>
          <cell r="DA557">
            <v>4</v>
          </cell>
          <cell r="DB557">
            <v>2</v>
          </cell>
          <cell r="DC557">
            <v>1</v>
          </cell>
          <cell r="DD557">
            <v>1</v>
          </cell>
          <cell r="DE557">
            <v>5</v>
          </cell>
          <cell r="DF557">
            <v>2</v>
          </cell>
        </row>
        <row r="558">
          <cell r="BD558">
            <v>363</v>
          </cell>
          <cell r="BF558" t="str">
            <v>2026年</v>
          </cell>
          <cell r="BG558">
            <v>2</v>
          </cell>
          <cell r="BH558">
            <v>0</v>
          </cell>
          <cell r="BI558">
            <v>3</v>
          </cell>
          <cell r="BJ558">
            <v>1</v>
          </cell>
          <cell r="BK558">
            <v>0</v>
          </cell>
          <cell r="BL558">
            <v>1</v>
          </cell>
          <cell r="BM558">
            <v>1</v>
          </cell>
          <cell r="BN558">
            <v>0</v>
          </cell>
          <cell r="BO558">
            <v>0</v>
          </cell>
          <cell r="BP558">
            <v>0</v>
          </cell>
          <cell r="BQ558">
            <v>1</v>
          </cell>
          <cell r="BR558">
            <v>0</v>
          </cell>
          <cell r="BS558">
            <v>1</v>
          </cell>
          <cell r="BT558">
            <v>1</v>
          </cell>
          <cell r="BU558">
            <v>2</v>
          </cell>
          <cell r="BV558">
            <v>1</v>
          </cell>
          <cell r="BW558">
            <v>5</v>
          </cell>
          <cell r="BX558">
            <v>7</v>
          </cell>
          <cell r="BY558">
            <v>5</v>
          </cell>
          <cell r="BZ558">
            <v>11</v>
          </cell>
          <cell r="CA558">
            <v>19</v>
          </cell>
          <cell r="CB558">
            <v>10</v>
          </cell>
          <cell r="CC558">
            <v>10</v>
          </cell>
          <cell r="CD558">
            <v>24</v>
          </cell>
          <cell r="CE558">
            <v>36</v>
          </cell>
          <cell r="CF558">
            <v>25</v>
          </cell>
          <cell r="CG558">
            <v>33</v>
          </cell>
          <cell r="CH558">
            <v>39</v>
          </cell>
          <cell r="CI558">
            <v>37</v>
          </cell>
          <cell r="CJ558">
            <v>28</v>
          </cell>
          <cell r="CK558">
            <v>33</v>
          </cell>
          <cell r="CL558">
            <v>7</v>
          </cell>
          <cell r="CM558">
            <v>8</v>
          </cell>
          <cell r="CN558">
            <v>12</v>
          </cell>
          <cell r="CO558" t="e">
            <v>#N/A</v>
          </cell>
          <cell r="CP558" t="e">
            <v>#N/A</v>
          </cell>
          <cell r="CQ558" t="e">
            <v>#N/A</v>
          </cell>
          <cell r="CR558" t="e">
            <v>#N/A</v>
          </cell>
          <cell r="CS558" t="e">
            <v>#N/A</v>
          </cell>
          <cell r="CT558" t="e">
            <v>#N/A</v>
          </cell>
          <cell r="CU558" t="e">
            <v>#N/A</v>
          </cell>
          <cell r="CV558" t="e">
            <v>#N/A</v>
          </cell>
          <cell r="CW558" t="e">
            <v>#N/A</v>
          </cell>
          <cell r="CX558" t="e">
            <v>#N/A</v>
          </cell>
          <cell r="CY558" t="e">
            <v>#N/A</v>
          </cell>
          <cell r="CZ558" t="e">
            <v>#N/A</v>
          </cell>
          <cell r="DA558" t="e">
            <v>#N/A</v>
          </cell>
          <cell r="DB558" t="e">
            <v>#N/A</v>
          </cell>
          <cell r="DC558" t="e">
            <v>#N/A</v>
          </cell>
          <cell r="DD558" t="e">
            <v>#N/A</v>
          </cell>
          <cell r="DE558" t="e">
            <v>#N/A</v>
          </cell>
          <cell r="DF558" t="e">
            <v>#N/A</v>
          </cell>
        </row>
        <row r="612">
          <cell r="BD612">
            <v>108</v>
          </cell>
          <cell r="BF612" t="str">
            <v>2021年</v>
          </cell>
          <cell r="BG612">
            <v>1</v>
          </cell>
          <cell r="BH612">
            <v>1</v>
          </cell>
          <cell r="BI612">
            <v>1</v>
          </cell>
          <cell r="BJ612">
            <v>0</v>
          </cell>
          <cell r="BK612">
            <v>4</v>
          </cell>
          <cell r="BL612">
            <v>1</v>
          </cell>
          <cell r="BM612">
            <v>2</v>
          </cell>
          <cell r="BN612">
            <v>0</v>
          </cell>
          <cell r="BO612">
            <v>1</v>
          </cell>
          <cell r="BP612">
            <v>3</v>
          </cell>
          <cell r="BQ612">
            <v>2</v>
          </cell>
          <cell r="BR612">
            <v>0</v>
          </cell>
          <cell r="BS612">
            <v>1</v>
          </cell>
          <cell r="BT612">
            <v>1</v>
          </cell>
          <cell r="BU612">
            <v>3</v>
          </cell>
          <cell r="BV612">
            <v>3</v>
          </cell>
          <cell r="BW612">
            <v>3</v>
          </cell>
          <cell r="BX612">
            <v>3</v>
          </cell>
          <cell r="BY612">
            <v>3</v>
          </cell>
          <cell r="BZ612">
            <v>5</v>
          </cell>
          <cell r="CA612">
            <v>1</v>
          </cell>
          <cell r="CB612">
            <v>0</v>
          </cell>
          <cell r="CC612">
            <v>2</v>
          </cell>
          <cell r="CD612">
            <v>4</v>
          </cell>
          <cell r="CE612">
            <v>3</v>
          </cell>
          <cell r="CF612">
            <v>3</v>
          </cell>
          <cell r="CG612">
            <v>2</v>
          </cell>
          <cell r="CH612">
            <v>7</v>
          </cell>
          <cell r="CI612">
            <v>6</v>
          </cell>
          <cell r="CJ612">
            <v>4</v>
          </cell>
          <cell r="CK612">
            <v>1</v>
          </cell>
          <cell r="CL612">
            <v>2</v>
          </cell>
          <cell r="CM612">
            <v>1</v>
          </cell>
          <cell r="CN612">
            <v>0</v>
          </cell>
          <cell r="CO612">
            <v>4</v>
          </cell>
          <cell r="CP612">
            <v>2</v>
          </cell>
          <cell r="CQ612">
            <v>1</v>
          </cell>
          <cell r="CR612">
            <v>4</v>
          </cell>
          <cell r="CS612">
            <v>0</v>
          </cell>
          <cell r="CT612">
            <v>2</v>
          </cell>
          <cell r="CU612">
            <v>2</v>
          </cell>
          <cell r="CV612">
            <v>1</v>
          </cell>
          <cell r="CW612">
            <v>1</v>
          </cell>
          <cell r="CX612">
            <v>4</v>
          </cell>
          <cell r="CY612">
            <v>2</v>
          </cell>
          <cell r="CZ612">
            <v>2</v>
          </cell>
          <cell r="DA612">
            <v>1</v>
          </cell>
          <cell r="DB612">
            <v>0</v>
          </cell>
          <cell r="DC612">
            <v>1</v>
          </cell>
          <cell r="DD612">
            <v>3</v>
          </cell>
          <cell r="DE612">
            <v>2</v>
          </cell>
          <cell r="DF612">
            <v>2</v>
          </cell>
        </row>
        <row r="613">
          <cell r="BD613">
            <v>70</v>
          </cell>
          <cell r="BF613" t="str">
            <v>2022年</v>
          </cell>
          <cell r="BG613">
            <v>0</v>
          </cell>
          <cell r="BH613">
            <v>0</v>
          </cell>
          <cell r="BI613">
            <v>1</v>
          </cell>
          <cell r="BJ613">
            <v>1</v>
          </cell>
          <cell r="BK613">
            <v>2</v>
          </cell>
          <cell r="BL613">
            <v>1</v>
          </cell>
          <cell r="BM613">
            <v>0</v>
          </cell>
          <cell r="BN613">
            <v>1</v>
          </cell>
          <cell r="BO613">
            <v>1</v>
          </cell>
          <cell r="BP613">
            <v>1</v>
          </cell>
          <cell r="BQ613">
            <v>1</v>
          </cell>
          <cell r="BR613">
            <v>0</v>
          </cell>
          <cell r="BS613">
            <v>1</v>
          </cell>
          <cell r="BT613">
            <v>2</v>
          </cell>
          <cell r="BU613">
            <v>1</v>
          </cell>
          <cell r="BV613">
            <v>3</v>
          </cell>
          <cell r="BW613">
            <v>5</v>
          </cell>
          <cell r="BX613">
            <v>3</v>
          </cell>
          <cell r="BY613">
            <v>0</v>
          </cell>
          <cell r="BZ613">
            <v>0</v>
          </cell>
          <cell r="CA613">
            <v>2</v>
          </cell>
          <cell r="CB613">
            <v>0</v>
          </cell>
          <cell r="CC613">
            <v>2</v>
          </cell>
          <cell r="CD613">
            <v>1</v>
          </cell>
          <cell r="CE613">
            <v>4</v>
          </cell>
          <cell r="CF613">
            <v>1</v>
          </cell>
          <cell r="CG613">
            <v>0</v>
          </cell>
          <cell r="CH613">
            <v>2</v>
          </cell>
          <cell r="CI613">
            <v>0</v>
          </cell>
          <cell r="CJ613">
            <v>0</v>
          </cell>
          <cell r="CK613">
            <v>3</v>
          </cell>
          <cell r="CL613">
            <v>2</v>
          </cell>
          <cell r="CM613">
            <v>0</v>
          </cell>
          <cell r="CN613">
            <v>1</v>
          </cell>
          <cell r="CO613">
            <v>0</v>
          </cell>
          <cell r="CP613">
            <v>0</v>
          </cell>
          <cell r="CQ613">
            <v>0</v>
          </cell>
          <cell r="CR613">
            <v>1</v>
          </cell>
          <cell r="CS613">
            <v>0</v>
          </cell>
          <cell r="CT613">
            <v>0</v>
          </cell>
          <cell r="CU613">
            <v>2</v>
          </cell>
          <cell r="CV613">
            <v>3</v>
          </cell>
          <cell r="CW613">
            <v>1</v>
          </cell>
          <cell r="CX613">
            <v>4</v>
          </cell>
          <cell r="CY613">
            <v>3</v>
          </cell>
          <cell r="CZ613">
            <v>0</v>
          </cell>
          <cell r="DA613">
            <v>5</v>
          </cell>
          <cell r="DB613">
            <v>1</v>
          </cell>
          <cell r="DC613">
            <v>2</v>
          </cell>
          <cell r="DD613">
            <v>5</v>
          </cell>
          <cell r="DE613">
            <v>0</v>
          </cell>
          <cell r="DF613">
            <v>1</v>
          </cell>
        </row>
        <row r="614">
          <cell r="BD614">
            <v>82</v>
          </cell>
          <cell r="BF614" t="str">
            <v>2023年</v>
          </cell>
          <cell r="BG614">
            <v>1</v>
          </cell>
          <cell r="BH614">
            <v>1</v>
          </cell>
          <cell r="BI614">
            <v>1</v>
          </cell>
          <cell r="BJ614">
            <v>0</v>
          </cell>
          <cell r="BK614">
            <v>0</v>
          </cell>
          <cell r="BL614">
            <v>0</v>
          </cell>
          <cell r="BM614">
            <v>1</v>
          </cell>
          <cell r="BN614">
            <v>3</v>
          </cell>
          <cell r="BO614">
            <v>3</v>
          </cell>
          <cell r="BP614">
            <v>1</v>
          </cell>
          <cell r="BQ614">
            <v>0</v>
          </cell>
          <cell r="BR614">
            <v>2</v>
          </cell>
          <cell r="BS614">
            <v>0</v>
          </cell>
          <cell r="BT614">
            <v>0</v>
          </cell>
          <cell r="BU614">
            <v>2</v>
          </cell>
          <cell r="BV614">
            <v>3</v>
          </cell>
          <cell r="BW614">
            <v>2</v>
          </cell>
          <cell r="BX614">
            <v>0</v>
          </cell>
          <cell r="BY614">
            <v>3</v>
          </cell>
          <cell r="BZ614">
            <v>1</v>
          </cell>
          <cell r="CA614">
            <v>0</v>
          </cell>
          <cell r="CB614">
            <v>6</v>
          </cell>
          <cell r="CC614">
            <v>2</v>
          </cell>
          <cell r="CD614">
            <v>4</v>
          </cell>
          <cell r="CE614">
            <v>1</v>
          </cell>
          <cell r="CF614">
            <v>2</v>
          </cell>
          <cell r="CG614">
            <v>4</v>
          </cell>
          <cell r="CH614">
            <v>5</v>
          </cell>
          <cell r="CI614">
            <v>2</v>
          </cell>
          <cell r="CJ614">
            <v>2</v>
          </cell>
          <cell r="CK614">
            <v>2</v>
          </cell>
          <cell r="CL614">
            <v>2</v>
          </cell>
          <cell r="CM614">
            <v>0</v>
          </cell>
          <cell r="CN614">
            <v>2</v>
          </cell>
          <cell r="CO614">
            <v>3</v>
          </cell>
          <cell r="CP614">
            <v>0</v>
          </cell>
          <cell r="CQ614">
            <v>1</v>
          </cell>
          <cell r="CR614">
            <v>4</v>
          </cell>
          <cell r="CS614">
            <v>1</v>
          </cell>
          <cell r="CT614">
            <v>0</v>
          </cell>
          <cell r="CU614">
            <v>0</v>
          </cell>
          <cell r="CV614">
            <v>2</v>
          </cell>
          <cell r="CW614">
            <v>0</v>
          </cell>
          <cell r="CX614">
            <v>2</v>
          </cell>
          <cell r="CY614">
            <v>0</v>
          </cell>
          <cell r="CZ614">
            <v>3</v>
          </cell>
          <cell r="DA614">
            <v>1</v>
          </cell>
          <cell r="DB614">
            <v>2</v>
          </cell>
          <cell r="DC614">
            <v>0</v>
          </cell>
          <cell r="DD614">
            <v>3</v>
          </cell>
          <cell r="DE614">
            <v>1</v>
          </cell>
          <cell r="DF614">
            <v>1</v>
          </cell>
        </row>
        <row r="615">
          <cell r="BD615">
            <v>83</v>
          </cell>
          <cell r="BF615" t="str">
            <v>2024年</v>
          </cell>
          <cell r="BG615">
            <v>1</v>
          </cell>
          <cell r="BH615">
            <v>6</v>
          </cell>
          <cell r="BI615">
            <v>3</v>
          </cell>
          <cell r="BJ615">
            <v>1</v>
          </cell>
          <cell r="BK615">
            <v>3</v>
          </cell>
          <cell r="BL615">
            <v>1</v>
          </cell>
          <cell r="BM615">
            <v>1</v>
          </cell>
          <cell r="BN615">
            <v>4</v>
          </cell>
          <cell r="BO615">
            <v>1</v>
          </cell>
          <cell r="BP615">
            <v>0</v>
          </cell>
          <cell r="BQ615">
            <v>1</v>
          </cell>
          <cell r="BR615">
            <v>2</v>
          </cell>
          <cell r="BS615">
            <v>0</v>
          </cell>
          <cell r="BT615">
            <v>3</v>
          </cell>
          <cell r="BU615">
            <v>2</v>
          </cell>
          <cell r="BV615">
            <v>6</v>
          </cell>
          <cell r="BW615">
            <v>4</v>
          </cell>
          <cell r="BX615">
            <v>1</v>
          </cell>
          <cell r="BY615">
            <v>2</v>
          </cell>
          <cell r="BZ615">
            <v>0</v>
          </cell>
          <cell r="CA615">
            <v>5</v>
          </cell>
          <cell r="CB615">
            <v>2</v>
          </cell>
          <cell r="CC615">
            <v>1</v>
          </cell>
          <cell r="CD615">
            <v>0</v>
          </cell>
          <cell r="CE615">
            <v>1</v>
          </cell>
          <cell r="CF615">
            <v>2</v>
          </cell>
          <cell r="CG615">
            <v>0</v>
          </cell>
          <cell r="CH615">
            <v>3</v>
          </cell>
          <cell r="CI615">
            <v>1</v>
          </cell>
          <cell r="CJ615">
            <v>0</v>
          </cell>
          <cell r="CK615">
            <v>1</v>
          </cell>
          <cell r="CL615">
            <v>0</v>
          </cell>
          <cell r="CM615">
            <v>0</v>
          </cell>
          <cell r="CN615">
            <v>2</v>
          </cell>
          <cell r="CO615">
            <v>1</v>
          </cell>
          <cell r="CP615">
            <v>3</v>
          </cell>
          <cell r="CQ615">
            <v>3</v>
          </cell>
          <cell r="CR615">
            <v>2</v>
          </cell>
          <cell r="CS615">
            <v>1</v>
          </cell>
          <cell r="CT615">
            <v>0</v>
          </cell>
          <cell r="CU615">
            <v>2</v>
          </cell>
          <cell r="CV615">
            <v>0</v>
          </cell>
          <cell r="CW615">
            <v>3</v>
          </cell>
          <cell r="CX615">
            <v>0</v>
          </cell>
          <cell r="CY615">
            <v>0</v>
          </cell>
          <cell r="CZ615">
            <v>2</v>
          </cell>
          <cell r="DA615">
            <v>2</v>
          </cell>
          <cell r="DB615">
            <v>2</v>
          </cell>
          <cell r="DC615">
            <v>0</v>
          </cell>
          <cell r="DD615">
            <v>0</v>
          </cell>
          <cell r="DE615">
            <v>1</v>
          </cell>
          <cell r="DF615">
            <v>1</v>
          </cell>
        </row>
        <row r="616">
          <cell r="BD616">
            <v>62</v>
          </cell>
          <cell r="BF616" t="str">
            <v>2025年</v>
          </cell>
          <cell r="BG616">
            <v>0</v>
          </cell>
          <cell r="BH616">
            <v>0</v>
          </cell>
          <cell r="BI616">
            <v>0</v>
          </cell>
          <cell r="BJ616">
            <v>2</v>
          </cell>
          <cell r="BK616">
            <v>4</v>
          </cell>
          <cell r="BL616">
            <v>2</v>
          </cell>
          <cell r="BM616">
            <v>2</v>
          </cell>
          <cell r="BN616">
            <v>0</v>
          </cell>
          <cell r="BO616">
            <v>2</v>
          </cell>
          <cell r="BP616">
            <v>2</v>
          </cell>
          <cell r="BQ616">
            <v>1</v>
          </cell>
          <cell r="BR616">
            <v>4</v>
          </cell>
          <cell r="BS616">
            <v>0</v>
          </cell>
          <cell r="BT616">
            <v>3</v>
          </cell>
          <cell r="BU616">
            <v>2</v>
          </cell>
          <cell r="BV616">
            <v>1</v>
          </cell>
          <cell r="BW616">
            <v>2</v>
          </cell>
          <cell r="BX616">
            <v>4</v>
          </cell>
          <cell r="BY616">
            <v>1</v>
          </cell>
          <cell r="BZ616">
            <v>1</v>
          </cell>
          <cell r="CA616">
            <v>0</v>
          </cell>
          <cell r="CB616">
            <v>2</v>
          </cell>
          <cell r="CC616">
            <v>1</v>
          </cell>
          <cell r="CD616">
            <v>1</v>
          </cell>
          <cell r="CE616">
            <v>2</v>
          </cell>
          <cell r="CF616">
            <v>0</v>
          </cell>
          <cell r="CG616">
            <v>1</v>
          </cell>
          <cell r="CH616">
            <v>0</v>
          </cell>
          <cell r="CI616">
            <v>1</v>
          </cell>
          <cell r="CJ616">
            <v>1</v>
          </cell>
          <cell r="CK616">
            <v>2</v>
          </cell>
          <cell r="CL616">
            <v>2</v>
          </cell>
          <cell r="CM616">
            <v>0</v>
          </cell>
          <cell r="CN616">
            <v>3</v>
          </cell>
          <cell r="CO616">
            <v>1</v>
          </cell>
          <cell r="CP616">
            <v>1</v>
          </cell>
          <cell r="CQ616">
            <v>0</v>
          </cell>
          <cell r="CR616">
            <v>0</v>
          </cell>
          <cell r="CS616">
            <v>0</v>
          </cell>
          <cell r="CT616">
            <v>2</v>
          </cell>
          <cell r="CU616">
            <v>2</v>
          </cell>
          <cell r="CV616">
            <v>2</v>
          </cell>
          <cell r="CW616">
            <v>2</v>
          </cell>
          <cell r="CX616">
            <v>0</v>
          </cell>
          <cell r="CY616">
            <v>0</v>
          </cell>
          <cell r="CZ616">
            <v>0</v>
          </cell>
          <cell r="DA616">
            <v>2</v>
          </cell>
          <cell r="DB616">
            <v>0</v>
          </cell>
          <cell r="DC616">
            <v>0</v>
          </cell>
          <cell r="DD616">
            <v>0</v>
          </cell>
          <cell r="DE616">
            <v>1</v>
          </cell>
          <cell r="DF616">
            <v>0</v>
          </cell>
        </row>
        <row r="617">
          <cell r="BD617">
            <v>25</v>
          </cell>
          <cell r="BF617" t="str">
            <v>2026年</v>
          </cell>
          <cell r="BG617">
            <v>0</v>
          </cell>
          <cell r="BH617">
            <v>1</v>
          </cell>
          <cell r="BI617">
            <v>1</v>
          </cell>
          <cell r="BJ617">
            <v>0</v>
          </cell>
          <cell r="BK617">
            <v>2</v>
          </cell>
          <cell r="BL617">
            <v>1</v>
          </cell>
          <cell r="BM617">
            <v>2</v>
          </cell>
          <cell r="BN617">
            <v>0</v>
          </cell>
          <cell r="BO617">
            <v>1</v>
          </cell>
          <cell r="BP617">
            <v>0</v>
          </cell>
          <cell r="BQ617">
            <v>0</v>
          </cell>
          <cell r="BR617">
            <v>0</v>
          </cell>
          <cell r="BS617">
            <v>1</v>
          </cell>
          <cell r="BT617">
            <v>0</v>
          </cell>
          <cell r="BU617">
            <v>0</v>
          </cell>
          <cell r="BV617">
            <v>0</v>
          </cell>
          <cell r="BW617">
            <v>0</v>
          </cell>
          <cell r="BX617">
            <v>0</v>
          </cell>
          <cell r="BY617">
            <v>0</v>
          </cell>
          <cell r="BZ617">
            <v>2</v>
          </cell>
          <cell r="CA617">
            <v>3</v>
          </cell>
          <cell r="CB617">
            <v>0</v>
          </cell>
          <cell r="CC617">
            <v>0</v>
          </cell>
          <cell r="CD617">
            <v>0</v>
          </cell>
          <cell r="CE617">
            <v>0</v>
          </cell>
          <cell r="CF617">
            <v>0</v>
          </cell>
          <cell r="CG617">
            <v>1</v>
          </cell>
          <cell r="CH617">
            <v>2</v>
          </cell>
          <cell r="CI617">
            <v>2</v>
          </cell>
          <cell r="CJ617">
            <v>0</v>
          </cell>
          <cell r="CK617">
            <v>1</v>
          </cell>
          <cell r="CL617">
            <v>3</v>
          </cell>
          <cell r="CM617">
            <v>1</v>
          </cell>
          <cell r="CN617">
            <v>1</v>
          </cell>
          <cell r="CO617" t="e">
            <v>#N/A</v>
          </cell>
          <cell r="CP617" t="e">
            <v>#N/A</v>
          </cell>
          <cell r="CQ617" t="e">
            <v>#N/A</v>
          </cell>
          <cell r="CR617" t="e">
            <v>#N/A</v>
          </cell>
          <cell r="CS617" t="e">
            <v>#N/A</v>
          </cell>
          <cell r="CT617" t="e">
            <v>#N/A</v>
          </cell>
          <cell r="CU617" t="e">
            <v>#N/A</v>
          </cell>
          <cell r="CV617" t="e">
            <v>#N/A</v>
          </cell>
          <cell r="CW617" t="e">
            <v>#N/A</v>
          </cell>
          <cell r="CX617" t="e">
            <v>#N/A</v>
          </cell>
          <cell r="CY617" t="e">
            <v>#N/A</v>
          </cell>
          <cell r="CZ617" t="e">
            <v>#N/A</v>
          </cell>
          <cell r="DA617" t="e">
            <v>#N/A</v>
          </cell>
          <cell r="DB617" t="e">
            <v>#N/A</v>
          </cell>
          <cell r="DC617" t="e">
            <v>#N/A</v>
          </cell>
          <cell r="DD617" t="e">
            <v>#N/A</v>
          </cell>
          <cell r="DE617" t="e">
            <v>#N/A</v>
          </cell>
          <cell r="DF617" t="e">
            <v>#N/A</v>
          </cell>
        </row>
        <row r="671">
          <cell r="BD671">
            <v>1</v>
          </cell>
          <cell r="BF671" t="str">
            <v>2021年</v>
          </cell>
          <cell r="BG671">
            <v>0</v>
          </cell>
          <cell r="BH671">
            <v>0</v>
          </cell>
          <cell r="BI671">
            <v>0</v>
          </cell>
          <cell r="BJ671">
            <v>0</v>
          </cell>
          <cell r="BK671">
            <v>0</v>
          </cell>
          <cell r="BL671">
            <v>0</v>
          </cell>
          <cell r="BM671">
            <v>0</v>
          </cell>
          <cell r="BN671">
            <v>0</v>
          </cell>
          <cell r="BO671">
            <v>0</v>
          </cell>
          <cell r="BP671">
            <v>0</v>
          </cell>
          <cell r="BQ671">
            <v>1</v>
          </cell>
          <cell r="BR671">
            <v>0</v>
          </cell>
          <cell r="BS671">
            <v>0</v>
          </cell>
          <cell r="BT671">
            <v>0</v>
          </cell>
          <cell r="BU671">
            <v>0</v>
          </cell>
          <cell r="BV671">
            <v>0</v>
          </cell>
          <cell r="BW671">
            <v>0</v>
          </cell>
          <cell r="BX671">
            <v>0</v>
          </cell>
          <cell r="BY671">
            <v>0</v>
          </cell>
          <cell r="BZ671">
            <v>0</v>
          </cell>
          <cell r="CA671">
            <v>0</v>
          </cell>
          <cell r="CB671">
            <v>0</v>
          </cell>
          <cell r="CC671">
            <v>0</v>
          </cell>
          <cell r="CD671">
            <v>0</v>
          </cell>
          <cell r="CE671">
            <v>0</v>
          </cell>
          <cell r="CF671">
            <v>0</v>
          </cell>
          <cell r="CG671">
            <v>0</v>
          </cell>
          <cell r="CH671">
            <v>0</v>
          </cell>
          <cell r="CI671">
            <v>0</v>
          </cell>
          <cell r="CJ671">
            <v>0</v>
          </cell>
          <cell r="CK671">
            <v>0</v>
          </cell>
          <cell r="CL671">
            <v>0</v>
          </cell>
          <cell r="CM671">
            <v>0</v>
          </cell>
          <cell r="CN671">
            <v>0</v>
          </cell>
          <cell r="CO671">
            <v>0</v>
          </cell>
          <cell r="CP671">
            <v>0</v>
          </cell>
          <cell r="CQ671">
            <v>0</v>
          </cell>
          <cell r="CR671">
            <v>0</v>
          </cell>
          <cell r="CS671">
            <v>0</v>
          </cell>
          <cell r="CT671">
            <v>0</v>
          </cell>
          <cell r="CU671">
            <v>0</v>
          </cell>
          <cell r="CV671">
            <v>0</v>
          </cell>
          <cell r="CW671">
            <v>0</v>
          </cell>
          <cell r="CX671">
            <v>0</v>
          </cell>
          <cell r="CY671">
            <v>0</v>
          </cell>
          <cell r="CZ671">
            <v>0</v>
          </cell>
          <cell r="DA671">
            <v>0</v>
          </cell>
          <cell r="DB671">
            <v>0</v>
          </cell>
          <cell r="DC671">
            <v>0</v>
          </cell>
          <cell r="DD671">
            <v>0</v>
          </cell>
          <cell r="DE671">
            <v>0</v>
          </cell>
          <cell r="DF671">
            <v>0</v>
          </cell>
        </row>
        <row r="672">
          <cell r="BD672">
            <v>14</v>
          </cell>
          <cell r="BF672" t="str">
            <v>2022年</v>
          </cell>
          <cell r="BG672">
            <v>0</v>
          </cell>
          <cell r="BH672">
            <v>0</v>
          </cell>
          <cell r="BI672">
            <v>0</v>
          </cell>
          <cell r="BJ672">
            <v>0</v>
          </cell>
          <cell r="BK672">
            <v>0</v>
          </cell>
          <cell r="BL672">
            <v>0</v>
          </cell>
          <cell r="BM672">
            <v>0</v>
          </cell>
          <cell r="BN672">
            <v>2</v>
          </cell>
          <cell r="BO672">
            <v>0</v>
          </cell>
          <cell r="BP672">
            <v>0</v>
          </cell>
          <cell r="BQ672">
            <v>0</v>
          </cell>
          <cell r="BR672">
            <v>0</v>
          </cell>
          <cell r="BS672">
            <v>0</v>
          </cell>
          <cell r="BT672">
            <v>0</v>
          </cell>
          <cell r="BU672">
            <v>0</v>
          </cell>
          <cell r="BV672">
            <v>1</v>
          </cell>
          <cell r="BW672">
            <v>0</v>
          </cell>
          <cell r="BX672">
            <v>0</v>
          </cell>
          <cell r="BY672">
            <v>0</v>
          </cell>
          <cell r="BZ672">
            <v>0</v>
          </cell>
          <cell r="CA672">
            <v>0</v>
          </cell>
          <cell r="CB672">
            <v>0</v>
          </cell>
          <cell r="CC672">
            <v>0</v>
          </cell>
          <cell r="CD672">
            <v>0</v>
          </cell>
          <cell r="CE672">
            <v>0</v>
          </cell>
          <cell r="CF672">
            <v>0</v>
          </cell>
          <cell r="CG672">
            <v>0</v>
          </cell>
          <cell r="CH672">
            <v>0</v>
          </cell>
          <cell r="CI672">
            <v>0</v>
          </cell>
          <cell r="CJ672">
            <v>0</v>
          </cell>
          <cell r="CK672">
            <v>0</v>
          </cell>
          <cell r="CL672">
            <v>0</v>
          </cell>
          <cell r="CM672">
            <v>0</v>
          </cell>
          <cell r="CN672">
            <v>0</v>
          </cell>
          <cell r="CO672">
            <v>0</v>
          </cell>
          <cell r="CP672">
            <v>0</v>
          </cell>
          <cell r="CQ672">
            <v>1</v>
          </cell>
          <cell r="CR672">
            <v>0</v>
          </cell>
          <cell r="CS672">
            <v>0</v>
          </cell>
          <cell r="CT672">
            <v>0</v>
          </cell>
          <cell r="CU672">
            <v>0</v>
          </cell>
          <cell r="CV672">
            <v>0</v>
          </cell>
          <cell r="CW672">
            <v>0</v>
          </cell>
          <cell r="CX672">
            <v>0</v>
          </cell>
          <cell r="CY672">
            <v>0</v>
          </cell>
          <cell r="CZ672">
            <v>0</v>
          </cell>
          <cell r="DA672">
            <v>0</v>
          </cell>
          <cell r="DB672">
            <v>0</v>
          </cell>
          <cell r="DC672">
            <v>0</v>
          </cell>
          <cell r="DD672">
            <v>6</v>
          </cell>
          <cell r="DE672">
            <v>3</v>
          </cell>
          <cell r="DF672">
            <v>1</v>
          </cell>
        </row>
        <row r="673">
          <cell r="BD673">
            <v>13</v>
          </cell>
          <cell r="BF673" t="str">
            <v>2023年</v>
          </cell>
          <cell r="BG673">
            <v>1</v>
          </cell>
          <cell r="BH673">
            <v>2</v>
          </cell>
          <cell r="BI673">
            <v>0</v>
          </cell>
          <cell r="BJ673">
            <v>1</v>
          </cell>
          <cell r="BK673">
            <v>0</v>
          </cell>
          <cell r="BL673">
            <v>2</v>
          </cell>
          <cell r="BM673">
            <v>0</v>
          </cell>
          <cell r="BN673">
            <v>1</v>
          </cell>
          <cell r="BO673">
            <v>0</v>
          </cell>
          <cell r="BP673">
            <v>2</v>
          </cell>
          <cell r="BQ673">
            <v>0</v>
          </cell>
          <cell r="BR673">
            <v>1</v>
          </cell>
          <cell r="BS673">
            <v>0</v>
          </cell>
          <cell r="BT673">
            <v>0</v>
          </cell>
          <cell r="BU673">
            <v>0</v>
          </cell>
          <cell r="BV673">
            <v>0</v>
          </cell>
          <cell r="BW673">
            <v>0</v>
          </cell>
          <cell r="BX673">
            <v>0</v>
          </cell>
          <cell r="BY673">
            <v>0</v>
          </cell>
          <cell r="BZ673">
            <v>0</v>
          </cell>
          <cell r="CA673">
            <v>0</v>
          </cell>
          <cell r="CB673">
            <v>0</v>
          </cell>
          <cell r="CC673">
            <v>0</v>
          </cell>
          <cell r="CD673">
            <v>0</v>
          </cell>
          <cell r="CE673">
            <v>0</v>
          </cell>
          <cell r="CF673">
            <v>0</v>
          </cell>
          <cell r="CG673">
            <v>0</v>
          </cell>
          <cell r="CH673">
            <v>0</v>
          </cell>
          <cell r="CI673">
            <v>0</v>
          </cell>
          <cell r="CJ673">
            <v>1</v>
          </cell>
          <cell r="CK673">
            <v>0</v>
          </cell>
          <cell r="CL673">
            <v>0</v>
          </cell>
          <cell r="CM673">
            <v>0</v>
          </cell>
          <cell r="CN673">
            <v>1</v>
          </cell>
          <cell r="CO673">
            <v>1</v>
          </cell>
          <cell r="CP673">
            <v>0</v>
          </cell>
          <cell r="CQ673">
            <v>0</v>
          </cell>
          <cell r="CR673">
            <v>0</v>
          </cell>
          <cell r="CS673">
            <v>0</v>
          </cell>
          <cell r="CT673">
            <v>0</v>
          </cell>
          <cell r="CU673">
            <v>0</v>
          </cell>
          <cell r="CV673">
            <v>0</v>
          </cell>
          <cell r="CW673">
            <v>0</v>
          </cell>
          <cell r="CX673">
            <v>0</v>
          </cell>
          <cell r="CY673">
            <v>0</v>
          </cell>
          <cell r="CZ673">
            <v>0</v>
          </cell>
          <cell r="DA673">
            <v>0</v>
          </cell>
          <cell r="DB673">
            <v>0</v>
          </cell>
          <cell r="DC673">
            <v>0</v>
          </cell>
          <cell r="DD673">
            <v>0</v>
          </cell>
          <cell r="DE673">
            <v>0</v>
          </cell>
          <cell r="DF673">
            <v>0</v>
          </cell>
        </row>
        <row r="674">
          <cell r="BD674">
            <v>5</v>
          </cell>
          <cell r="BF674" t="str">
            <v>2024年</v>
          </cell>
          <cell r="BG674">
            <v>0</v>
          </cell>
          <cell r="BH674">
            <v>0</v>
          </cell>
          <cell r="BI674">
            <v>0</v>
          </cell>
          <cell r="BJ674">
            <v>0</v>
          </cell>
          <cell r="BK674">
            <v>0</v>
          </cell>
          <cell r="BL674">
            <v>0</v>
          </cell>
          <cell r="BM674">
            <v>0</v>
          </cell>
          <cell r="BN674">
            <v>0</v>
          </cell>
          <cell r="BO674">
            <v>0</v>
          </cell>
          <cell r="BP674">
            <v>0</v>
          </cell>
          <cell r="BQ674">
            <v>0</v>
          </cell>
          <cell r="BR674">
            <v>0</v>
          </cell>
          <cell r="BS674">
            <v>0</v>
          </cell>
          <cell r="BT674">
            <v>0</v>
          </cell>
          <cell r="BU674">
            <v>0</v>
          </cell>
          <cell r="BV674">
            <v>1</v>
          </cell>
          <cell r="BW674">
            <v>0</v>
          </cell>
          <cell r="BX674">
            <v>0</v>
          </cell>
          <cell r="BY674">
            <v>0</v>
          </cell>
          <cell r="BZ674">
            <v>0</v>
          </cell>
          <cell r="CA674">
            <v>0</v>
          </cell>
          <cell r="CB674">
            <v>0</v>
          </cell>
          <cell r="CC674">
            <v>0</v>
          </cell>
          <cell r="CD674">
            <v>1</v>
          </cell>
          <cell r="CE674">
            <v>0</v>
          </cell>
          <cell r="CF674">
            <v>0</v>
          </cell>
          <cell r="CG674">
            <v>0</v>
          </cell>
          <cell r="CH674">
            <v>0</v>
          </cell>
          <cell r="CI674">
            <v>1</v>
          </cell>
          <cell r="CJ674">
            <v>0</v>
          </cell>
          <cell r="CK674">
            <v>1</v>
          </cell>
          <cell r="CL674">
            <v>0</v>
          </cell>
          <cell r="CM674">
            <v>0</v>
          </cell>
          <cell r="CN674">
            <v>0</v>
          </cell>
          <cell r="CO674">
            <v>0</v>
          </cell>
          <cell r="CP674">
            <v>0</v>
          </cell>
          <cell r="CQ674">
            <v>0</v>
          </cell>
          <cell r="CR674">
            <v>0</v>
          </cell>
          <cell r="CS674">
            <v>0</v>
          </cell>
          <cell r="CT674">
            <v>1</v>
          </cell>
          <cell r="CU674">
            <v>0</v>
          </cell>
          <cell r="CV674">
            <v>0</v>
          </cell>
          <cell r="CW674">
            <v>0</v>
          </cell>
          <cell r="CX674">
            <v>0</v>
          </cell>
          <cell r="CY674">
            <v>0</v>
          </cell>
          <cell r="CZ674">
            <v>0</v>
          </cell>
          <cell r="DA674">
            <v>0</v>
          </cell>
          <cell r="DB674">
            <v>0</v>
          </cell>
          <cell r="DC674">
            <v>0</v>
          </cell>
          <cell r="DD674">
            <v>0</v>
          </cell>
          <cell r="DE674">
            <v>0</v>
          </cell>
          <cell r="DF674">
            <v>0</v>
          </cell>
        </row>
        <row r="675">
          <cell r="BD675">
            <v>14</v>
          </cell>
          <cell r="BF675" t="str">
            <v>2025年</v>
          </cell>
          <cell r="BG675">
            <v>0</v>
          </cell>
          <cell r="BH675">
            <v>1</v>
          </cell>
          <cell r="BI675">
            <v>0</v>
          </cell>
          <cell r="BJ675">
            <v>0</v>
          </cell>
          <cell r="BK675">
            <v>1</v>
          </cell>
          <cell r="BL675">
            <v>2</v>
          </cell>
          <cell r="BM675">
            <v>0</v>
          </cell>
          <cell r="BN675">
            <v>1</v>
          </cell>
          <cell r="BO675">
            <v>0</v>
          </cell>
          <cell r="BP675">
            <v>0</v>
          </cell>
          <cell r="BQ675">
            <v>0</v>
          </cell>
          <cell r="BR675">
            <v>1</v>
          </cell>
          <cell r="BS675">
            <v>0</v>
          </cell>
          <cell r="BT675">
            <v>0</v>
          </cell>
          <cell r="BU675">
            <v>0</v>
          </cell>
          <cell r="BV675">
            <v>0</v>
          </cell>
          <cell r="BW675">
            <v>0</v>
          </cell>
          <cell r="BX675">
            <v>0</v>
          </cell>
          <cell r="BY675">
            <v>0</v>
          </cell>
          <cell r="BZ675">
            <v>0</v>
          </cell>
          <cell r="CA675">
            <v>0</v>
          </cell>
          <cell r="CB675">
            <v>0</v>
          </cell>
          <cell r="CC675">
            <v>0</v>
          </cell>
          <cell r="CD675">
            <v>1</v>
          </cell>
          <cell r="CE675">
            <v>1</v>
          </cell>
          <cell r="CF675">
            <v>0</v>
          </cell>
          <cell r="CG675">
            <v>0</v>
          </cell>
          <cell r="CH675">
            <v>0</v>
          </cell>
          <cell r="CI675">
            <v>0</v>
          </cell>
          <cell r="CJ675">
            <v>0</v>
          </cell>
          <cell r="CK675">
            <v>0</v>
          </cell>
          <cell r="CL675">
            <v>2</v>
          </cell>
          <cell r="CM675">
            <v>0</v>
          </cell>
          <cell r="CN675">
            <v>0</v>
          </cell>
          <cell r="CO675">
            <v>0</v>
          </cell>
          <cell r="CP675">
            <v>1</v>
          </cell>
          <cell r="CQ675">
            <v>0</v>
          </cell>
          <cell r="CR675">
            <v>1</v>
          </cell>
          <cell r="CS675">
            <v>0</v>
          </cell>
          <cell r="CT675">
            <v>0</v>
          </cell>
          <cell r="CU675">
            <v>0</v>
          </cell>
          <cell r="CV675">
            <v>0</v>
          </cell>
          <cell r="CW675">
            <v>0</v>
          </cell>
          <cell r="CX675">
            <v>0</v>
          </cell>
          <cell r="CY675">
            <v>0</v>
          </cell>
          <cell r="CZ675">
            <v>0</v>
          </cell>
          <cell r="DA675">
            <v>0</v>
          </cell>
          <cell r="DB675">
            <v>0</v>
          </cell>
          <cell r="DC675">
            <v>1</v>
          </cell>
          <cell r="DD675">
            <v>0</v>
          </cell>
          <cell r="DE675">
            <v>0</v>
          </cell>
          <cell r="DF675">
            <v>1</v>
          </cell>
        </row>
        <row r="676">
          <cell r="BD676">
            <v>4</v>
          </cell>
          <cell r="BF676" t="str">
            <v>2026年</v>
          </cell>
          <cell r="BG676">
            <v>0</v>
          </cell>
          <cell r="BH676">
            <v>0</v>
          </cell>
          <cell r="BI676">
            <v>0</v>
          </cell>
          <cell r="BJ676">
            <v>0</v>
          </cell>
          <cell r="BK676">
            <v>0</v>
          </cell>
          <cell r="BL676">
            <v>0</v>
          </cell>
          <cell r="BM676">
            <v>0</v>
          </cell>
          <cell r="BN676">
            <v>0</v>
          </cell>
          <cell r="BO676">
            <v>0</v>
          </cell>
          <cell r="BP676">
            <v>0</v>
          </cell>
          <cell r="BQ676">
            <v>1</v>
          </cell>
          <cell r="BR676">
            <v>0</v>
          </cell>
          <cell r="BS676">
            <v>1</v>
          </cell>
          <cell r="BT676">
            <v>0</v>
          </cell>
          <cell r="BU676">
            <v>0</v>
          </cell>
          <cell r="BV676">
            <v>0</v>
          </cell>
          <cell r="BW676">
            <v>0</v>
          </cell>
          <cell r="BX676">
            <v>0</v>
          </cell>
          <cell r="BY676">
            <v>0</v>
          </cell>
          <cell r="BZ676">
            <v>0</v>
          </cell>
          <cell r="CA676">
            <v>0</v>
          </cell>
          <cell r="CB676">
            <v>1</v>
          </cell>
          <cell r="CC676">
            <v>0</v>
          </cell>
          <cell r="CD676">
            <v>0</v>
          </cell>
          <cell r="CE676">
            <v>0</v>
          </cell>
          <cell r="CF676">
            <v>0</v>
          </cell>
          <cell r="CG676">
            <v>0</v>
          </cell>
          <cell r="CH676">
            <v>0</v>
          </cell>
          <cell r="CI676">
            <v>0</v>
          </cell>
          <cell r="CJ676">
            <v>0</v>
          </cell>
          <cell r="CK676">
            <v>0</v>
          </cell>
          <cell r="CL676">
            <v>0</v>
          </cell>
          <cell r="CM676">
            <v>1</v>
          </cell>
          <cell r="CN676">
            <v>0</v>
          </cell>
          <cell r="CO676" t="e">
            <v>#N/A</v>
          </cell>
          <cell r="CP676" t="e">
            <v>#N/A</v>
          </cell>
          <cell r="CQ676" t="e">
            <v>#N/A</v>
          </cell>
          <cell r="CR676" t="e">
            <v>#N/A</v>
          </cell>
          <cell r="CS676" t="e">
            <v>#N/A</v>
          </cell>
          <cell r="CT676" t="e">
            <v>#N/A</v>
          </cell>
          <cell r="CU676" t="e">
            <v>#N/A</v>
          </cell>
          <cell r="CV676" t="e">
            <v>#N/A</v>
          </cell>
          <cell r="CW676" t="e">
            <v>#N/A</v>
          </cell>
          <cell r="CX676" t="e">
            <v>#N/A</v>
          </cell>
          <cell r="CY676" t="e">
            <v>#N/A</v>
          </cell>
          <cell r="CZ676" t="e">
            <v>#N/A</v>
          </cell>
          <cell r="DA676" t="e">
            <v>#N/A</v>
          </cell>
          <cell r="DB676" t="e">
            <v>#N/A</v>
          </cell>
          <cell r="DC676" t="e">
            <v>#N/A</v>
          </cell>
          <cell r="DD676" t="e">
            <v>#N/A</v>
          </cell>
          <cell r="DE676" t="e">
            <v>#N/A</v>
          </cell>
          <cell r="DF676" t="e">
            <v>#N/A</v>
          </cell>
        </row>
        <row r="730">
          <cell r="BD730">
            <v>237</v>
          </cell>
          <cell r="BF730" t="str">
            <v>2021年</v>
          </cell>
          <cell r="BG730">
            <v>3</v>
          </cell>
          <cell r="BH730">
            <v>3</v>
          </cell>
          <cell r="BI730">
            <v>3</v>
          </cell>
          <cell r="BJ730">
            <v>9</v>
          </cell>
          <cell r="BK730">
            <v>6</v>
          </cell>
          <cell r="BL730">
            <v>1</v>
          </cell>
          <cell r="BM730">
            <v>6</v>
          </cell>
          <cell r="BN730">
            <v>4</v>
          </cell>
          <cell r="BO730">
            <v>8</v>
          </cell>
          <cell r="BP730">
            <v>6</v>
          </cell>
          <cell r="BQ730">
            <v>3</v>
          </cell>
          <cell r="BR730">
            <v>2</v>
          </cell>
          <cell r="BS730">
            <v>3</v>
          </cell>
          <cell r="BT730">
            <v>7</v>
          </cell>
          <cell r="BU730">
            <v>3</v>
          </cell>
          <cell r="BV730">
            <v>6</v>
          </cell>
          <cell r="BW730">
            <v>6</v>
          </cell>
          <cell r="BX730">
            <v>3</v>
          </cell>
          <cell r="BY730">
            <v>6</v>
          </cell>
          <cell r="BZ730">
            <v>10</v>
          </cell>
          <cell r="CA730">
            <v>12</v>
          </cell>
          <cell r="CB730">
            <v>17</v>
          </cell>
          <cell r="CC730">
            <v>4</v>
          </cell>
          <cell r="CD730">
            <v>3</v>
          </cell>
          <cell r="CE730">
            <v>4</v>
          </cell>
          <cell r="CF730">
            <v>1</v>
          </cell>
          <cell r="CG730">
            <v>8</v>
          </cell>
          <cell r="CH730">
            <v>5</v>
          </cell>
          <cell r="CI730">
            <v>3</v>
          </cell>
          <cell r="CJ730">
            <v>7</v>
          </cell>
          <cell r="CK730">
            <v>7</v>
          </cell>
          <cell r="CL730">
            <v>7</v>
          </cell>
          <cell r="CM730">
            <v>4</v>
          </cell>
          <cell r="CN730">
            <v>3</v>
          </cell>
          <cell r="CO730">
            <v>4</v>
          </cell>
          <cell r="CP730">
            <v>6</v>
          </cell>
          <cell r="CQ730">
            <v>3</v>
          </cell>
          <cell r="CR730">
            <v>6</v>
          </cell>
          <cell r="CS730">
            <v>7</v>
          </cell>
          <cell r="CT730">
            <v>3</v>
          </cell>
          <cell r="CU730">
            <v>1</v>
          </cell>
          <cell r="CV730">
            <v>2</v>
          </cell>
          <cell r="CW730">
            <v>3</v>
          </cell>
          <cell r="CX730">
            <v>4</v>
          </cell>
          <cell r="CY730">
            <v>0</v>
          </cell>
          <cell r="CZ730">
            <v>3</v>
          </cell>
          <cell r="DA730">
            <v>1</v>
          </cell>
          <cell r="DB730">
            <v>2</v>
          </cell>
          <cell r="DC730">
            <v>2</v>
          </cell>
          <cell r="DD730">
            <v>1</v>
          </cell>
          <cell r="DE730">
            <v>2</v>
          </cell>
          <cell r="DF730">
            <v>4</v>
          </cell>
        </row>
        <row r="731">
          <cell r="BD731">
            <v>177</v>
          </cell>
          <cell r="BF731" t="str">
            <v>2022年</v>
          </cell>
          <cell r="BG731">
            <v>1</v>
          </cell>
          <cell r="BH731">
            <v>2</v>
          </cell>
          <cell r="BI731">
            <v>0</v>
          </cell>
          <cell r="BJ731">
            <v>1</v>
          </cell>
          <cell r="BK731">
            <v>4</v>
          </cell>
          <cell r="BL731">
            <v>3</v>
          </cell>
          <cell r="BM731">
            <v>5</v>
          </cell>
          <cell r="BN731">
            <v>1</v>
          </cell>
          <cell r="BO731">
            <v>8</v>
          </cell>
          <cell r="BP731">
            <v>3</v>
          </cell>
          <cell r="BQ731">
            <v>3</v>
          </cell>
          <cell r="BR731">
            <v>3</v>
          </cell>
          <cell r="BS731">
            <v>0</v>
          </cell>
          <cell r="BT731">
            <v>3</v>
          </cell>
          <cell r="BU731">
            <v>2</v>
          </cell>
          <cell r="BV731">
            <v>0</v>
          </cell>
          <cell r="BW731">
            <v>5</v>
          </cell>
          <cell r="BX731">
            <v>3</v>
          </cell>
          <cell r="BY731">
            <v>2</v>
          </cell>
          <cell r="BZ731">
            <v>1</v>
          </cell>
          <cell r="CA731">
            <v>2</v>
          </cell>
          <cell r="CB731">
            <v>2</v>
          </cell>
          <cell r="CC731">
            <v>1</v>
          </cell>
          <cell r="CD731">
            <v>2</v>
          </cell>
          <cell r="CE731">
            <v>4</v>
          </cell>
          <cell r="CF731">
            <v>5</v>
          </cell>
          <cell r="CG731">
            <v>5</v>
          </cell>
          <cell r="CH731">
            <v>1</v>
          </cell>
          <cell r="CI731">
            <v>2</v>
          </cell>
          <cell r="CJ731">
            <v>1</v>
          </cell>
          <cell r="CK731">
            <v>6</v>
          </cell>
          <cell r="CL731">
            <v>0</v>
          </cell>
          <cell r="CM731">
            <v>6</v>
          </cell>
          <cell r="CN731">
            <v>1</v>
          </cell>
          <cell r="CO731">
            <v>0</v>
          </cell>
          <cell r="CP731">
            <v>7</v>
          </cell>
          <cell r="CQ731">
            <v>6</v>
          </cell>
          <cell r="CR731">
            <v>3</v>
          </cell>
          <cell r="CS731">
            <v>4</v>
          </cell>
          <cell r="CT731">
            <v>6</v>
          </cell>
          <cell r="CU731">
            <v>9</v>
          </cell>
          <cell r="CV731">
            <v>5</v>
          </cell>
          <cell r="CW731">
            <v>1</v>
          </cell>
          <cell r="CX731">
            <v>2</v>
          </cell>
          <cell r="CY731">
            <v>3</v>
          </cell>
          <cell r="CZ731">
            <v>4</v>
          </cell>
          <cell r="DA731">
            <v>4</v>
          </cell>
          <cell r="DB731">
            <v>5</v>
          </cell>
          <cell r="DC731">
            <v>9</v>
          </cell>
          <cell r="DD731">
            <v>5</v>
          </cell>
          <cell r="DE731">
            <v>8</v>
          </cell>
          <cell r="DF731">
            <v>8</v>
          </cell>
        </row>
        <row r="732">
          <cell r="BD732">
            <v>567</v>
          </cell>
          <cell r="BF732" t="str">
            <v>2023年</v>
          </cell>
          <cell r="BG732">
            <v>6</v>
          </cell>
          <cell r="BH732">
            <v>16</v>
          </cell>
          <cell r="BI732">
            <v>7</v>
          </cell>
          <cell r="BJ732">
            <v>9</v>
          </cell>
          <cell r="BK732">
            <v>2</v>
          </cell>
          <cell r="BL732">
            <v>4</v>
          </cell>
          <cell r="BM732">
            <v>2</v>
          </cell>
          <cell r="BN732">
            <v>1</v>
          </cell>
          <cell r="BO732">
            <v>7</v>
          </cell>
          <cell r="BP732">
            <v>5</v>
          </cell>
          <cell r="BQ732">
            <v>3</v>
          </cell>
          <cell r="BR732">
            <v>5</v>
          </cell>
          <cell r="BS732">
            <v>5</v>
          </cell>
          <cell r="BT732">
            <v>8</v>
          </cell>
          <cell r="BU732">
            <v>3</v>
          </cell>
          <cell r="BV732">
            <v>6</v>
          </cell>
          <cell r="BW732">
            <v>4</v>
          </cell>
          <cell r="BX732">
            <v>3</v>
          </cell>
          <cell r="BY732">
            <v>5</v>
          </cell>
          <cell r="BZ732">
            <v>6</v>
          </cell>
          <cell r="CA732">
            <v>6</v>
          </cell>
          <cell r="CB732">
            <v>3</v>
          </cell>
          <cell r="CC732">
            <v>8</v>
          </cell>
          <cell r="CD732">
            <v>5</v>
          </cell>
          <cell r="CE732">
            <v>11</v>
          </cell>
          <cell r="CF732">
            <v>8</v>
          </cell>
          <cell r="CG732">
            <v>7</v>
          </cell>
          <cell r="CH732">
            <v>8</v>
          </cell>
          <cell r="CI732">
            <v>5</v>
          </cell>
          <cell r="CJ732">
            <v>12</v>
          </cell>
          <cell r="CK732">
            <v>6</v>
          </cell>
          <cell r="CL732">
            <v>10</v>
          </cell>
          <cell r="CM732">
            <v>6</v>
          </cell>
          <cell r="CN732">
            <v>12</v>
          </cell>
          <cell r="CO732">
            <v>3</v>
          </cell>
          <cell r="CP732">
            <v>15</v>
          </cell>
          <cell r="CQ732">
            <v>20</v>
          </cell>
          <cell r="CR732">
            <v>15</v>
          </cell>
          <cell r="CS732">
            <v>29</v>
          </cell>
          <cell r="CT732">
            <v>26</v>
          </cell>
          <cell r="CU732">
            <v>27</v>
          </cell>
          <cell r="CV732">
            <v>19</v>
          </cell>
          <cell r="CW732">
            <v>21</v>
          </cell>
          <cell r="CX732">
            <v>27</v>
          </cell>
          <cell r="CY732">
            <v>27</v>
          </cell>
          <cell r="CZ732">
            <v>21</v>
          </cell>
          <cell r="DA732">
            <v>14</v>
          </cell>
          <cell r="DB732">
            <v>21</v>
          </cell>
          <cell r="DC732">
            <v>10</v>
          </cell>
          <cell r="DD732">
            <v>23</v>
          </cell>
          <cell r="DE732">
            <v>16</v>
          </cell>
          <cell r="DF732">
            <v>19</v>
          </cell>
        </row>
        <row r="733">
          <cell r="BD733">
            <v>522</v>
          </cell>
          <cell r="BF733" t="str">
            <v>2024年</v>
          </cell>
          <cell r="BG733">
            <v>7</v>
          </cell>
          <cell r="BH733">
            <v>21</v>
          </cell>
          <cell r="BI733">
            <v>10</v>
          </cell>
          <cell r="BJ733">
            <v>12</v>
          </cell>
          <cell r="BK733">
            <v>15</v>
          </cell>
          <cell r="BL733">
            <v>8</v>
          </cell>
          <cell r="BM733">
            <v>8</v>
          </cell>
          <cell r="BN733">
            <v>13</v>
          </cell>
          <cell r="BO733">
            <v>14</v>
          </cell>
          <cell r="BP733">
            <v>13</v>
          </cell>
          <cell r="BQ733">
            <v>7</v>
          </cell>
          <cell r="BR733">
            <v>15</v>
          </cell>
          <cell r="BS733">
            <v>12</v>
          </cell>
          <cell r="BT733">
            <v>14</v>
          </cell>
          <cell r="BU733">
            <v>15</v>
          </cell>
          <cell r="BV733">
            <v>25</v>
          </cell>
          <cell r="BW733">
            <v>15</v>
          </cell>
          <cell r="BX733">
            <v>6</v>
          </cell>
          <cell r="BY733">
            <v>9</v>
          </cell>
          <cell r="BZ733">
            <v>12</v>
          </cell>
          <cell r="CA733">
            <v>11</v>
          </cell>
          <cell r="CB733">
            <v>19</v>
          </cell>
          <cell r="CC733">
            <v>10</v>
          </cell>
          <cell r="CD733">
            <v>10</v>
          </cell>
          <cell r="CE733">
            <v>9</v>
          </cell>
          <cell r="CF733">
            <v>12</v>
          </cell>
          <cell r="CG733">
            <v>13</v>
          </cell>
          <cell r="CH733">
            <v>17</v>
          </cell>
          <cell r="CI733">
            <v>8</v>
          </cell>
          <cell r="CJ733">
            <v>7</v>
          </cell>
          <cell r="CK733">
            <v>17</v>
          </cell>
          <cell r="CL733">
            <v>14</v>
          </cell>
          <cell r="CM733">
            <v>3</v>
          </cell>
          <cell r="CN733">
            <v>4</v>
          </cell>
          <cell r="CO733">
            <v>3</v>
          </cell>
          <cell r="CP733">
            <v>5</v>
          </cell>
          <cell r="CQ733">
            <v>6</v>
          </cell>
          <cell r="CR733">
            <v>5</v>
          </cell>
          <cell r="CS733">
            <v>1</v>
          </cell>
          <cell r="CT733">
            <v>4</v>
          </cell>
          <cell r="CU733">
            <v>8</v>
          </cell>
          <cell r="CV733">
            <v>11</v>
          </cell>
          <cell r="CW733">
            <v>11</v>
          </cell>
          <cell r="CX733">
            <v>4</v>
          </cell>
          <cell r="CY733">
            <v>7</v>
          </cell>
          <cell r="CZ733">
            <v>2</v>
          </cell>
          <cell r="DA733">
            <v>6</v>
          </cell>
          <cell r="DB733">
            <v>10</v>
          </cell>
          <cell r="DC733">
            <v>10</v>
          </cell>
          <cell r="DD733">
            <v>6</v>
          </cell>
          <cell r="DE733">
            <v>6</v>
          </cell>
          <cell r="DF733">
            <v>12</v>
          </cell>
        </row>
        <row r="734">
          <cell r="BD734">
            <v>1998</v>
          </cell>
          <cell r="BF734" t="str">
            <v>2025年</v>
          </cell>
          <cell r="BG734">
            <v>0</v>
          </cell>
          <cell r="BH734">
            <v>20</v>
          </cell>
          <cell r="BI734">
            <v>13</v>
          </cell>
          <cell r="BJ734">
            <v>13</v>
          </cell>
          <cell r="BK734">
            <v>35</v>
          </cell>
          <cell r="BL734">
            <v>41</v>
          </cell>
          <cell r="BM734">
            <v>46</v>
          </cell>
          <cell r="BN734">
            <v>62</v>
          </cell>
          <cell r="BO734">
            <v>68</v>
          </cell>
          <cell r="BP734">
            <v>83</v>
          </cell>
          <cell r="BQ734">
            <v>83</v>
          </cell>
          <cell r="BR734">
            <v>99</v>
          </cell>
          <cell r="BS734">
            <v>62</v>
          </cell>
          <cell r="BT734">
            <v>44</v>
          </cell>
          <cell r="BU734">
            <v>43</v>
          </cell>
          <cell r="BV734">
            <v>43</v>
          </cell>
          <cell r="BW734">
            <v>49</v>
          </cell>
          <cell r="BX734">
            <v>45</v>
          </cell>
          <cell r="BY734">
            <v>37</v>
          </cell>
          <cell r="BZ734">
            <v>40</v>
          </cell>
          <cell r="CA734">
            <v>33</v>
          </cell>
          <cell r="CB734">
            <v>23</v>
          </cell>
          <cell r="CC734">
            <v>33</v>
          </cell>
          <cell r="CD734">
            <v>34</v>
          </cell>
          <cell r="CE734">
            <v>25</v>
          </cell>
          <cell r="CF734">
            <v>36</v>
          </cell>
          <cell r="CG734">
            <v>29</v>
          </cell>
          <cell r="CH734">
            <v>24</v>
          </cell>
          <cell r="CI734">
            <v>39</v>
          </cell>
          <cell r="CJ734">
            <v>23</v>
          </cell>
          <cell r="CK734">
            <v>33</v>
          </cell>
          <cell r="CL734">
            <v>19</v>
          </cell>
          <cell r="CM734">
            <v>25</v>
          </cell>
          <cell r="CN734">
            <v>33</v>
          </cell>
          <cell r="CO734">
            <v>44</v>
          </cell>
          <cell r="CP734">
            <v>46</v>
          </cell>
          <cell r="CQ734">
            <v>25</v>
          </cell>
          <cell r="CR734">
            <v>53</v>
          </cell>
          <cell r="CS734">
            <v>39</v>
          </cell>
          <cell r="CT734">
            <v>49</v>
          </cell>
          <cell r="CU734">
            <v>44</v>
          </cell>
          <cell r="CV734">
            <v>39</v>
          </cell>
          <cell r="CW734">
            <v>34</v>
          </cell>
          <cell r="CX734">
            <v>39</v>
          </cell>
          <cell r="CY734">
            <v>32</v>
          </cell>
          <cell r="CZ734">
            <v>34</v>
          </cell>
          <cell r="DA734">
            <v>44</v>
          </cell>
          <cell r="DB734">
            <v>47</v>
          </cell>
          <cell r="DC734">
            <v>27</v>
          </cell>
          <cell r="DD734">
            <v>23</v>
          </cell>
          <cell r="DE734">
            <v>20</v>
          </cell>
          <cell r="DF734">
            <v>24</v>
          </cell>
        </row>
        <row r="735">
          <cell r="BD735">
            <v>699</v>
          </cell>
          <cell r="BF735" t="str">
            <v>2026年</v>
          </cell>
          <cell r="BG735">
            <v>5</v>
          </cell>
          <cell r="BH735">
            <v>39</v>
          </cell>
          <cell r="BI735">
            <v>29</v>
          </cell>
          <cell r="BJ735">
            <v>28</v>
          </cell>
          <cell r="BK735">
            <v>15</v>
          </cell>
          <cell r="BL735">
            <v>30</v>
          </cell>
          <cell r="BM735">
            <v>16</v>
          </cell>
          <cell r="BN735">
            <v>26</v>
          </cell>
          <cell r="BO735">
            <v>19</v>
          </cell>
          <cell r="BP735">
            <v>20</v>
          </cell>
          <cell r="BQ735">
            <v>15</v>
          </cell>
          <cell r="BR735">
            <v>12</v>
          </cell>
          <cell r="BS735">
            <v>11</v>
          </cell>
          <cell r="BT735">
            <v>11</v>
          </cell>
          <cell r="BU735">
            <v>10</v>
          </cell>
          <cell r="BV735">
            <v>12</v>
          </cell>
          <cell r="BW735">
            <v>16</v>
          </cell>
          <cell r="BX735">
            <v>12</v>
          </cell>
          <cell r="BY735">
            <v>14</v>
          </cell>
          <cell r="BZ735">
            <v>22</v>
          </cell>
          <cell r="CA735">
            <v>19</v>
          </cell>
          <cell r="CB735">
            <v>26</v>
          </cell>
          <cell r="CC735">
            <v>33</v>
          </cell>
          <cell r="CD735">
            <v>31</v>
          </cell>
          <cell r="CE735">
            <v>31</v>
          </cell>
          <cell r="CF735">
            <v>32</v>
          </cell>
          <cell r="CG735">
            <v>21</v>
          </cell>
          <cell r="CH735">
            <v>21</v>
          </cell>
          <cell r="CI735">
            <v>29</v>
          </cell>
          <cell r="CJ735">
            <v>18</v>
          </cell>
          <cell r="CK735">
            <v>13</v>
          </cell>
          <cell r="CL735">
            <v>20</v>
          </cell>
          <cell r="CM735">
            <v>20</v>
          </cell>
          <cell r="CN735">
            <v>23</v>
          </cell>
          <cell r="CO735" t="e">
            <v>#N/A</v>
          </cell>
          <cell r="CP735" t="e">
            <v>#N/A</v>
          </cell>
          <cell r="CQ735" t="e">
            <v>#N/A</v>
          </cell>
          <cell r="CR735" t="e">
            <v>#N/A</v>
          </cell>
          <cell r="CS735" t="e">
            <v>#N/A</v>
          </cell>
          <cell r="CT735" t="e">
            <v>#N/A</v>
          </cell>
          <cell r="CU735" t="e">
            <v>#N/A</v>
          </cell>
          <cell r="CV735" t="e">
            <v>#N/A</v>
          </cell>
          <cell r="CW735" t="e">
            <v>#N/A</v>
          </cell>
          <cell r="CX735" t="e">
            <v>#N/A</v>
          </cell>
          <cell r="CY735" t="e">
            <v>#N/A</v>
          </cell>
          <cell r="CZ735" t="e">
            <v>#N/A</v>
          </cell>
          <cell r="DA735" t="e">
            <v>#N/A</v>
          </cell>
          <cell r="DB735" t="e">
            <v>#N/A</v>
          </cell>
          <cell r="DC735" t="e">
            <v>#N/A</v>
          </cell>
          <cell r="DD735" t="e">
            <v>#N/A</v>
          </cell>
          <cell r="DE735" t="e">
            <v>#N/A</v>
          </cell>
          <cell r="DF735" t="e">
            <v>#N/A</v>
          </cell>
        </row>
        <row r="789">
          <cell r="BD789">
            <v>21</v>
          </cell>
          <cell r="BF789" t="str">
            <v>2021年</v>
          </cell>
          <cell r="BG789">
            <v>2</v>
          </cell>
          <cell r="BH789">
            <v>0</v>
          </cell>
          <cell r="BI789">
            <v>2</v>
          </cell>
          <cell r="BJ789">
            <v>0</v>
          </cell>
          <cell r="BK789">
            <v>0</v>
          </cell>
          <cell r="BL789">
            <v>0</v>
          </cell>
          <cell r="BM789">
            <v>0</v>
          </cell>
          <cell r="BN789">
            <v>0</v>
          </cell>
          <cell r="BO789">
            <v>0</v>
          </cell>
          <cell r="BP789">
            <v>0</v>
          </cell>
          <cell r="BQ789">
            <v>1</v>
          </cell>
          <cell r="BR789">
            <v>0</v>
          </cell>
          <cell r="BS789">
            <v>0</v>
          </cell>
          <cell r="BT789">
            <v>1</v>
          </cell>
          <cell r="BU789">
            <v>2</v>
          </cell>
          <cell r="BV789">
            <v>1</v>
          </cell>
          <cell r="BW789">
            <v>0</v>
          </cell>
          <cell r="BX789">
            <v>0</v>
          </cell>
          <cell r="BY789">
            <v>0</v>
          </cell>
          <cell r="BZ789">
            <v>0</v>
          </cell>
          <cell r="CA789">
            <v>1</v>
          </cell>
          <cell r="CB789">
            <v>1</v>
          </cell>
          <cell r="CC789">
            <v>1</v>
          </cell>
          <cell r="CD789">
            <v>2</v>
          </cell>
          <cell r="CE789">
            <v>1</v>
          </cell>
          <cell r="CF789">
            <v>1</v>
          </cell>
          <cell r="CG789">
            <v>0</v>
          </cell>
          <cell r="CH789">
            <v>0</v>
          </cell>
          <cell r="CI789">
            <v>0</v>
          </cell>
          <cell r="CJ789">
            <v>0</v>
          </cell>
          <cell r="CK789">
            <v>0</v>
          </cell>
          <cell r="CL789">
            <v>1</v>
          </cell>
          <cell r="CM789">
            <v>0</v>
          </cell>
          <cell r="CN789">
            <v>0</v>
          </cell>
          <cell r="CO789">
            <v>1</v>
          </cell>
          <cell r="CP789">
            <v>1</v>
          </cell>
          <cell r="CQ789">
            <v>1</v>
          </cell>
          <cell r="CR789">
            <v>0</v>
          </cell>
          <cell r="CS789">
            <v>0</v>
          </cell>
          <cell r="CT789">
            <v>0</v>
          </cell>
          <cell r="CU789">
            <v>0</v>
          </cell>
          <cell r="CV789">
            <v>0</v>
          </cell>
          <cell r="CW789">
            <v>0</v>
          </cell>
          <cell r="CX789">
            <v>0</v>
          </cell>
          <cell r="CY789">
            <v>0</v>
          </cell>
          <cell r="CZ789">
            <v>0</v>
          </cell>
          <cell r="DA789">
            <v>0</v>
          </cell>
          <cell r="DB789">
            <v>0</v>
          </cell>
          <cell r="DC789">
            <v>0</v>
          </cell>
          <cell r="DD789">
            <v>0</v>
          </cell>
          <cell r="DE789">
            <v>0</v>
          </cell>
          <cell r="DF789">
            <v>1</v>
          </cell>
        </row>
        <row r="790">
          <cell r="BD790">
            <v>16</v>
          </cell>
          <cell r="BF790" t="str">
            <v>2022年</v>
          </cell>
          <cell r="BG790">
            <v>0</v>
          </cell>
          <cell r="BH790">
            <v>1</v>
          </cell>
          <cell r="BI790">
            <v>0</v>
          </cell>
          <cell r="BJ790">
            <v>1</v>
          </cell>
          <cell r="BK790">
            <v>0</v>
          </cell>
          <cell r="BL790">
            <v>0</v>
          </cell>
          <cell r="BM790">
            <v>0</v>
          </cell>
          <cell r="BN790">
            <v>0</v>
          </cell>
          <cell r="BO790">
            <v>1</v>
          </cell>
          <cell r="BP790">
            <v>1</v>
          </cell>
          <cell r="BQ790">
            <v>1</v>
          </cell>
          <cell r="BR790">
            <v>0</v>
          </cell>
          <cell r="BS790">
            <v>2</v>
          </cell>
          <cell r="BT790">
            <v>0</v>
          </cell>
          <cell r="BU790">
            <v>0</v>
          </cell>
          <cell r="BV790">
            <v>0</v>
          </cell>
          <cell r="BW790">
            <v>0</v>
          </cell>
          <cell r="BX790">
            <v>0</v>
          </cell>
          <cell r="BY790">
            <v>0</v>
          </cell>
          <cell r="BZ790">
            <v>1</v>
          </cell>
          <cell r="CA790">
            <v>0</v>
          </cell>
          <cell r="CB790">
            <v>0</v>
          </cell>
          <cell r="CC790">
            <v>0</v>
          </cell>
          <cell r="CD790">
            <v>1</v>
          </cell>
          <cell r="CE790">
            <v>1</v>
          </cell>
          <cell r="CF790">
            <v>0</v>
          </cell>
          <cell r="CG790">
            <v>0</v>
          </cell>
          <cell r="CH790">
            <v>1</v>
          </cell>
          <cell r="CI790">
            <v>0</v>
          </cell>
          <cell r="CJ790">
            <v>0</v>
          </cell>
          <cell r="CK790">
            <v>0</v>
          </cell>
          <cell r="CL790">
            <v>0</v>
          </cell>
          <cell r="CM790">
            <v>1</v>
          </cell>
          <cell r="CN790">
            <v>1</v>
          </cell>
          <cell r="CO790">
            <v>0</v>
          </cell>
          <cell r="CP790">
            <v>0</v>
          </cell>
          <cell r="CQ790">
            <v>0</v>
          </cell>
          <cell r="CR790">
            <v>1</v>
          </cell>
          <cell r="CS790">
            <v>0</v>
          </cell>
          <cell r="CT790">
            <v>0</v>
          </cell>
          <cell r="CU790">
            <v>0</v>
          </cell>
          <cell r="CV790">
            <v>0</v>
          </cell>
          <cell r="CW790">
            <v>0</v>
          </cell>
          <cell r="CX790">
            <v>0</v>
          </cell>
          <cell r="CY790">
            <v>0</v>
          </cell>
          <cell r="CZ790">
            <v>0</v>
          </cell>
          <cell r="DA790">
            <v>0</v>
          </cell>
          <cell r="DB790">
            <v>0</v>
          </cell>
          <cell r="DC790">
            <v>0</v>
          </cell>
          <cell r="DD790">
            <v>1</v>
          </cell>
          <cell r="DE790">
            <v>1</v>
          </cell>
          <cell r="DF790">
            <v>0</v>
          </cell>
        </row>
        <row r="791">
          <cell r="BD791">
            <v>20</v>
          </cell>
          <cell r="BF791" t="str">
            <v>2023年</v>
          </cell>
          <cell r="BG791">
            <v>0</v>
          </cell>
          <cell r="BH791">
            <v>0</v>
          </cell>
          <cell r="BI791">
            <v>1</v>
          </cell>
          <cell r="BJ791">
            <v>0</v>
          </cell>
          <cell r="BK791">
            <v>0</v>
          </cell>
          <cell r="BL791">
            <v>0</v>
          </cell>
          <cell r="BM791">
            <v>0</v>
          </cell>
          <cell r="BN791">
            <v>0</v>
          </cell>
          <cell r="BO791">
            <v>2</v>
          </cell>
          <cell r="BP791">
            <v>2</v>
          </cell>
          <cell r="BQ791">
            <v>0</v>
          </cell>
          <cell r="BR791">
            <v>2</v>
          </cell>
          <cell r="BS791">
            <v>0</v>
          </cell>
          <cell r="BT791">
            <v>1</v>
          </cell>
          <cell r="BU791">
            <v>0</v>
          </cell>
          <cell r="BV791">
            <v>0</v>
          </cell>
          <cell r="BW791">
            <v>0</v>
          </cell>
          <cell r="BX791">
            <v>0</v>
          </cell>
          <cell r="BY791">
            <v>0</v>
          </cell>
          <cell r="BZ791">
            <v>0</v>
          </cell>
          <cell r="CA791">
            <v>0</v>
          </cell>
          <cell r="CB791">
            <v>0</v>
          </cell>
          <cell r="CC791">
            <v>2</v>
          </cell>
          <cell r="CD791">
            <v>0</v>
          </cell>
          <cell r="CE791">
            <v>1</v>
          </cell>
          <cell r="CF791">
            <v>0</v>
          </cell>
          <cell r="CG791">
            <v>1</v>
          </cell>
          <cell r="CH791">
            <v>0</v>
          </cell>
          <cell r="CI791">
            <v>1</v>
          </cell>
          <cell r="CJ791">
            <v>0</v>
          </cell>
          <cell r="CK791">
            <v>0</v>
          </cell>
          <cell r="CL791">
            <v>0</v>
          </cell>
          <cell r="CM791">
            <v>0</v>
          </cell>
          <cell r="CN791">
            <v>0</v>
          </cell>
          <cell r="CO791">
            <v>0</v>
          </cell>
          <cell r="CP791">
            <v>2</v>
          </cell>
          <cell r="CQ791">
            <v>0</v>
          </cell>
          <cell r="CR791">
            <v>1</v>
          </cell>
          <cell r="CS791">
            <v>1</v>
          </cell>
          <cell r="CT791">
            <v>0</v>
          </cell>
          <cell r="CU791">
            <v>0</v>
          </cell>
          <cell r="CV791">
            <v>1</v>
          </cell>
          <cell r="CW791">
            <v>1</v>
          </cell>
          <cell r="CX791">
            <v>0</v>
          </cell>
          <cell r="CY791">
            <v>0</v>
          </cell>
          <cell r="CZ791">
            <v>0</v>
          </cell>
          <cell r="DA791">
            <v>0</v>
          </cell>
          <cell r="DB791">
            <v>1</v>
          </cell>
          <cell r="DC791">
            <v>0</v>
          </cell>
          <cell r="DD791">
            <v>0</v>
          </cell>
          <cell r="DE791">
            <v>0</v>
          </cell>
          <cell r="DF791">
            <v>0</v>
          </cell>
        </row>
        <row r="792">
          <cell r="BD792">
            <v>13</v>
          </cell>
          <cell r="BF792" t="str">
            <v>2024年</v>
          </cell>
          <cell r="BG792">
            <v>0</v>
          </cell>
          <cell r="BH792">
            <v>0</v>
          </cell>
          <cell r="BI792">
            <v>0</v>
          </cell>
          <cell r="BJ792">
            <v>0</v>
          </cell>
          <cell r="BK792">
            <v>0</v>
          </cell>
          <cell r="BL792">
            <v>0</v>
          </cell>
          <cell r="BM792">
            <v>0</v>
          </cell>
          <cell r="BN792">
            <v>0</v>
          </cell>
          <cell r="BO792">
            <v>0</v>
          </cell>
          <cell r="BP792">
            <v>0</v>
          </cell>
          <cell r="BQ792">
            <v>2</v>
          </cell>
          <cell r="BR792">
            <v>0</v>
          </cell>
          <cell r="BS792">
            <v>0</v>
          </cell>
          <cell r="BT792">
            <v>0</v>
          </cell>
          <cell r="BU792">
            <v>0</v>
          </cell>
          <cell r="BV792">
            <v>0</v>
          </cell>
          <cell r="BW792">
            <v>0</v>
          </cell>
          <cell r="BX792">
            <v>3</v>
          </cell>
          <cell r="BY792">
            <v>0</v>
          </cell>
          <cell r="BZ792">
            <v>0</v>
          </cell>
          <cell r="CA792">
            <v>1</v>
          </cell>
          <cell r="CB792">
            <v>0</v>
          </cell>
          <cell r="CC792">
            <v>0</v>
          </cell>
          <cell r="CD792">
            <v>1</v>
          </cell>
          <cell r="CE792">
            <v>0</v>
          </cell>
          <cell r="CF792">
            <v>0</v>
          </cell>
          <cell r="CG792">
            <v>1</v>
          </cell>
          <cell r="CH792">
            <v>0</v>
          </cell>
          <cell r="CI792">
            <v>0</v>
          </cell>
          <cell r="CJ792">
            <v>0</v>
          </cell>
          <cell r="CK792">
            <v>0</v>
          </cell>
          <cell r="CL792">
            <v>0</v>
          </cell>
          <cell r="CM792">
            <v>0</v>
          </cell>
          <cell r="CN792">
            <v>0</v>
          </cell>
          <cell r="CO792">
            <v>1</v>
          </cell>
          <cell r="CP792">
            <v>1</v>
          </cell>
          <cell r="CQ792">
            <v>1</v>
          </cell>
          <cell r="CR792">
            <v>0</v>
          </cell>
          <cell r="CS792">
            <v>1</v>
          </cell>
          <cell r="CT792">
            <v>0</v>
          </cell>
          <cell r="CU792">
            <v>0</v>
          </cell>
          <cell r="CV792">
            <v>0</v>
          </cell>
          <cell r="CW792">
            <v>0</v>
          </cell>
          <cell r="CX792">
            <v>0</v>
          </cell>
          <cell r="CY792">
            <v>0</v>
          </cell>
          <cell r="CZ792">
            <v>1</v>
          </cell>
          <cell r="DA792">
            <v>0</v>
          </cell>
          <cell r="DB792">
            <v>0</v>
          </cell>
          <cell r="DC792">
            <v>0</v>
          </cell>
          <cell r="DD792">
            <v>0</v>
          </cell>
          <cell r="DE792">
            <v>0</v>
          </cell>
          <cell r="DF792">
            <v>0</v>
          </cell>
        </row>
        <row r="793">
          <cell r="BD793">
            <v>7</v>
          </cell>
          <cell r="BF793" t="str">
            <v>2025年</v>
          </cell>
          <cell r="BG793">
            <v>0</v>
          </cell>
          <cell r="BH793">
            <v>0</v>
          </cell>
          <cell r="BI793">
            <v>0</v>
          </cell>
          <cell r="BJ793">
            <v>1</v>
          </cell>
          <cell r="BK793">
            <v>0</v>
          </cell>
          <cell r="BL793">
            <v>0</v>
          </cell>
          <cell r="BM793">
            <v>0</v>
          </cell>
          <cell r="BN793">
            <v>1</v>
          </cell>
          <cell r="BO793">
            <v>0</v>
          </cell>
          <cell r="BP793">
            <v>0</v>
          </cell>
          <cell r="BQ793">
            <v>1</v>
          </cell>
          <cell r="BR793">
            <v>0</v>
          </cell>
          <cell r="BS793">
            <v>0</v>
          </cell>
          <cell r="BT793">
            <v>0</v>
          </cell>
          <cell r="BU793">
            <v>0</v>
          </cell>
          <cell r="BV793">
            <v>0</v>
          </cell>
          <cell r="BW793">
            <v>0</v>
          </cell>
          <cell r="BX793">
            <v>0</v>
          </cell>
          <cell r="BY793">
            <v>1</v>
          </cell>
          <cell r="BZ793">
            <v>0</v>
          </cell>
          <cell r="CA793">
            <v>0</v>
          </cell>
          <cell r="CB793">
            <v>0</v>
          </cell>
          <cell r="CC793">
            <v>0</v>
          </cell>
          <cell r="CD793">
            <v>0</v>
          </cell>
          <cell r="CE793">
            <v>0</v>
          </cell>
          <cell r="CF793">
            <v>0</v>
          </cell>
          <cell r="CG793">
            <v>0</v>
          </cell>
          <cell r="CH793">
            <v>0</v>
          </cell>
          <cell r="CI793">
            <v>0</v>
          </cell>
          <cell r="CJ793">
            <v>0</v>
          </cell>
          <cell r="CK793">
            <v>0</v>
          </cell>
          <cell r="CL793">
            <v>0</v>
          </cell>
          <cell r="CM793">
            <v>0</v>
          </cell>
          <cell r="CN793">
            <v>0</v>
          </cell>
          <cell r="CO793">
            <v>0</v>
          </cell>
          <cell r="CP793">
            <v>0</v>
          </cell>
          <cell r="CQ793">
            <v>0</v>
          </cell>
          <cell r="CR793">
            <v>0</v>
          </cell>
          <cell r="CS793">
            <v>0</v>
          </cell>
          <cell r="CT793">
            <v>0</v>
          </cell>
          <cell r="CU793">
            <v>0</v>
          </cell>
          <cell r="CV793">
            <v>0</v>
          </cell>
          <cell r="CW793">
            <v>0</v>
          </cell>
          <cell r="CX793">
            <v>1</v>
          </cell>
          <cell r="CY793">
            <v>0</v>
          </cell>
          <cell r="CZ793">
            <v>0</v>
          </cell>
          <cell r="DA793">
            <v>0</v>
          </cell>
          <cell r="DB793">
            <v>1</v>
          </cell>
          <cell r="DC793">
            <v>0</v>
          </cell>
          <cell r="DD793">
            <v>0</v>
          </cell>
          <cell r="DE793">
            <v>1</v>
          </cell>
          <cell r="DF793">
            <v>0</v>
          </cell>
        </row>
        <row r="794">
          <cell r="BD794">
            <v>16</v>
          </cell>
          <cell r="BF794" t="str">
            <v>2026年</v>
          </cell>
          <cell r="BG794">
            <v>0</v>
          </cell>
          <cell r="BH794">
            <v>0</v>
          </cell>
          <cell r="BI794">
            <v>0</v>
          </cell>
          <cell r="BJ794">
            <v>0</v>
          </cell>
          <cell r="BK794">
            <v>0</v>
          </cell>
          <cell r="BL794">
            <v>0</v>
          </cell>
          <cell r="BM794">
            <v>0</v>
          </cell>
          <cell r="BN794">
            <v>1</v>
          </cell>
          <cell r="BO794">
            <v>0</v>
          </cell>
          <cell r="BP794">
            <v>0</v>
          </cell>
          <cell r="BQ794">
            <v>1</v>
          </cell>
          <cell r="BR794">
            <v>0</v>
          </cell>
          <cell r="BS794">
            <v>0</v>
          </cell>
          <cell r="BT794">
            <v>1</v>
          </cell>
          <cell r="BU794">
            <v>1</v>
          </cell>
          <cell r="BV794">
            <v>0</v>
          </cell>
          <cell r="BW794">
            <v>0</v>
          </cell>
          <cell r="BX794">
            <v>0</v>
          </cell>
          <cell r="BY794">
            <v>1</v>
          </cell>
          <cell r="BZ794">
            <v>2</v>
          </cell>
          <cell r="CA794">
            <v>2</v>
          </cell>
          <cell r="CB794">
            <v>1</v>
          </cell>
          <cell r="CC794">
            <v>0</v>
          </cell>
          <cell r="CD794">
            <v>0</v>
          </cell>
          <cell r="CE794">
            <v>2</v>
          </cell>
          <cell r="CF794">
            <v>0</v>
          </cell>
          <cell r="CG794">
            <v>1</v>
          </cell>
          <cell r="CH794">
            <v>1</v>
          </cell>
          <cell r="CI794">
            <v>1</v>
          </cell>
          <cell r="CJ794">
            <v>0</v>
          </cell>
          <cell r="CK794">
            <v>0</v>
          </cell>
          <cell r="CL794">
            <v>0</v>
          </cell>
          <cell r="CM794">
            <v>1</v>
          </cell>
          <cell r="CN794">
            <v>0</v>
          </cell>
          <cell r="CO794" t="e">
            <v>#N/A</v>
          </cell>
          <cell r="CP794" t="e">
            <v>#N/A</v>
          </cell>
          <cell r="CQ794" t="e">
            <v>#N/A</v>
          </cell>
          <cell r="CR794" t="e">
            <v>#N/A</v>
          </cell>
          <cell r="CS794" t="e">
            <v>#N/A</v>
          </cell>
          <cell r="CT794" t="e">
            <v>#N/A</v>
          </cell>
          <cell r="CU794" t="e">
            <v>#N/A</v>
          </cell>
          <cell r="CV794" t="e">
            <v>#N/A</v>
          </cell>
          <cell r="CW794" t="e">
            <v>#N/A</v>
          </cell>
          <cell r="CX794" t="e">
            <v>#N/A</v>
          </cell>
          <cell r="CY794" t="e">
            <v>#N/A</v>
          </cell>
          <cell r="CZ794" t="e">
            <v>#N/A</v>
          </cell>
          <cell r="DA794" t="e">
            <v>#N/A</v>
          </cell>
          <cell r="DB794" t="e">
            <v>#N/A</v>
          </cell>
          <cell r="DC794" t="e">
            <v>#N/A</v>
          </cell>
          <cell r="DD794" t="e">
            <v>#N/A</v>
          </cell>
          <cell r="DE794" t="e">
            <v>#N/A</v>
          </cell>
          <cell r="DF794" t="e">
            <v>#N/A</v>
          </cell>
        </row>
        <row r="848">
          <cell r="BD848">
            <v>16</v>
          </cell>
          <cell r="BF848" t="str">
            <v>2021年</v>
          </cell>
          <cell r="BG848">
            <v>0</v>
          </cell>
          <cell r="BH848">
            <v>0</v>
          </cell>
          <cell r="BI848">
            <v>0</v>
          </cell>
          <cell r="BJ848">
            <v>1</v>
          </cell>
          <cell r="BK848">
            <v>0</v>
          </cell>
          <cell r="BL848">
            <v>0</v>
          </cell>
          <cell r="BM848">
            <v>0</v>
          </cell>
          <cell r="BN848">
            <v>0</v>
          </cell>
          <cell r="BO848">
            <v>0</v>
          </cell>
          <cell r="BP848">
            <v>0</v>
          </cell>
          <cell r="BQ848">
            <v>0</v>
          </cell>
          <cell r="BR848">
            <v>0</v>
          </cell>
          <cell r="BS848">
            <v>1</v>
          </cell>
          <cell r="BT848">
            <v>1</v>
          </cell>
          <cell r="BU848">
            <v>0</v>
          </cell>
          <cell r="BV848">
            <v>0</v>
          </cell>
          <cell r="BW848">
            <v>1</v>
          </cell>
          <cell r="BX848">
            <v>0</v>
          </cell>
          <cell r="BY848">
            <v>0</v>
          </cell>
          <cell r="BZ848">
            <v>2</v>
          </cell>
          <cell r="CA848">
            <v>2</v>
          </cell>
          <cell r="CB848">
            <v>1</v>
          </cell>
          <cell r="CC848">
            <v>1</v>
          </cell>
          <cell r="CD848">
            <v>0</v>
          </cell>
          <cell r="CE848">
            <v>1</v>
          </cell>
          <cell r="CF848">
            <v>0</v>
          </cell>
          <cell r="CG848">
            <v>0</v>
          </cell>
          <cell r="CH848">
            <v>0</v>
          </cell>
          <cell r="CI848">
            <v>1</v>
          </cell>
          <cell r="CJ848">
            <v>0</v>
          </cell>
          <cell r="CK848">
            <v>0</v>
          </cell>
          <cell r="CL848">
            <v>0</v>
          </cell>
          <cell r="CM848">
            <v>0</v>
          </cell>
          <cell r="CN848">
            <v>1</v>
          </cell>
          <cell r="CO848">
            <v>0</v>
          </cell>
          <cell r="CP848">
            <v>0</v>
          </cell>
          <cell r="CQ848">
            <v>0</v>
          </cell>
          <cell r="CR848">
            <v>0</v>
          </cell>
          <cell r="CS848">
            <v>0</v>
          </cell>
          <cell r="CT848">
            <v>0</v>
          </cell>
          <cell r="CU848">
            <v>0</v>
          </cell>
          <cell r="CV848">
            <v>0</v>
          </cell>
          <cell r="CW848">
            <v>0</v>
          </cell>
          <cell r="CX848">
            <v>0</v>
          </cell>
          <cell r="CY848">
            <v>0</v>
          </cell>
          <cell r="CZ848">
            <v>0</v>
          </cell>
          <cell r="DA848">
            <v>2</v>
          </cell>
          <cell r="DB848">
            <v>1</v>
          </cell>
          <cell r="DC848">
            <v>0</v>
          </cell>
          <cell r="DD848">
            <v>0</v>
          </cell>
          <cell r="DE848">
            <v>0</v>
          </cell>
          <cell r="DF848">
            <v>0</v>
          </cell>
        </row>
        <row r="849">
          <cell r="BD849">
            <v>45</v>
          </cell>
          <cell r="BF849" t="str">
            <v>2022年</v>
          </cell>
          <cell r="BG849">
            <v>0</v>
          </cell>
          <cell r="BH849">
            <v>0</v>
          </cell>
          <cell r="BI849">
            <v>0</v>
          </cell>
          <cell r="BJ849">
            <v>0</v>
          </cell>
          <cell r="BK849">
            <v>0</v>
          </cell>
          <cell r="BL849">
            <v>0</v>
          </cell>
          <cell r="BM849">
            <v>0</v>
          </cell>
          <cell r="BN849">
            <v>1</v>
          </cell>
          <cell r="BO849">
            <v>0</v>
          </cell>
          <cell r="BP849">
            <v>0</v>
          </cell>
          <cell r="BQ849">
            <v>1</v>
          </cell>
          <cell r="BR849">
            <v>0</v>
          </cell>
          <cell r="BS849">
            <v>0</v>
          </cell>
          <cell r="BT849">
            <v>0</v>
          </cell>
          <cell r="BU849">
            <v>0</v>
          </cell>
          <cell r="BV849">
            <v>0</v>
          </cell>
          <cell r="BW849">
            <v>0</v>
          </cell>
          <cell r="BX849">
            <v>2</v>
          </cell>
          <cell r="BY849">
            <v>0</v>
          </cell>
          <cell r="BZ849">
            <v>0</v>
          </cell>
          <cell r="CA849">
            <v>0</v>
          </cell>
          <cell r="CB849">
            <v>1</v>
          </cell>
          <cell r="CC849">
            <v>1</v>
          </cell>
          <cell r="CD849">
            <v>3</v>
          </cell>
          <cell r="CE849">
            <v>4</v>
          </cell>
          <cell r="CF849">
            <v>5</v>
          </cell>
          <cell r="CG849">
            <v>4</v>
          </cell>
          <cell r="CH849">
            <v>2</v>
          </cell>
          <cell r="CI849">
            <v>0</v>
          </cell>
          <cell r="CJ849">
            <v>2</v>
          </cell>
          <cell r="CK849">
            <v>1</v>
          </cell>
          <cell r="CL849">
            <v>0</v>
          </cell>
          <cell r="CM849">
            <v>0</v>
          </cell>
          <cell r="CN849">
            <v>3</v>
          </cell>
          <cell r="CO849">
            <v>2</v>
          </cell>
          <cell r="CP849">
            <v>1</v>
          </cell>
          <cell r="CQ849">
            <v>0</v>
          </cell>
          <cell r="CR849">
            <v>1</v>
          </cell>
          <cell r="CS849">
            <v>1</v>
          </cell>
          <cell r="CT849">
            <v>1</v>
          </cell>
          <cell r="CU849">
            <v>0</v>
          </cell>
          <cell r="CV849">
            <v>2</v>
          </cell>
          <cell r="CW849">
            <v>1</v>
          </cell>
          <cell r="CX849">
            <v>0</v>
          </cell>
          <cell r="CY849">
            <v>1</v>
          </cell>
          <cell r="CZ849">
            <v>1</v>
          </cell>
          <cell r="DA849">
            <v>0</v>
          </cell>
          <cell r="DB849">
            <v>1</v>
          </cell>
          <cell r="DC849">
            <v>2</v>
          </cell>
          <cell r="DD849">
            <v>1</v>
          </cell>
          <cell r="DE849">
            <v>0</v>
          </cell>
          <cell r="DF849">
            <v>0</v>
          </cell>
        </row>
        <row r="850">
          <cell r="BD850">
            <v>18</v>
          </cell>
          <cell r="BF850" t="str">
            <v>2023年</v>
          </cell>
          <cell r="BG850">
            <v>0</v>
          </cell>
          <cell r="BH850">
            <v>0</v>
          </cell>
          <cell r="BI850">
            <v>0</v>
          </cell>
          <cell r="BJ850">
            <v>0</v>
          </cell>
          <cell r="BK850">
            <v>0</v>
          </cell>
          <cell r="BL850">
            <v>1</v>
          </cell>
          <cell r="BM850">
            <v>0</v>
          </cell>
          <cell r="BN850">
            <v>0</v>
          </cell>
          <cell r="BO850">
            <v>0</v>
          </cell>
          <cell r="BP850">
            <v>1</v>
          </cell>
          <cell r="BQ850">
            <v>1</v>
          </cell>
          <cell r="BR850">
            <v>1</v>
          </cell>
          <cell r="BS850">
            <v>0</v>
          </cell>
          <cell r="BT850">
            <v>1</v>
          </cell>
          <cell r="BU850">
            <v>0</v>
          </cell>
          <cell r="BV850">
            <v>0</v>
          </cell>
          <cell r="BW850">
            <v>0</v>
          </cell>
          <cell r="BX850">
            <v>0</v>
          </cell>
          <cell r="BY850">
            <v>1</v>
          </cell>
          <cell r="BZ850">
            <v>0</v>
          </cell>
          <cell r="CA850">
            <v>0</v>
          </cell>
          <cell r="CB850">
            <v>0</v>
          </cell>
          <cell r="CC850">
            <v>1</v>
          </cell>
          <cell r="CD850">
            <v>1</v>
          </cell>
          <cell r="CE850">
            <v>0</v>
          </cell>
          <cell r="CF850">
            <v>0</v>
          </cell>
          <cell r="CG850">
            <v>0</v>
          </cell>
          <cell r="CH850">
            <v>0</v>
          </cell>
          <cell r="CI850">
            <v>0</v>
          </cell>
          <cell r="CJ850">
            <v>0</v>
          </cell>
          <cell r="CK850">
            <v>0</v>
          </cell>
          <cell r="CL850">
            <v>0</v>
          </cell>
          <cell r="CM850">
            <v>0</v>
          </cell>
          <cell r="CN850">
            <v>0</v>
          </cell>
          <cell r="CO850">
            <v>1</v>
          </cell>
          <cell r="CP850">
            <v>1</v>
          </cell>
          <cell r="CQ850">
            <v>2</v>
          </cell>
          <cell r="CR850">
            <v>0</v>
          </cell>
          <cell r="CS850">
            <v>0</v>
          </cell>
          <cell r="CT850">
            <v>1</v>
          </cell>
          <cell r="CU850">
            <v>0</v>
          </cell>
          <cell r="CV850">
            <v>0</v>
          </cell>
          <cell r="CW850">
            <v>0</v>
          </cell>
          <cell r="CX850">
            <v>0</v>
          </cell>
          <cell r="CY850">
            <v>1</v>
          </cell>
          <cell r="CZ850">
            <v>1</v>
          </cell>
          <cell r="DA850">
            <v>0</v>
          </cell>
          <cell r="DB850">
            <v>1</v>
          </cell>
          <cell r="DC850">
            <v>1</v>
          </cell>
          <cell r="DD850">
            <v>1</v>
          </cell>
          <cell r="DE850">
            <v>0</v>
          </cell>
          <cell r="DF850">
            <v>0</v>
          </cell>
        </row>
        <row r="851">
          <cell r="BD851">
            <v>14</v>
          </cell>
          <cell r="BF851" t="str">
            <v>2024年</v>
          </cell>
          <cell r="BG851">
            <v>0</v>
          </cell>
          <cell r="BH851">
            <v>0</v>
          </cell>
          <cell r="BI851">
            <v>0</v>
          </cell>
          <cell r="BJ851">
            <v>1</v>
          </cell>
          <cell r="BK851">
            <v>0</v>
          </cell>
          <cell r="BL851">
            <v>0</v>
          </cell>
          <cell r="BM851">
            <v>0</v>
          </cell>
          <cell r="BN851">
            <v>0</v>
          </cell>
          <cell r="BO851">
            <v>0</v>
          </cell>
          <cell r="BP851">
            <v>0</v>
          </cell>
          <cell r="BQ851">
            <v>0</v>
          </cell>
          <cell r="BR851">
            <v>0</v>
          </cell>
          <cell r="BS851">
            <v>0</v>
          </cell>
          <cell r="BT851">
            <v>0</v>
          </cell>
          <cell r="BU851">
            <v>0</v>
          </cell>
          <cell r="BV851">
            <v>0</v>
          </cell>
          <cell r="BW851">
            <v>0</v>
          </cell>
          <cell r="BX851">
            <v>1</v>
          </cell>
          <cell r="BY851">
            <v>0</v>
          </cell>
          <cell r="BZ851">
            <v>7</v>
          </cell>
          <cell r="CA851">
            <v>0</v>
          </cell>
          <cell r="CB851">
            <v>0</v>
          </cell>
          <cell r="CC851">
            <v>1</v>
          </cell>
          <cell r="CD851">
            <v>0</v>
          </cell>
          <cell r="CE851">
            <v>0</v>
          </cell>
          <cell r="CF851">
            <v>0</v>
          </cell>
          <cell r="CG851">
            <v>2</v>
          </cell>
          <cell r="CH851">
            <v>0</v>
          </cell>
          <cell r="CI851">
            <v>0</v>
          </cell>
          <cell r="CJ851">
            <v>0</v>
          </cell>
          <cell r="CK851">
            <v>0</v>
          </cell>
          <cell r="CL851">
            <v>0</v>
          </cell>
          <cell r="CM851">
            <v>0</v>
          </cell>
          <cell r="CN851">
            <v>0</v>
          </cell>
          <cell r="CO851">
            <v>0</v>
          </cell>
          <cell r="CP851">
            <v>0</v>
          </cell>
          <cell r="CQ851">
            <v>0</v>
          </cell>
          <cell r="CR851">
            <v>0</v>
          </cell>
          <cell r="CS851">
            <v>1</v>
          </cell>
          <cell r="CT851">
            <v>0</v>
          </cell>
          <cell r="CU851">
            <v>0</v>
          </cell>
          <cell r="CV851">
            <v>0</v>
          </cell>
          <cell r="CW851">
            <v>0</v>
          </cell>
          <cell r="CX851">
            <v>0</v>
          </cell>
          <cell r="CY851">
            <v>0</v>
          </cell>
          <cell r="CZ851">
            <v>0</v>
          </cell>
          <cell r="DA851">
            <v>0</v>
          </cell>
          <cell r="DB851">
            <v>0</v>
          </cell>
          <cell r="DC851">
            <v>1</v>
          </cell>
          <cell r="DD851">
            <v>0</v>
          </cell>
          <cell r="DE851">
            <v>0</v>
          </cell>
          <cell r="DF851">
            <v>0</v>
          </cell>
        </row>
        <row r="852">
          <cell r="BD852">
            <v>27</v>
          </cell>
          <cell r="BF852" t="str">
            <v>2025年</v>
          </cell>
          <cell r="BG852">
            <v>0</v>
          </cell>
          <cell r="BH852">
            <v>0</v>
          </cell>
          <cell r="BI852">
            <v>0</v>
          </cell>
          <cell r="BJ852">
            <v>0</v>
          </cell>
          <cell r="BK852">
            <v>0</v>
          </cell>
          <cell r="BL852">
            <v>1</v>
          </cell>
          <cell r="BM852">
            <v>0</v>
          </cell>
          <cell r="BN852">
            <v>2</v>
          </cell>
          <cell r="BO852">
            <v>1</v>
          </cell>
          <cell r="BP852">
            <v>0</v>
          </cell>
          <cell r="BQ852">
            <v>1</v>
          </cell>
          <cell r="BR852">
            <v>2</v>
          </cell>
          <cell r="BS852">
            <v>0</v>
          </cell>
          <cell r="BT852">
            <v>0</v>
          </cell>
          <cell r="BU852">
            <v>0</v>
          </cell>
          <cell r="BV852">
            <v>0</v>
          </cell>
          <cell r="BW852">
            <v>0</v>
          </cell>
          <cell r="BX852">
            <v>0</v>
          </cell>
          <cell r="BY852">
            <v>0</v>
          </cell>
          <cell r="BZ852">
            <v>1</v>
          </cell>
          <cell r="CA852">
            <v>1</v>
          </cell>
          <cell r="CB852">
            <v>0</v>
          </cell>
          <cell r="CC852">
            <v>1</v>
          </cell>
          <cell r="CD852">
            <v>1</v>
          </cell>
          <cell r="CE852">
            <v>1</v>
          </cell>
          <cell r="CF852">
            <v>0</v>
          </cell>
          <cell r="CG852">
            <v>1</v>
          </cell>
          <cell r="CH852">
            <v>0</v>
          </cell>
          <cell r="CI852">
            <v>1</v>
          </cell>
          <cell r="CJ852">
            <v>0</v>
          </cell>
          <cell r="CK852">
            <v>1</v>
          </cell>
          <cell r="CL852">
            <v>1</v>
          </cell>
          <cell r="CM852">
            <v>1</v>
          </cell>
          <cell r="CN852">
            <v>0</v>
          </cell>
          <cell r="CO852">
            <v>1</v>
          </cell>
          <cell r="CP852">
            <v>1</v>
          </cell>
          <cell r="CQ852">
            <v>0</v>
          </cell>
          <cell r="CR852">
            <v>1</v>
          </cell>
          <cell r="CS852">
            <v>2</v>
          </cell>
          <cell r="CT852">
            <v>0</v>
          </cell>
          <cell r="CU852">
            <v>1</v>
          </cell>
          <cell r="CV852">
            <v>0</v>
          </cell>
          <cell r="CW852">
            <v>0</v>
          </cell>
          <cell r="CX852">
            <v>0</v>
          </cell>
          <cell r="CY852">
            <v>1</v>
          </cell>
          <cell r="CZ852">
            <v>0</v>
          </cell>
          <cell r="DA852">
            <v>1</v>
          </cell>
          <cell r="DB852">
            <v>0</v>
          </cell>
          <cell r="DC852">
            <v>1</v>
          </cell>
          <cell r="DD852">
            <v>0</v>
          </cell>
          <cell r="DE852">
            <v>0</v>
          </cell>
          <cell r="DF852">
            <v>1</v>
          </cell>
        </row>
        <row r="853">
          <cell r="BD853">
            <v>27</v>
          </cell>
          <cell r="BF853" t="str">
            <v>2026年</v>
          </cell>
          <cell r="BG853">
            <v>2</v>
          </cell>
          <cell r="BH853">
            <v>0</v>
          </cell>
          <cell r="BI853">
            <v>3</v>
          </cell>
          <cell r="BJ853">
            <v>1</v>
          </cell>
          <cell r="BK853">
            <v>0</v>
          </cell>
          <cell r="BL853">
            <v>0</v>
          </cell>
          <cell r="BM853">
            <v>0</v>
          </cell>
          <cell r="BN853">
            <v>0</v>
          </cell>
          <cell r="BO853">
            <v>0</v>
          </cell>
          <cell r="BP853">
            <v>4</v>
          </cell>
          <cell r="BQ853">
            <v>1</v>
          </cell>
          <cell r="BR853">
            <v>1</v>
          </cell>
          <cell r="BS853">
            <v>0</v>
          </cell>
          <cell r="BT853">
            <v>0</v>
          </cell>
          <cell r="BU853">
            <v>1</v>
          </cell>
          <cell r="BV853">
            <v>0</v>
          </cell>
          <cell r="BW853">
            <v>0</v>
          </cell>
          <cell r="BX853">
            <v>2</v>
          </cell>
          <cell r="BY853">
            <v>0</v>
          </cell>
          <cell r="BZ853">
            <v>0</v>
          </cell>
          <cell r="CA853">
            <v>0</v>
          </cell>
          <cell r="CB853">
            <v>1</v>
          </cell>
          <cell r="CC853">
            <v>1</v>
          </cell>
          <cell r="CD853">
            <v>0</v>
          </cell>
          <cell r="CE853">
            <v>2</v>
          </cell>
          <cell r="CF853">
            <v>1</v>
          </cell>
          <cell r="CG853">
            <v>2</v>
          </cell>
          <cell r="CH853">
            <v>0</v>
          </cell>
          <cell r="CI853">
            <v>1</v>
          </cell>
          <cell r="CJ853">
            <v>3</v>
          </cell>
          <cell r="CK853">
            <v>0</v>
          </cell>
          <cell r="CL853">
            <v>0</v>
          </cell>
          <cell r="CM853">
            <v>1</v>
          </cell>
          <cell r="CN853">
            <v>0</v>
          </cell>
          <cell r="CO853" t="e">
            <v>#N/A</v>
          </cell>
          <cell r="CP853" t="e">
            <v>#N/A</v>
          </cell>
          <cell r="CQ853" t="e">
            <v>#N/A</v>
          </cell>
          <cell r="CR853" t="e">
            <v>#N/A</v>
          </cell>
          <cell r="CS853" t="e">
            <v>#N/A</v>
          </cell>
          <cell r="CT853" t="e">
            <v>#N/A</v>
          </cell>
          <cell r="CU853" t="e">
            <v>#N/A</v>
          </cell>
          <cell r="CV853" t="e">
            <v>#N/A</v>
          </cell>
          <cell r="CW853" t="e">
            <v>#N/A</v>
          </cell>
          <cell r="CX853" t="e">
            <v>#N/A</v>
          </cell>
          <cell r="CY853" t="e">
            <v>#N/A</v>
          </cell>
          <cell r="CZ853" t="e">
            <v>#N/A</v>
          </cell>
          <cell r="DA853" t="e">
            <v>#N/A</v>
          </cell>
          <cell r="DB853" t="e">
            <v>#N/A</v>
          </cell>
          <cell r="DC853" t="e">
            <v>#N/A</v>
          </cell>
          <cell r="DD853" t="e">
            <v>#N/A</v>
          </cell>
          <cell r="DE853" t="e">
            <v>#N/A</v>
          </cell>
          <cell r="DF853" t="e">
            <v>#N/A</v>
          </cell>
        </row>
        <row r="907">
          <cell r="BD907">
            <v>5</v>
          </cell>
          <cell r="BF907" t="str">
            <v>2021年</v>
          </cell>
          <cell r="BG907">
            <v>0</v>
          </cell>
          <cell r="BH907">
            <v>0</v>
          </cell>
          <cell r="BI907">
            <v>0</v>
          </cell>
          <cell r="BJ907">
            <v>0</v>
          </cell>
          <cell r="BK907">
            <v>0</v>
          </cell>
          <cell r="BL907">
            <v>0</v>
          </cell>
          <cell r="BM907">
            <v>0</v>
          </cell>
          <cell r="BN907">
            <v>0</v>
          </cell>
          <cell r="BO907">
            <v>0</v>
          </cell>
          <cell r="BP907">
            <v>0</v>
          </cell>
          <cell r="BQ907">
            <v>0</v>
          </cell>
          <cell r="BR907">
            <v>0</v>
          </cell>
          <cell r="BS907">
            <v>0</v>
          </cell>
          <cell r="BT907">
            <v>0</v>
          </cell>
          <cell r="BU907">
            <v>0</v>
          </cell>
          <cell r="BV907">
            <v>1</v>
          </cell>
          <cell r="BW907">
            <v>0</v>
          </cell>
          <cell r="BX907">
            <v>0</v>
          </cell>
          <cell r="BY907">
            <v>0</v>
          </cell>
          <cell r="BZ907">
            <v>0</v>
          </cell>
          <cell r="CA907">
            <v>0</v>
          </cell>
          <cell r="CB907">
            <v>0</v>
          </cell>
          <cell r="CC907">
            <v>0</v>
          </cell>
          <cell r="CD907">
            <v>1</v>
          </cell>
          <cell r="CE907">
            <v>0</v>
          </cell>
          <cell r="CF907">
            <v>1</v>
          </cell>
          <cell r="CG907">
            <v>0</v>
          </cell>
          <cell r="CH907">
            <v>0</v>
          </cell>
          <cell r="CI907">
            <v>0</v>
          </cell>
          <cell r="CJ907">
            <v>0</v>
          </cell>
          <cell r="CK907">
            <v>0</v>
          </cell>
          <cell r="CL907">
            <v>0</v>
          </cell>
          <cell r="CM907">
            <v>0</v>
          </cell>
          <cell r="CN907">
            <v>0</v>
          </cell>
          <cell r="CO907">
            <v>0</v>
          </cell>
          <cell r="CP907">
            <v>0</v>
          </cell>
          <cell r="CQ907">
            <v>0</v>
          </cell>
          <cell r="CR907">
            <v>0</v>
          </cell>
          <cell r="CS907">
            <v>1</v>
          </cell>
          <cell r="CT907">
            <v>0</v>
          </cell>
          <cell r="CU907">
            <v>0</v>
          </cell>
          <cell r="CV907">
            <v>0</v>
          </cell>
          <cell r="CW907">
            <v>0</v>
          </cell>
          <cell r="CX907">
            <v>1</v>
          </cell>
          <cell r="CY907">
            <v>0</v>
          </cell>
          <cell r="CZ907">
            <v>0</v>
          </cell>
          <cell r="DA907">
            <v>0</v>
          </cell>
          <cell r="DB907">
            <v>0</v>
          </cell>
          <cell r="DC907">
            <v>0</v>
          </cell>
          <cell r="DD907">
            <v>0</v>
          </cell>
          <cell r="DE907">
            <v>0</v>
          </cell>
          <cell r="DF907">
            <v>0</v>
          </cell>
        </row>
        <row r="908">
          <cell r="BD908">
            <v>4</v>
          </cell>
          <cell r="BF908" t="str">
            <v>2022年</v>
          </cell>
          <cell r="BG908">
            <v>0</v>
          </cell>
          <cell r="BH908">
            <v>0</v>
          </cell>
          <cell r="BI908">
            <v>0</v>
          </cell>
          <cell r="BJ908">
            <v>1</v>
          </cell>
          <cell r="BK908">
            <v>0</v>
          </cell>
          <cell r="BL908">
            <v>0</v>
          </cell>
          <cell r="BM908">
            <v>0</v>
          </cell>
          <cell r="BN908">
            <v>0</v>
          </cell>
          <cell r="BO908">
            <v>0</v>
          </cell>
          <cell r="BP908">
            <v>0</v>
          </cell>
          <cell r="BQ908">
            <v>0</v>
          </cell>
          <cell r="BR908">
            <v>0</v>
          </cell>
          <cell r="BS908">
            <v>1</v>
          </cell>
          <cell r="BT908">
            <v>0</v>
          </cell>
          <cell r="BU908">
            <v>0</v>
          </cell>
          <cell r="BV908">
            <v>0</v>
          </cell>
          <cell r="BW908">
            <v>0</v>
          </cell>
          <cell r="BX908">
            <v>0</v>
          </cell>
          <cell r="BY908">
            <v>0</v>
          </cell>
          <cell r="BZ908">
            <v>1</v>
          </cell>
          <cell r="CA908">
            <v>0</v>
          </cell>
          <cell r="CB908">
            <v>0</v>
          </cell>
          <cell r="CC908">
            <v>0</v>
          </cell>
          <cell r="CD908">
            <v>0</v>
          </cell>
          <cell r="CE908">
            <v>0</v>
          </cell>
          <cell r="CF908">
            <v>0</v>
          </cell>
          <cell r="CG908">
            <v>0</v>
          </cell>
          <cell r="CH908">
            <v>0</v>
          </cell>
          <cell r="CI908">
            <v>0</v>
          </cell>
          <cell r="CJ908">
            <v>0</v>
          </cell>
          <cell r="CK908">
            <v>0</v>
          </cell>
          <cell r="CL908">
            <v>0</v>
          </cell>
          <cell r="CM908">
            <v>0</v>
          </cell>
          <cell r="CN908">
            <v>0</v>
          </cell>
          <cell r="CO908">
            <v>0</v>
          </cell>
          <cell r="CP908">
            <v>0</v>
          </cell>
          <cell r="CQ908">
            <v>0</v>
          </cell>
          <cell r="CR908">
            <v>0</v>
          </cell>
          <cell r="CS908">
            <v>0</v>
          </cell>
          <cell r="CT908">
            <v>0</v>
          </cell>
          <cell r="CU908">
            <v>0</v>
          </cell>
          <cell r="CV908">
            <v>0</v>
          </cell>
          <cell r="CW908">
            <v>0</v>
          </cell>
          <cell r="CX908">
            <v>0</v>
          </cell>
          <cell r="CY908">
            <v>0</v>
          </cell>
          <cell r="CZ908">
            <v>0</v>
          </cell>
          <cell r="DA908">
            <v>1</v>
          </cell>
          <cell r="DB908">
            <v>0</v>
          </cell>
          <cell r="DC908">
            <v>0</v>
          </cell>
          <cell r="DD908">
            <v>0</v>
          </cell>
          <cell r="DE908">
            <v>0</v>
          </cell>
          <cell r="DF908">
            <v>0</v>
          </cell>
        </row>
        <row r="909">
          <cell r="BD909">
            <v>25</v>
          </cell>
          <cell r="BF909" t="str">
            <v>2023年</v>
          </cell>
          <cell r="BG909">
            <v>0</v>
          </cell>
          <cell r="BH909">
            <v>0</v>
          </cell>
          <cell r="BI909">
            <v>0</v>
          </cell>
          <cell r="BJ909">
            <v>0</v>
          </cell>
          <cell r="BK909">
            <v>0</v>
          </cell>
          <cell r="BL909">
            <v>0</v>
          </cell>
          <cell r="BM909">
            <v>0</v>
          </cell>
          <cell r="BN909">
            <v>0</v>
          </cell>
          <cell r="BO909">
            <v>0</v>
          </cell>
          <cell r="BP909">
            <v>1</v>
          </cell>
          <cell r="BQ909">
            <v>0</v>
          </cell>
          <cell r="BR909">
            <v>0</v>
          </cell>
          <cell r="BS909">
            <v>0</v>
          </cell>
          <cell r="BT909">
            <v>0</v>
          </cell>
          <cell r="BU909">
            <v>0</v>
          </cell>
          <cell r="BV909">
            <v>0</v>
          </cell>
          <cell r="BW909">
            <v>0</v>
          </cell>
          <cell r="BX909">
            <v>1</v>
          </cell>
          <cell r="BY909">
            <v>0</v>
          </cell>
          <cell r="BZ909">
            <v>0</v>
          </cell>
          <cell r="CA909">
            <v>0</v>
          </cell>
          <cell r="CB909">
            <v>0</v>
          </cell>
          <cell r="CC909">
            <v>0</v>
          </cell>
          <cell r="CD909">
            <v>0</v>
          </cell>
          <cell r="CE909">
            <v>0</v>
          </cell>
          <cell r="CF909">
            <v>0</v>
          </cell>
          <cell r="CG909">
            <v>0</v>
          </cell>
          <cell r="CH909">
            <v>0</v>
          </cell>
          <cell r="CI909">
            <v>0</v>
          </cell>
          <cell r="CJ909">
            <v>0</v>
          </cell>
          <cell r="CK909">
            <v>1</v>
          </cell>
          <cell r="CL909">
            <v>0</v>
          </cell>
          <cell r="CM909">
            <v>0</v>
          </cell>
          <cell r="CN909">
            <v>0</v>
          </cell>
          <cell r="CO909">
            <v>0</v>
          </cell>
          <cell r="CP909">
            <v>2</v>
          </cell>
          <cell r="CQ909">
            <v>0</v>
          </cell>
          <cell r="CR909">
            <v>0</v>
          </cell>
          <cell r="CS909">
            <v>1</v>
          </cell>
          <cell r="CT909">
            <v>1</v>
          </cell>
          <cell r="CU909">
            <v>0</v>
          </cell>
          <cell r="CV909">
            <v>2</v>
          </cell>
          <cell r="CW909">
            <v>0</v>
          </cell>
          <cell r="CX909">
            <v>2</v>
          </cell>
          <cell r="CY909">
            <v>3</v>
          </cell>
          <cell r="CZ909">
            <v>1</v>
          </cell>
          <cell r="DA909">
            <v>2</v>
          </cell>
          <cell r="DB909">
            <v>0</v>
          </cell>
          <cell r="DC909">
            <v>1</v>
          </cell>
          <cell r="DD909">
            <v>0</v>
          </cell>
          <cell r="DE909">
            <v>5</v>
          </cell>
          <cell r="DF909">
            <v>2</v>
          </cell>
        </row>
        <row r="910">
          <cell r="BD910">
            <v>407</v>
          </cell>
          <cell r="BF910" t="str">
            <v>2024年</v>
          </cell>
          <cell r="BG910">
            <v>3</v>
          </cell>
          <cell r="BH910">
            <v>3</v>
          </cell>
          <cell r="BI910">
            <v>2</v>
          </cell>
          <cell r="BJ910">
            <v>5</v>
          </cell>
          <cell r="BK910">
            <v>2</v>
          </cell>
          <cell r="BL910">
            <v>3</v>
          </cell>
          <cell r="BM910">
            <v>6</v>
          </cell>
          <cell r="BN910">
            <v>2</v>
          </cell>
          <cell r="BO910">
            <v>4</v>
          </cell>
          <cell r="BP910">
            <v>3</v>
          </cell>
          <cell r="BQ910">
            <v>7</v>
          </cell>
          <cell r="BR910">
            <v>5</v>
          </cell>
          <cell r="BS910">
            <v>5</v>
          </cell>
          <cell r="BT910">
            <v>4</v>
          </cell>
          <cell r="BU910">
            <v>9</v>
          </cell>
          <cell r="BV910">
            <v>9</v>
          </cell>
          <cell r="BW910">
            <v>19</v>
          </cell>
          <cell r="BX910">
            <v>17</v>
          </cell>
          <cell r="BY910">
            <v>12</v>
          </cell>
          <cell r="BZ910">
            <v>7</v>
          </cell>
          <cell r="CA910">
            <v>18</v>
          </cell>
          <cell r="CB910">
            <v>14</v>
          </cell>
          <cell r="CC910">
            <v>14</v>
          </cell>
          <cell r="CD910">
            <v>21</v>
          </cell>
          <cell r="CE910">
            <v>16</v>
          </cell>
          <cell r="CF910">
            <v>15</v>
          </cell>
          <cell r="CG910">
            <v>17</v>
          </cell>
          <cell r="CH910">
            <v>20</v>
          </cell>
          <cell r="CI910">
            <v>8</v>
          </cell>
          <cell r="CJ910">
            <v>8</v>
          </cell>
          <cell r="CK910">
            <v>14</v>
          </cell>
          <cell r="CL910">
            <v>11</v>
          </cell>
          <cell r="CM910">
            <v>11</v>
          </cell>
          <cell r="CN910">
            <v>7</v>
          </cell>
          <cell r="CO910">
            <v>7</v>
          </cell>
          <cell r="CP910">
            <v>13</v>
          </cell>
          <cell r="CQ910">
            <v>5</v>
          </cell>
          <cell r="CR910">
            <v>5</v>
          </cell>
          <cell r="CS910">
            <v>6</v>
          </cell>
          <cell r="CT910">
            <v>2</v>
          </cell>
          <cell r="CU910">
            <v>3</v>
          </cell>
          <cell r="CV910">
            <v>9</v>
          </cell>
          <cell r="CW910">
            <v>3</v>
          </cell>
          <cell r="CX910">
            <v>9</v>
          </cell>
          <cell r="CY910">
            <v>5</v>
          </cell>
          <cell r="CZ910">
            <v>3</v>
          </cell>
          <cell r="DA910">
            <v>6</v>
          </cell>
          <cell r="DB910">
            <v>1</v>
          </cell>
          <cell r="DC910">
            <v>3</v>
          </cell>
          <cell r="DD910">
            <v>3</v>
          </cell>
          <cell r="DE910">
            <v>2</v>
          </cell>
          <cell r="DF910">
            <v>1</v>
          </cell>
        </row>
        <row r="911">
          <cell r="BD911">
            <v>27</v>
          </cell>
          <cell r="BF911" t="str">
            <v>2025年</v>
          </cell>
          <cell r="BG911">
            <v>3</v>
          </cell>
          <cell r="BH911">
            <v>2</v>
          </cell>
          <cell r="BI911">
            <v>0</v>
          </cell>
          <cell r="BJ911">
            <v>2</v>
          </cell>
          <cell r="BK911">
            <v>2</v>
          </cell>
          <cell r="BL911">
            <v>0</v>
          </cell>
          <cell r="BM911">
            <v>2</v>
          </cell>
          <cell r="BN911">
            <v>1</v>
          </cell>
          <cell r="BO911">
            <v>0</v>
          </cell>
          <cell r="BP911">
            <v>0</v>
          </cell>
          <cell r="BQ911">
            <v>0</v>
          </cell>
          <cell r="BR911">
            <v>1</v>
          </cell>
          <cell r="BS911">
            <v>3</v>
          </cell>
          <cell r="BT911">
            <v>0</v>
          </cell>
          <cell r="BU911">
            <v>0</v>
          </cell>
          <cell r="BV911">
            <v>1</v>
          </cell>
          <cell r="BW911">
            <v>1</v>
          </cell>
          <cell r="BX911">
            <v>1</v>
          </cell>
          <cell r="BY911">
            <v>0</v>
          </cell>
          <cell r="BZ911">
            <v>1</v>
          </cell>
          <cell r="CA911">
            <v>1</v>
          </cell>
          <cell r="CB911">
            <v>0</v>
          </cell>
          <cell r="CC911">
            <v>0</v>
          </cell>
          <cell r="CD911">
            <v>0</v>
          </cell>
          <cell r="CE911">
            <v>0</v>
          </cell>
          <cell r="CF911">
            <v>1</v>
          </cell>
          <cell r="CG911">
            <v>0</v>
          </cell>
          <cell r="CH911">
            <v>0</v>
          </cell>
          <cell r="CI911">
            <v>0</v>
          </cell>
          <cell r="CJ911">
            <v>1</v>
          </cell>
          <cell r="CK911">
            <v>0</v>
          </cell>
          <cell r="CL911">
            <v>0</v>
          </cell>
          <cell r="CM911">
            <v>0</v>
          </cell>
          <cell r="CN911">
            <v>0</v>
          </cell>
          <cell r="CO911">
            <v>0</v>
          </cell>
          <cell r="CP911">
            <v>1</v>
          </cell>
          <cell r="CQ911">
            <v>0</v>
          </cell>
          <cell r="CR911">
            <v>0</v>
          </cell>
          <cell r="CS911">
            <v>0</v>
          </cell>
          <cell r="CT911">
            <v>0</v>
          </cell>
          <cell r="CU911">
            <v>0</v>
          </cell>
          <cell r="CV911">
            <v>0</v>
          </cell>
          <cell r="CW911">
            <v>0</v>
          </cell>
          <cell r="CX911">
            <v>0</v>
          </cell>
          <cell r="CY911">
            <v>3</v>
          </cell>
          <cell r="CZ911">
            <v>0</v>
          </cell>
          <cell r="DA911">
            <v>0</v>
          </cell>
          <cell r="DB911">
            <v>0</v>
          </cell>
          <cell r="DC911">
            <v>0</v>
          </cell>
          <cell r="DD911">
            <v>0</v>
          </cell>
          <cell r="DE911">
            <v>0</v>
          </cell>
          <cell r="DF911">
            <v>0</v>
          </cell>
        </row>
        <row r="912">
          <cell r="BD912">
            <v>12</v>
          </cell>
          <cell r="BF912" t="str">
            <v>2026年</v>
          </cell>
          <cell r="BG912">
            <v>0</v>
          </cell>
          <cell r="BH912">
            <v>0</v>
          </cell>
          <cell r="BI912">
            <v>0</v>
          </cell>
          <cell r="BJ912">
            <v>0</v>
          </cell>
          <cell r="BK912">
            <v>0</v>
          </cell>
          <cell r="BL912">
            <v>1</v>
          </cell>
          <cell r="BM912">
            <v>0</v>
          </cell>
          <cell r="BN912">
            <v>1</v>
          </cell>
          <cell r="BO912">
            <v>0</v>
          </cell>
          <cell r="BP912">
            <v>0</v>
          </cell>
          <cell r="BQ912">
            <v>2</v>
          </cell>
          <cell r="BR912">
            <v>1</v>
          </cell>
          <cell r="BS912">
            <v>2</v>
          </cell>
          <cell r="BT912">
            <v>0</v>
          </cell>
          <cell r="BU912">
            <v>0</v>
          </cell>
          <cell r="BV912">
            <v>0</v>
          </cell>
          <cell r="BW912">
            <v>0</v>
          </cell>
          <cell r="BX912">
            <v>1</v>
          </cell>
          <cell r="BY912">
            <v>1</v>
          </cell>
          <cell r="BZ912">
            <v>1</v>
          </cell>
          <cell r="CA912">
            <v>0</v>
          </cell>
          <cell r="CB912">
            <v>0</v>
          </cell>
          <cell r="CC912">
            <v>0</v>
          </cell>
          <cell r="CD912">
            <v>1</v>
          </cell>
          <cell r="CE912">
            <v>1</v>
          </cell>
          <cell r="CF912">
            <v>0</v>
          </cell>
          <cell r="CG912">
            <v>0</v>
          </cell>
          <cell r="CH912">
            <v>0</v>
          </cell>
          <cell r="CI912">
            <v>0</v>
          </cell>
          <cell r="CJ912">
            <v>0</v>
          </cell>
          <cell r="CK912">
            <v>0</v>
          </cell>
          <cell r="CL912">
            <v>0</v>
          </cell>
          <cell r="CM912">
            <v>0</v>
          </cell>
          <cell r="CN912">
            <v>0</v>
          </cell>
          <cell r="CO912" t="e">
            <v>#N/A</v>
          </cell>
          <cell r="CP912" t="e">
            <v>#N/A</v>
          </cell>
          <cell r="CQ912" t="e">
            <v>#N/A</v>
          </cell>
          <cell r="CR912" t="e">
            <v>#N/A</v>
          </cell>
          <cell r="CS912" t="e">
            <v>#N/A</v>
          </cell>
          <cell r="CT912" t="e">
            <v>#N/A</v>
          </cell>
          <cell r="CU912" t="e">
            <v>#N/A</v>
          </cell>
          <cell r="CV912" t="e">
            <v>#N/A</v>
          </cell>
          <cell r="CW912" t="e">
            <v>#N/A</v>
          </cell>
          <cell r="CX912" t="e">
            <v>#N/A</v>
          </cell>
          <cell r="CY912" t="e">
            <v>#N/A</v>
          </cell>
          <cell r="CZ912" t="e">
            <v>#N/A</v>
          </cell>
          <cell r="DA912" t="e">
            <v>#N/A</v>
          </cell>
          <cell r="DB912" t="e">
            <v>#N/A</v>
          </cell>
          <cell r="DC912" t="e">
            <v>#N/A</v>
          </cell>
          <cell r="DD912" t="e">
            <v>#N/A</v>
          </cell>
          <cell r="DE912" t="e">
            <v>#N/A</v>
          </cell>
          <cell r="DF912" t="e">
            <v>#N/A</v>
          </cell>
        </row>
        <row r="966">
          <cell r="BD966">
            <v>0</v>
          </cell>
          <cell r="BF966" t="str">
            <v>2021年</v>
          </cell>
          <cell r="BG966">
            <v>0</v>
          </cell>
          <cell r="BH966">
            <v>0</v>
          </cell>
          <cell r="BI966">
            <v>0</v>
          </cell>
          <cell r="BJ966">
            <v>0</v>
          </cell>
          <cell r="BK966">
            <v>0</v>
          </cell>
          <cell r="BL966">
            <v>0</v>
          </cell>
          <cell r="BM966">
            <v>0</v>
          </cell>
          <cell r="BN966">
            <v>0</v>
          </cell>
          <cell r="BO966">
            <v>0</v>
          </cell>
          <cell r="BP966">
            <v>0</v>
          </cell>
          <cell r="BQ966">
            <v>0</v>
          </cell>
          <cell r="BR966">
            <v>0</v>
          </cell>
          <cell r="BS966">
            <v>0</v>
          </cell>
          <cell r="BT966">
            <v>0</v>
          </cell>
          <cell r="BU966">
            <v>0</v>
          </cell>
          <cell r="BV966">
            <v>0</v>
          </cell>
          <cell r="BW966">
            <v>0</v>
          </cell>
          <cell r="BX966">
            <v>0</v>
          </cell>
          <cell r="BY966">
            <v>0</v>
          </cell>
          <cell r="BZ966">
            <v>0</v>
          </cell>
          <cell r="CA966">
            <v>0</v>
          </cell>
          <cell r="CB966">
            <v>0</v>
          </cell>
          <cell r="CC966">
            <v>0</v>
          </cell>
          <cell r="CD966">
            <v>0</v>
          </cell>
          <cell r="CE966">
            <v>0</v>
          </cell>
          <cell r="CF966">
            <v>0</v>
          </cell>
          <cell r="CG966">
            <v>0</v>
          </cell>
          <cell r="CH966">
            <v>0</v>
          </cell>
          <cell r="CI966">
            <v>0</v>
          </cell>
          <cell r="CJ966">
            <v>0</v>
          </cell>
          <cell r="CK966">
            <v>0</v>
          </cell>
          <cell r="CL966">
            <v>0</v>
          </cell>
          <cell r="CM966">
            <v>0</v>
          </cell>
          <cell r="CN966">
            <v>0</v>
          </cell>
          <cell r="CO966">
            <v>0</v>
          </cell>
          <cell r="CP966">
            <v>0</v>
          </cell>
          <cell r="CQ966">
            <v>0</v>
          </cell>
          <cell r="CR966">
            <v>0</v>
          </cell>
          <cell r="CS966">
            <v>0</v>
          </cell>
          <cell r="CT966">
            <v>0</v>
          </cell>
          <cell r="CU966">
            <v>0</v>
          </cell>
          <cell r="CV966">
            <v>0</v>
          </cell>
          <cell r="CW966">
            <v>0</v>
          </cell>
          <cell r="CX966">
            <v>0</v>
          </cell>
          <cell r="CY966">
            <v>0</v>
          </cell>
          <cell r="CZ966">
            <v>0</v>
          </cell>
          <cell r="DA966">
            <v>0</v>
          </cell>
          <cell r="DB966">
            <v>0</v>
          </cell>
          <cell r="DC966">
            <v>0</v>
          </cell>
          <cell r="DD966">
            <v>0</v>
          </cell>
          <cell r="DE966">
            <v>0</v>
          </cell>
          <cell r="DF966">
            <v>0</v>
          </cell>
        </row>
        <row r="967">
          <cell r="BD967">
            <v>0</v>
          </cell>
          <cell r="BF967" t="str">
            <v>2022年</v>
          </cell>
          <cell r="BG967">
            <v>0</v>
          </cell>
          <cell r="BH967">
            <v>0</v>
          </cell>
          <cell r="BI967">
            <v>0</v>
          </cell>
          <cell r="BJ967">
            <v>0</v>
          </cell>
          <cell r="BK967">
            <v>0</v>
          </cell>
          <cell r="BL967">
            <v>0</v>
          </cell>
          <cell r="BM967">
            <v>0</v>
          </cell>
          <cell r="BN967">
            <v>0</v>
          </cell>
          <cell r="BO967">
            <v>0</v>
          </cell>
          <cell r="BP967">
            <v>0</v>
          </cell>
          <cell r="BQ967">
            <v>0</v>
          </cell>
          <cell r="BR967">
            <v>0</v>
          </cell>
          <cell r="BS967">
            <v>0</v>
          </cell>
          <cell r="BT967">
            <v>0</v>
          </cell>
          <cell r="BU967">
            <v>0</v>
          </cell>
          <cell r="BV967">
            <v>0</v>
          </cell>
          <cell r="BW967">
            <v>0</v>
          </cell>
          <cell r="BX967">
            <v>0</v>
          </cell>
          <cell r="BY967">
            <v>0</v>
          </cell>
          <cell r="BZ967">
            <v>0</v>
          </cell>
          <cell r="CA967">
            <v>0</v>
          </cell>
          <cell r="CB967">
            <v>0</v>
          </cell>
          <cell r="CC967">
            <v>0</v>
          </cell>
          <cell r="CD967">
            <v>0</v>
          </cell>
          <cell r="CE967">
            <v>0</v>
          </cell>
          <cell r="CF967">
            <v>0</v>
          </cell>
          <cell r="CG967">
            <v>0</v>
          </cell>
          <cell r="CH967">
            <v>0</v>
          </cell>
          <cell r="CI967">
            <v>0</v>
          </cell>
          <cell r="CJ967">
            <v>0</v>
          </cell>
          <cell r="CK967">
            <v>0</v>
          </cell>
          <cell r="CL967">
            <v>0</v>
          </cell>
          <cell r="CM967">
            <v>0</v>
          </cell>
          <cell r="CN967">
            <v>0</v>
          </cell>
          <cell r="CO967">
            <v>0</v>
          </cell>
          <cell r="CP967">
            <v>0</v>
          </cell>
          <cell r="CQ967">
            <v>0</v>
          </cell>
          <cell r="CR967">
            <v>0</v>
          </cell>
          <cell r="CS967">
            <v>0</v>
          </cell>
          <cell r="CT967">
            <v>0</v>
          </cell>
          <cell r="CU967">
            <v>0</v>
          </cell>
          <cell r="CV967">
            <v>0</v>
          </cell>
          <cell r="CW967">
            <v>0</v>
          </cell>
          <cell r="CX967">
            <v>0</v>
          </cell>
          <cell r="CY967">
            <v>0</v>
          </cell>
          <cell r="CZ967">
            <v>0</v>
          </cell>
          <cell r="DA967">
            <v>0</v>
          </cell>
          <cell r="DB967">
            <v>0</v>
          </cell>
          <cell r="DC967">
            <v>0</v>
          </cell>
          <cell r="DD967">
            <v>0</v>
          </cell>
          <cell r="DE967">
            <v>0</v>
          </cell>
          <cell r="DF967">
            <v>0</v>
          </cell>
        </row>
        <row r="968">
          <cell r="BD968">
            <v>2</v>
          </cell>
          <cell r="BF968" t="str">
            <v>2023年</v>
          </cell>
          <cell r="BG968">
            <v>0</v>
          </cell>
          <cell r="BH968">
            <v>0</v>
          </cell>
          <cell r="BI968">
            <v>1</v>
          </cell>
          <cell r="BJ968">
            <v>0</v>
          </cell>
          <cell r="BK968">
            <v>0</v>
          </cell>
          <cell r="BL968">
            <v>0</v>
          </cell>
          <cell r="BM968">
            <v>0</v>
          </cell>
          <cell r="BN968">
            <v>0</v>
          </cell>
          <cell r="BO968">
            <v>0</v>
          </cell>
          <cell r="BP968">
            <v>0</v>
          </cell>
          <cell r="BQ968">
            <v>0</v>
          </cell>
          <cell r="BR968">
            <v>0</v>
          </cell>
          <cell r="BS968">
            <v>0</v>
          </cell>
          <cell r="BT968">
            <v>0</v>
          </cell>
          <cell r="BU968">
            <v>0</v>
          </cell>
          <cell r="BV968">
            <v>0</v>
          </cell>
          <cell r="BW968">
            <v>0</v>
          </cell>
          <cell r="BX968">
            <v>0</v>
          </cell>
          <cell r="BY968">
            <v>0</v>
          </cell>
          <cell r="BZ968">
            <v>0</v>
          </cell>
          <cell r="CA968">
            <v>0</v>
          </cell>
          <cell r="CB968">
            <v>0</v>
          </cell>
          <cell r="CC968">
            <v>0</v>
          </cell>
          <cell r="CD968">
            <v>0</v>
          </cell>
          <cell r="CE968">
            <v>0</v>
          </cell>
          <cell r="CF968">
            <v>1</v>
          </cell>
          <cell r="CG968">
            <v>0</v>
          </cell>
          <cell r="CH968">
            <v>0</v>
          </cell>
          <cell r="CI968">
            <v>0</v>
          </cell>
          <cell r="CJ968">
            <v>0</v>
          </cell>
          <cell r="CK968">
            <v>0</v>
          </cell>
          <cell r="CL968">
            <v>0</v>
          </cell>
          <cell r="CM968">
            <v>0</v>
          </cell>
          <cell r="CN968">
            <v>0</v>
          </cell>
          <cell r="CO968">
            <v>0</v>
          </cell>
          <cell r="CP968">
            <v>0</v>
          </cell>
          <cell r="CQ968">
            <v>0</v>
          </cell>
          <cell r="CR968">
            <v>0</v>
          </cell>
          <cell r="CS968">
            <v>0</v>
          </cell>
          <cell r="CT968">
            <v>0</v>
          </cell>
          <cell r="CU968">
            <v>0</v>
          </cell>
          <cell r="CV968">
            <v>0</v>
          </cell>
          <cell r="CW968">
            <v>0</v>
          </cell>
          <cell r="CX968">
            <v>0</v>
          </cell>
          <cell r="CY968">
            <v>0</v>
          </cell>
          <cell r="CZ968">
            <v>0</v>
          </cell>
          <cell r="DA968">
            <v>0</v>
          </cell>
          <cell r="DB968">
            <v>0</v>
          </cell>
          <cell r="DC968">
            <v>0</v>
          </cell>
          <cell r="DD968">
            <v>0</v>
          </cell>
          <cell r="DE968">
            <v>0</v>
          </cell>
          <cell r="DF968">
            <v>0</v>
          </cell>
        </row>
        <row r="969">
          <cell r="BD969">
            <v>0</v>
          </cell>
          <cell r="BF969" t="str">
            <v>2024年</v>
          </cell>
          <cell r="BG969">
            <v>0</v>
          </cell>
          <cell r="BH969">
            <v>0</v>
          </cell>
          <cell r="BI969">
            <v>0</v>
          </cell>
          <cell r="BJ969">
            <v>0</v>
          </cell>
          <cell r="BK969">
            <v>0</v>
          </cell>
          <cell r="BL969">
            <v>0</v>
          </cell>
          <cell r="BM969">
            <v>0</v>
          </cell>
          <cell r="BN969">
            <v>0</v>
          </cell>
          <cell r="BO969">
            <v>0</v>
          </cell>
          <cell r="BP969">
            <v>0</v>
          </cell>
          <cell r="BQ969">
            <v>0</v>
          </cell>
          <cell r="BR969">
            <v>0</v>
          </cell>
          <cell r="BS969">
            <v>0</v>
          </cell>
          <cell r="BT969">
            <v>0</v>
          </cell>
          <cell r="BU969">
            <v>0</v>
          </cell>
          <cell r="BV969">
            <v>0</v>
          </cell>
          <cell r="BW969">
            <v>0</v>
          </cell>
          <cell r="BX969">
            <v>0</v>
          </cell>
          <cell r="BY969">
            <v>0</v>
          </cell>
          <cell r="BZ969">
            <v>0</v>
          </cell>
          <cell r="CA969">
            <v>0</v>
          </cell>
          <cell r="CB969">
            <v>0</v>
          </cell>
          <cell r="CC969">
            <v>0</v>
          </cell>
          <cell r="CD969">
            <v>0</v>
          </cell>
          <cell r="CE969">
            <v>0</v>
          </cell>
          <cell r="CF969">
            <v>0</v>
          </cell>
          <cell r="CG969">
            <v>0</v>
          </cell>
          <cell r="CH969">
            <v>0</v>
          </cell>
          <cell r="CI969">
            <v>0</v>
          </cell>
          <cell r="CJ969">
            <v>0</v>
          </cell>
          <cell r="CK969">
            <v>0</v>
          </cell>
          <cell r="CL969">
            <v>0</v>
          </cell>
          <cell r="CM969">
            <v>0</v>
          </cell>
          <cell r="CN969">
            <v>0</v>
          </cell>
          <cell r="CO969">
            <v>0</v>
          </cell>
          <cell r="CP969">
            <v>0</v>
          </cell>
          <cell r="CQ969">
            <v>0</v>
          </cell>
          <cell r="CR969">
            <v>0</v>
          </cell>
          <cell r="CS969">
            <v>0</v>
          </cell>
          <cell r="CT969">
            <v>0</v>
          </cell>
          <cell r="CU969">
            <v>0</v>
          </cell>
          <cell r="CV969">
            <v>0</v>
          </cell>
          <cell r="CW969">
            <v>0</v>
          </cell>
          <cell r="CX969">
            <v>0</v>
          </cell>
          <cell r="CY969">
            <v>0</v>
          </cell>
          <cell r="CZ969">
            <v>0</v>
          </cell>
          <cell r="DA969">
            <v>0</v>
          </cell>
          <cell r="DB969">
            <v>0</v>
          </cell>
          <cell r="DC969">
            <v>0</v>
          </cell>
          <cell r="DD969">
            <v>0</v>
          </cell>
          <cell r="DE969">
            <v>0</v>
          </cell>
          <cell r="DF969">
            <v>0</v>
          </cell>
        </row>
        <row r="970">
          <cell r="BD970">
            <v>0</v>
          </cell>
          <cell r="BF970" t="str">
            <v>2025年</v>
          </cell>
          <cell r="BG970">
            <v>0</v>
          </cell>
          <cell r="BH970">
            <v>0</v>
          </cell>
          <cell r="BI970">
            <v>0</v>
          </cell>
          <cell r="BJ970">
            <v>0</v>
          </cell>
          <cell r="BK970">
            <v>0</v>
          </cell>
          <cell r="BL970">
            <v>0</v>
          </cell>
          <cell r="BM970">
            <v>0</v>
          </cell>
          <cell r="BN970">
            <v>0</v>
          </cell>
          <cell r="BO970">
            <v>0</v>
          </cell>
          <cell r="BP970">
            <v>0</v>
          </cell>
          <cell r="BQ970">
            <v>0</v>
          </cell>
          <cell r="BR970">
            <v>0</v>
          </cell>
          <cell r="BS970">
            <v>0</v>
          </cell>
          <cell r="BT970">
            <v>0</v>
          </cell>
          <cell r="BU970">
            <v>0</v>
          </cell>
          <cell r="BV970">
            <v>0</v>
          </cell>
          <cell r="BW970">
            <v>0</v>
          </cell>
          <cell r="BX970">
            <v>0</v>
          </cell>
          <cell r="BY970">
            <v>0</v>
          </cell>
          <cell r="BZ970">
            <v>0</v>
          </cell>
          <cell r="CA970">
            <v>0</v>
          </cell>
          <cell r="CB970">
            <v>0</v>
          </cell>
          <cell r="CC970">
            <v>0</v>
          </cell>
          <cell r="CD970">
            <v>0</v>
          </cell>
          <cell r="CE970">
            <v>0</v>
          </cell>
          <cell r="CF970">
            <v>0</v>
          </cell>
          <cell r="CG970">
            <v>0</v>
          </cell>
          <cell r="CH970">
            <v>0</v>
          </cell>
          <cell r="CI970">
            <v>0</v>
          </cell>
          <cell r="CJ970">
            <v>0</v>
          </cell>
          <cell r="CK970">
            <v>0</v>
          </cell>
          <cell r="CL970">
            <v>0</v>
          </cell>
          <cell r="CM970">
            <v>0</v>
          </cell>
          <cell r="CN970">
            <v>0</v>
          </cell>
          <cell r="CO970">
            <v>0</v>
          </cell>
          <cell r="CP970">
            <v>0</v>
          </cell>
          <cell r="CQ970">
            <v>0</v>
          </cell>
          <cell r="CR970">
            <v>0</v>
          </cell>
          <cell r="CS970">
            <v>0</v>
          </cell>
          <cell r="CT970">
            <v>0</v>
          </cell>
          <cell r="CU970">
            <v>0</v>
          </cell>
          <cell r="CV970">
            <v>0</v>
          </cell>
          <cell r="CW970">
            <v>0</v>
          </cell>
          <cell r="CX970">
            <v>0</v>
          </cell>
          <cell r="CY970">
            <v>0</v>
          </cell>
          <cell r="CZ970">
            <v>0</v>
          </cell>
          <cell r="DA970">
            <v>0</v>
          </cell>
          <cell r="DB970">
            <v>0</v>
          </cell>
          <cell r="DC970">
            <v>0</v>
          </cell>
          <cell r="DD970">
            <v>0</v>
          </cell>
          <cell r="DE970">
            <v>0</v>
          </cell>
          <cell r="DF970">
            <v>0</v>
          </cell>
        </row>
        <row r="971">
          <cell r="BD971">
            <v>0</v>
          </cell>
          <cell r="BF971" t="str">
            <v>2026年</v>
          </cell>
          <cell r="BG971">
            <v>0</v>
          </cell>
          <cell r="BH971">
            <v>0</v>
          </cell>
          <cell r="BI971">
            <v>0</v>
          </cell>
          <cell r="BJ971">
            <v>0</v>
          </cell>
          <cell r="BK971">
            <v>0</v>
          </cell>
          <cell r="BL971">
            <v>0</v>
          </cell>
          <cell r="BM971">
            <v>0</v>
          </cell>
          <cell r="BN971">
            <v>0</v>
          </cell>
          <cell r="BO971">
            <v>0</v>
          </cell>
          <cell r="BP971">
            <v>0</v>
          </cell>
          <cell r="BQ971">
            <v>0</v>
          </cell>
          <cell r="BR971">
            <v>0</v>
          </cell>
          <cell r="BS971">
            <v>0</v>
          </cell>
          <cell r="BT971">
            <v>0</v>
          </cell>
          <cell r="BU971">
            <v>0</v>
          </cell>
          <cell r="BV971">
            <v>0</v>
          </cell>
          <cell r="BW971">
            <v>0</v>
          </cell>
          <cell r="BX971">
            <v>0</v>
          </cell>
          <cell r="BY971">
            <v>0</v>
          </cell>
          <cell r="BZ971">
            <v>0</v>
          </cell>
          <cell r="CA971">
            <v>0</v>
          </cell>
          <cell r="CB971">
            <v>0</v>
          </cell>
          <cell r="CC971">
            <v>0</v>
          </cell>
          <cell r="CD971">
            <v>0</v>
          </cell>
          <cell r="CE971">
            <v>0</v>
          </cell>
          <cell r="CF971">
            <v>0</v>
          </cell>
          <cell r="CG971">
            <v>0</v>
          </cell>
          <cell r="CH971">
            <v>0</v>
          </cell>
          <cell r="CI971">
            <v>0</v>
          </cell>
          <cell r="CJ971">
            <v>0</v>
          </cell>
          <cell r="CK971">
            <v>0</v>
          </cell>
          <cell r="CL971">
            <v>0</v>
          </cell>
          <cell r="CM971">
            <v>0</v>
          </cell>
          <cell r="CN971">
            <v>0</v>
          </cell>
          <cell r="CO971" t="e">
            <v>#N/A</v>
          </cell>
          <cell r="CP971" t="e">
            <v>#N/A</v>
          </cell>
          <cell r="CQ971" t="e">
            <v>#N/A</v>
          </cell>
          <cell r="CR971" t="e">
            <v>#N/A</v>
          </cell>
          <cell r="CS971" t="e">
            <v>#N/A</v>
          </cell>
          <cell r="CT971" t="e">
            <v>#N/A</v>
          </cell>
          <cell r="CU971" t="e">
            <v>#N/A</v>
          </cell>
          <cell r="CV971" t="e">
            <v>#N/A</v>
          </cell>
          <cell r="CW971" t="e">
            <v>#N/A</v>
          </cell>
          <cell r="CX971" t="e">
            <v>#N/A</v>
          </cell>
          <cell r="CY971" t="e">
            <v>#N/A</v>
          </cell>
          <cell r="CZ971" t="e">
            <v>#N/A</v>
          </cell>
          <cell r="DA971" t="e">
            <v>#N/A</v>
          </cell>
          <cell r="DB971" t="e">
            <v>#N/A</v>
          </cell>
          <cell r="DC971" t="e">
            <v>#N/A</v>
          </cell>
          <cell r="DD971" t="e">
            <v>#N/A</v>
          </cell>
          <cell r="DE971" t="e">
            <v>#N/A</v>
          </cell>
          <cell r="DF971" t="e">
            <v>#N/A</v>
          </cell>
        </row>
        <row r="1025">
          <cell r="BD1025">
            <v>1</v>
          </cell>
          <cell r="BF1025" t="str">
            <v>2021年</v>
          </cell>
          <cell r="BG1025">
            <v>0</v>
          </cell>
          <cell r="BH1025">
            <v>0</v>
          </cell>
          <cell r="BI1025">
            <v>0</v>
          </cell>
          <cell r="BJ1025">
            <v>0</v>
          </cell>
          <cell r="BK1025">
            <v>0</v>
          </cell>
          <cell r="BL1025">
            <v>0</v>
          </cell>
          <cell r="BM1025">
            <v>0</v>
          </cell>
          <cell r="BN1025">
            <v>0</v>
          </cell>
          <cell r="BO1025">
            <v>0</v>
          </cell>
          <cell r="BP1025">
            <v>0</v>
          </cell>
          <cell r="BQ1025">
            <v>0</v>
          </cell>
          <cell r="BR1025">
            <v>0</v>
          </cell>
          <cell r="BS1025">
            <v>0</v>
          </cell>
          <cell r="BT1025">
            <v>0</v>
          </cell>
          <cell r="BU1025">
            <v>1</v>
          </cell>
          <cell r="BV1025">
            <v>0</v>
          </cell>
          <cell r="BW1025">
            <v>0</v>
          </cell>
          <cell r="BX1025">
            <v>0</v>
          </cell>
          <cell r="BY1025">
            <v>0</v>
          </cell>
          <cell r="BZ1025">
            <v>0</v>
          </cell>
          <cell r="CA1025">
            <v>0</v>
          </cell>
          <cell r="CB1025">
            <v>0</v>
          </cell>
          <cell r="CC1025">
            <v>0</v>
          </cell>
          <cell r="CD1025">
            <v>0</v>
          </cell>
          <cell r="CE1025">
            <v>0</v>
          </cell>
          <cell r="CF1025">
            <v>0</v>
          </cell>
          <cell r="CG1025">
            <v>0</v>
          </cell>
          <cell r="CH1025">
            <v>0</v>
          </cell>
          <cell r="CI1025">
            <v>0</v>
          </cell>
          <cell r="CJ1025">
            <v>0</v>
          </cell>
          <cell r="CK1025">
            <v>0</v>
          </cell>
          <cell r="CL1025">
            <v>0</v>
          </cell>
          <cell r="CM1025">
            <v>0</v>
          </cell>
          <cell r="CN1025">
            <v>0</v>
          </cell>
          <cell r="CO1025">
            <v>0</v>
          </cell>
          <cell r="CP1025">
            <v>0</v>
          </cell>
          <cell r="CQ1025">
            <v>0</v>
          </cell>
          <cell r="CR1025">
            <v>0</v>
          </cell>
          <cell r="CS1025">
            <v>0</v>
          </cell>
          <cell r="CT1025">
            <v>0</v>
          </cell>
          <cell r="CU1025">
            <v>0</v>
          </cell>
          <cell r="CV1025">
            <v>0</v>
          </cell>
          <cell r="CW1025">
            <v>0</v>
          </cell>
          <cell r="CX1025">
            <v>0</v>
          </cell>
          <cell r="CY1025">
            <v>0</v>
          </cell>
          <cell r="CZ1025">
            <v>0</v>
          </cell>
          <cell r="DA1025">
            <v>0</v>
          </cell>
          <cell r="DB1025">
            <v>0</v>
          </cell>
          <cell r="DC1025">
            <v>0</v>
          </cell>
          <cell r="DD1025">
            <v>0</v>
          </cell>
          <cell r="DE1025">
            <v>0</v>
          </cell>
          <cell r="DF1025">
            <v>0</v>
          </cell>
        </row>
        <row r="1026">
          <cell r="BD1026">
            <v>1</v>
          </cell>
          <cell r="BF1026" t="str">
            <v>2022年</v>
          </cell>
          <cell r="BG1026">
            <v>0</v>
          </cell>
          <cell r="BH1026">
            <v>0</v>
          </cell>
          <cell r="BI1026">
            <v>0</v>
          </cell>
          <cell r="BJ1026">
            <v>0</v>
          </cell>
          <cell r="BK1026">
            <v>0</v>
          </cell>
          <cell r="BL1026">
            <v>0</v>
          </cell>
          <cell r="BM1026">
            <v>0</v>
          </cell>
          <cell r="BN1026">
            <v>0</v>
          </cell>
          <cell r="BO1026">
            <v>0</v>
          </cell>
          <cell r="BP1026">
            <v>0</v>
          </cell>
          <cell r="BQ1026">
            <v>0</v>
          </cell>
          <cell r="BR1026">
            <v>0</v>
          </cell>
          <cell r="BS1026">
            <v>0</v>
          </cell>
          <cell r="BT1026">
            <v>0</v>
          </cell>
          <cell r="BU1026">
            <v>0</v>
          </cell>
          <cell r="BV1026">
            <v>0</v>
          </cell>
          <cell r="BW1026">
            <v>1</v>
          </cell>
          <cell r="BX1026">
            <v>0</v>
          </cell>
          <cell r="BY1026">
            <v>0</v>
          </cell>
          <cell r="BZ1026">
            <v>0</v>
          </cell>
          <cell r="CA1026">
            <v>0</v>
          </cell>
          <cell r="CB1026">
            <v>0</v>
          </cell>
          <cell r="CC1026">
            <v>0</v>
          </cell>
          <cell r="CD1026">
            <v>0</v>
          </cell>
          <cell r="CE1026">
            <v>0</v>
          </cell>
          <cell r="CF1026">
            <v>0</v>
          </cell>
          <cell r="CG1026">
            <v>0</v>
          </cell>
          <cell r="CH1026">
            <v>0</v>
          </cell>
          <cell r="CI1026">
            <v>0</v>
          </cell>
          <cell r="CJ1026">
            <v>0</v>
          </cell>
          <cell r="CK1026">
            <v>0</v>
          </cell>
          <cell r="CL1026">
            <v>0</v>
          </cell>
          <cell r="CM1026">
            <v>0</v>
          </cell>
          <cell r="CN1026">
            <v>0</v>
          </cell>
          <cell r="CO1026">
            <v>0</v>
          </cell>
          <cell r="CP1026">
            <v>0</v>
          </cell>
          <cell r="CQ1026">
            <v>0</v>
          </cell>
          <cell r="CR1026">
            <v>0</v>
          </cell>
          <cell r="CS1026">
            <v>0</v>
          </cell>
          <cell r="CT1026">
            <v>0</v>
          </cell>
          <cell r="CU1026">
            <v>0</v>
          </cell>
          <cell r="CV1026">
            <v>0</v>
          </cell>
          <cell r="CW1026">
            <v>0</v>
          </cell>
          <cell r="CX1026">
            <v>0</v>
          </cell>
          <cell r="CY1026">
            <v>0</v>
          </cell>
          <cell r="CZ1026">
            <v>0</v>
          </cell>
          <cell r="DA1026">
            <v>0</v>
          </cell>
          <cell r="DB1026">
            <v>0</v>
          </cell>
          <cell r="DC1026">
            <v>0</v>
          </cell>
          <cell r="DD1026">
            <v>0</v>
          </cell>
          <cell r="DE1026">
            <v>0</v>
          </cell>
          <cell r="DF1026">
            <v>0</v>
          </cell>
        </row>
        <row r="1027">
          <cell r="BD1027">
            <v>0</v>
          </cell>
          <cell r="BF1027" t="str">
            <v>2023年</v>
          </cell>
          <cell r="BG1027">
            <v>0</v>
          </cell>
          <cell r="BH1027">
            <v>0</v>
          </cell>
          <cell r="BI1027">
            <v>0</v>
          </cell>
          <cell r="BJ1027">
            <v>0</v>
          </cell>
          <cell r="BK1027">
            <v>0</v>
          </cell>
          <cell r="BL1027">
            <v>0</v>
          </cell>
          <cell r="BM1027">
            <v>0</v>
          </cell>
          <cell r="BN1027">
            <v>0</v>
          </cell>
          <cell r="BO1027">
            <v>0</v>
          </cell>
          <cell r="BP1027">
            <v>0</v>
          </cell>
          <cell r="BQ1027">
            <v>0</v>
          </cell>
          <cell r="BR1027">
            <v>0</v>
          </cell>
          <cell r="BS1027">
            <v>0</v>
          </cell>
          <cell r="BT1027">
            <v>0</v>
          </cell>
          <cell r="BU1027">
            <v>0</v>
          </cell>
          <cell r="BV1027">
            <v>0</v>
          </cell>
          <cell r="BW1027">
            <v>0</v>
          </cell>
          <cell r="BX1027">
            <v>0</v>
          </cell>
          <cell r="BY1027">
            <v>0</v>
          </cell>
          <cell r="BZ1027">
            <v>0</v>
          </cell>
          <cell r="CA1027">
            <v>0</v>
          </cell>
          <cell r="CB1027">
            <v>0</v>
          </cell>
          <cell r="CC1027">
            <v>0</v>
          </cell>
          <cell r="CD1027">
            <v>0</v>
          </cell>
          <cell r="CE1027">
            <v>0</v>
          </cell>
          <cell r="CF1027">
            <v>0</v>
          </cell>
          <cell r="CG1027">
            <v>0</v>
          </cell>
          <cell r="CH1027">
            <v>0</v>
          </cell>
          <cell r="CI1027">
            <v>0</v>
          </cell>
          <cell r="CJ1027">
            <v>0</v>
          </cell>
          <cell r="CK1027">
            <v>0</v>
          </cell>
          <cell r="CL1027">
            <v>0</v>
          </cell>
          <cell r="CM1027">
            <v>0</v>
          </cell>
          <cell r="CN1027">
            <v>0</v>
          </cell>
          <cell r="CO1027">
            <v>0</v>
          </cell>
          <cell r="CP1027">
            <v>0</v>
          </cell>
          <cell r="CQ1027">
            <v>0</v>
          </cell>
          <cell r="CR1027">
            <v>0</v>
          </cell>
          <cell r="CS1027">
            <v>0</v>
          </cell>
          <cell r="CT1027">
            <v>0</v>
          </cell>
          <cell r="CU1027">
            <v>0</v>
          </cell>
          <cell r="CV1027">
            <v>0</v>
          </cell>
          <cell r="CW1027">
            <v>0</v>
          </cell>
          <cell r="CX1027">
            <v>0</v>
          </cell>
          <cell r="CY1027">
            <v>0</v>
          </cell>
          <cell r="CZ1027">
            <v>0</v>
          </cell>
          <cell r="DA1027">
            <v>0</v>
          </cell>
          <cell r="DB1027">
            <v>0</v>
          </cell>
          <cell r="DC1027">
            <v>0</v>
          </cell>
          <cell r="DD1027">
            <v>0</v>
          </cell>
          <cell r="DE1027">
            <v>0</v>
          </cell>
          <cell r="DF1027">
            <v>0</v>
          </cell>
        </row>
        <row r="1028">
          <cell r="BD1028">
            <v>5</v>
          </cell>
          <cell r="BF1028" t="str">
            <v>2024年</v>
          </cell>
          <cell r="BG1028">
            <v>0</v>
          </cell>
          <cell r="BH1028">
            <v>0</v>
          </cell>
          <cell r="BI1028">
            <v>0</v>
          </cell>
          <cell r="BJ1028">
            <v>0</v>
          </cell>
          <cell r="BK1028">
            <v>0</v>
          </cell>
          <cell r="BL1028">
            <v>0</v>
          </cell>
          <cell r="BM1028">
            <v>0</v>
          </cell>
          <cell r="BN1028">
            <v>0</v>
          </cell>
          <cell r="BO1028">
            <v>0</v>
          </cell>
          <cell r="BP1028">
            <v>0</v>
          </cell>
          <cell r="BQ1028">
            <v>0</v>
          </cell>
          <cell r="BR1028">
            <v>0</v>
          </cell>
          <cell r="BS1028">
            <v>0</v>
          </cell>
          <cell r="BT1028">
            <v>0</v>
          </cell>
          <cell r="BU1028">
            <v>0</v>
          </cell>
          <cell r="BV1028">
            <v>0</v>
          </cell>
          <cell r="BW1028">
            <v>0</v>
          </cell>
          <cell r="BX1028">
            <v>0</v>
          </cell>
          <cell r="BY1028">
            <v>0</v>
          </cell>
          <cell r="BZ1028">
            <v>0</v>
          </cell>
          <cell r="CA1028">
            <v>0</v>
          </cell>
          <cell r="CB1028">
            <v>0</v>
          </cell>
          <cell r="CC1028">
            <v>0</v>
          </cell>
          <cell r="CD1028">
            <v>0</v>
          </cell>
          <cell r="CE1028">
            <v>0</v>
          </cell>
          <cell r="CF1028">
            <v>0</v>
          </cell>
          <cell r="CG1028">
            <v>0</v>
          </cell>
          <cell r="CH1028">
            <v>0</v>
          </cell>
          <cell r="CI1028">
            <v>1</v>
          </cell>
          <cell r="CJ1028">
            <v>0</v>
          </cell>
          <cell r="CK1028">
            <v>1</v>
          </cell>
          <cell r="CL1028">
            <v>0</v>
          </cell>
          <cell r="CM1028">
            <v>0</v>
          </cell>
          <cell r="CN1028">
            <v>0</v>
          </cell>
          <cell r="CO1028">
            <v>0</v>
          </cell>
          <cell r="CP1028">
            <v>0</v>
          </cell>
          <cell r="CQ1028">
            <v>0</v>
          </cell>
          <cell r="CR1028">
            <v>0</v>
          </cell>
          <cell r="CS1028">
            <v>0</v>
          </cell>
          <cell r="CT1028">
            <v>1</v>
          </cell>
          <cell r="CU1028">
            <v>0</v>
          </cell>
          <cell r="CV1028">
            <v>0</v>
          </cell>
          <cell r="CW1028">
            <v>0</v>
          </cell>
          <cell r="CX1028">
            <v>1</v>
          </cell>
          <cell r="CY1028">
            <v>0</v>
          </cell>
          <cell r="CZ1028">
            <v>0</v>
          </cell>
          <cell r="DA1028">
            <v>0</v>
          </cell>
          <cell r="DB1028">
            <v>0</v>
          </cell>
          <cell r="DC1028">
            <v>1</v>
          </cell>
          <cell r="DD1028">
            <v>0</v>
          </cell>
          <cell r="DE1028">
            <v>0</v>
          </cell>
          <cell r="DF1028">
            <v>0</v>
          </cell>
        </row>
        <row r="1029">
          <cell r="BD1029">
            <v>12</v>
          </cell>
          <cell r="BF1029" t="str">
            <v>2025年</v>
          </cell>
          <cell r="BG1029">
            <v>0</v>
          </cell>
          <cell r="BH1029">
            <v>0</v>
          </cell>
          <cell r="BI1029">
            <v>0</v>
          </cell>
          <cell r="BJ1029">
            <v>0</v>
          </cell>
          <cell r="BK1029">
            <v>0</v>
          </cell>
          <cell r="BL1029">
            <v>1</v>
          </cell>
          <cell r="BM1029">
            <v>1</v>
          </cell>
          <cell r="BN1029">
            <v>0</v>
          </cell>
          <cell r="BO1029">
            <v>0</v>
          </cell>
          <cell r="BP1029">
            <v>0</v>
          </cell>
          <cell r="BQ1029">
            <v>0</v>
          </cell>
          <cell r="BR1029">
            <v>1</v>
          </cell>
          <cell r="BS1029">
            <v>0</v>
          </cell>
          <cell r="BT1029">
            <v>1</v>
          </cell>
          <cell r="BU1029">
            <v>0</v>
          </cell>
          <cell r="BV1029">
            <v>2</v>
          </cell>
          <cell r="BW1029">
            <v>2</v>
          </cell>
          <cell r="BX1029">
            <v>2</v>
          </cell>
          <cell r="BY1029">
            <v>0</v>
          </cell>
          <cell r="BZ1029">
            <v>0</v>
          </cell>
          <cell r="CA1029">
            <v>1</v>
          </cell>
          <cell r="CB1029">
            <v>1</v>
          </cell>
          <cell r="CC1029">
            <v>0</v>
          </cell>
          <cell r="CD1029">
            <v>0</v>
          </cell>
          <cell r="CE1029">
            <v>0</v>
          </cell>
          <cell r="CF1029">
            <v>0</v>
          </cell>
          <cell r="CG1029">
            <v>0</v>
          </cell>
          <cell r="CH1029">
            <v>0</v>
          </cell>
          <cell r="CI1029">
            <v>0</v>
          </cell>
          <cell r="CJ1029">
            <v>0</v>
          </cell>
          <cell r="CK1029">
            <v>0</v>
          </cell>
          <cell r="CL1029">
            <v>0</v>
          </cell>
          <cell r="CM1029">
            <v>0</v>
          </cell>
          <cell r="CN1029">
            <v>0</v>
          </cell>
          <cell r="CO1029">
            <v>0</v>
          </cell>
          <cell r="CP1029">
            <v>0</v>
          </cell>
          <cell r="CQ1029">
            <v>0</v>
          </cell>
          <cell r="CR1029">
            <v>0</v>
          </cell>
          <cell r="CS1029">
            <v>0</v>
          </cell>
          <cell r="CT1029">
            <v>0</v>
          </cell>
          <cell r="CU1029">
            <v>0</v>
          </cell>
          <cell r="CV1029">
            <v>0</v>
          </cell>
          <cell r="CW1029">
            <v>0</v>
          </cell>
          <cell r="CX1029">
            <v>0</v>
          </cell>
          <cell r="CY1029">
            <v>0</v>
          </cell>
          <cell r="CZ1029">
            <v>0</v>
          </cell>
          <cell r="DA1029">
            <v>0</v>
          </cell>
          <cell r="DB1029">
            <v>0</v>
          </cell>
          <cell r="DC1029">
            <v>0</v>
          </cell>
          <cell r="DD1029">
            <v>0</v>
          </cell>
          <cell r="DE1029">
            <v>0</v>
          </cell>
          <cell r="DF1029">
            <v>0</v>
          </cell>
        </row>
        <row r="1030">
          <cell r="BD1030">
            <v>11</v>
          </cell>
          <cell r="BF1030" t="str">
            <v>2026年</v>
          </cell>
          <cell r="BG1030">
            <v>0</v>
          </cell>
          <cell r="BH1030">
            <v>1</v>
          </cell>
          <cell r="BI1030">
            <v>1</v>
          </cell>
          <cell r="BJ1030">
            <v>0</v>
          </cell>
          <cell r="BK1030">
            <v>0</v>
          </cell>
          <cell r="BL1030">
            <v>1</v>
          </cell>
          <cell r="BM1030">
            <v>0</v>
          </cell>
          <cell r="BN1030">
            <v>2</v>
          </cell>
          <cell r="BO1030">
            <v>1</v>
          </cell>
          <cell r="BP1030">
            <v>1</v>
          </cell>
          <cell r="BQ1030">
            <v>0</v>
          </cell>
          <cell r="BR1030">
            <v>0</v>
          </cell>
          <cell r="BS1030">
            <v>0</v>
          </cell>
          <cell r="BT1030">
            <v>1</v>
          </cell>
          <cell r="BU1030">
            <v>0</v>
          </cell>
          <cell r="BV1030">
            <v>0</v>
          </cell>
          <cell r="BW1030">
            <v>0</v>
          </cell>
          <cell r="BX1030">
            <v>0</v>
          </cell>
          <cell r="BY1030">
            <v>1</v>
          </cell>
          <cell r="BZ1030">
            <v>0</v>
          </cell>
          <cell r="CA1030">
            <v>0</v>
          </cell>
          <cell r="CB1030">
            <v>0</v>
          </cell>
          <cell r="CC1030">
            <v>0</v>
          </cell>
          <cell r="CD1030">
            <v>0</v>
          </cell>
          <cell r="CE1030">
            <v>0</v>
          </cell>
          <cell r="CF1030">
            <v>0</v>
          </cell>
          <cell r="CG1030">
            <v>0</v>
          </cell>
          <cell r="CH1030">
            <v>0</v>
          </cell>
          <cell r="CI1030">
            <v>1</v>
          </cell>
          <cell r="CJ1030">
            <v>0</v>
          </cell>
          <cell r="CK1030">
            <v>1</v>
          </cell>
          <cell r="CL1030">
            <v>0</v>
          </cell>
          <cell r="CM1030">
            <v>0</v>
          </cell>
          <cell r="CN1030">
            <v>0</v>
          </cell>
          <cell r="CO1030" t="e">
            <v>#N/A</v>
          </cell>
          <cell r="CP1030" t="e">
            <v>#N/A</v>
          </cell>
          <cell r="CQ1030" t="e">
            <v>#N/A</v>
          </cell>
          <cell r="CR1030" t="e">
            <v>#N/A</v>
          </cell>
          <cell r="CS1030" t="e">
            <v>#N/A</v>
          </cell>
          <cell r="CT1030" t="e">
            <v>#N/A</v>
          </cell>
          <cell r="CU1030" t="e">
            <v>#N/A</v>
          </cell>
          <cell r="CV1030" t="e">
            <v>#N/A</v>
          </cell>
          <cell r="CW1030" t="e">
            <v>#N/A</v>
          </cell>
          <cell r="CX1030" t="e">
            <v>#N/A</v>
          </cell>
          <cell r="CY1030" t="e">
            <v>#N/A</v>
          </cell>
          <cell r="CZ1030" t="e">
            <v>#N/A</v>
          </cell>
          <cell r="DA1030" t="e">
            <v>#N/A</v>
          </cell>
          <cell r="DB1030" t="e">
            <v>#N/A</v>
          </cell>
          <cell r="DC1030" t="e">
            <v>#N/A</v>
          </cell>
          <cell r="DD1030" t="e">
            <v>#N/A</v>
          </cell>
          <cell r="DE1030" t="e">
            <v>#N/A</v>
          </cell>
          <cell r="DF1030" t="e">
            <v>#N/A</v>
          </cell>
        </row>
        <row r="1084">
          <cell r="BD1084" t="e">
            <v>#N/A</v>
          </cell>
        </row>
        <row r="1085">
          <cell r="BD1085" t="e">
            <v>#N/A</v>
          </cell>
        </row>
        <row r="1086">
          <cell r="BD1086">
            <v>22585</v>
          </cell>
          <cell r="BF1086" t="str">
            <v>2023年</v>
          </cell>
          <cell r="BG1086" t="e">
            <v>#N/A</v>
          </cell>
          <cell r="BH1086" t="e">
            <v>#N/A</v>
          </cell>
          <cell r="BI1086" t="e">
            <v>#N/A</v>
          </cell>
          <cell r="BJ1086" t="e">
            <v>#N/A</v>
          </cell>
          <cell r="BK1086" t="e">
            <v>#N/A</v>
          </cell>
          <cell r="BL1086" t="e">
            <v>#N/A</v>
          </cell>
          <cell r="BM1086" t="e">
            <v>#N/A</v>
          </cell>
          <cell r="BN1086" t="e">
            <v>#N/A</v>
          </cell>
          <cell r="BO1086" t="e">
            <v>#N/A</v>
          </cell>
          <cell r="BP1086" t="e">
            <v>#N/A</v>
          </cell>
          <cell r="BQ1086" t="e">
            <v>#N/A</v>
          </cell>
          <cell r="BR1086" t="e">
            <v>#N/A</v>
          </cell>
          <cell r="BS1086" t="e">
            <v>#N/A</v>
          </cell>
          <cell r="BT1086" t="e">
            <v>#N/A</v>
          </cell>
          <cell r="BU1086" t="e">
            <v>#N/A</v>
          </cell>
          <cell r="BV1086" t="e">
            <v>#N/A</v>
          </cell>
          <cell r="BW1086" t="e">
            <v>#N/A</v>
          </cell>
          <cell r="BX1086" t="e">
            <v>#N/A</v>
          </cell>
          <cell r="BY1086">
            <v>328</v>
          </cell>
          <cell r="BZ1086">
            <v>583</v>
          </cell>
          <cell r="CA1086">
            <v>559</v>
          </cell>
          <cell r="CB1086">
            <v>853</v>
          </cell>
          <cell r="CC1086">
            <v>994</v>
          </cell>
          <cell r="CD1086">
            <v>1552</v>
          </cell>
          <cell r="CE1086">
            <v>2132</v>
          </cell>
          <cell r="CF1086">
            <v>2613</v>
          </cell>
          <cell r="CG1086">
            <v>2250</v>
          </cell>
          <cell r="CH1086">
            <v>1719</v>
          </cell>
          <cell r="CI1086">
            <v>1211</v>
          </cell>
          <cell r="CJ1086">
            <v>950</v>
          </cell>
          <cell r="CK1086">
            <v>569</v>
          </cell>
          <cell r="CL1086">
            <v>363</v>
          </cell>
          <cell r="CM1086">
            <v>413</v>
          </cell>
          <cell r="CN1086">
            <v>459</v>
          </cell>
          <cell r="CO1086">
            <v>637</v>
          </cell>
          <cell r="CP1086">
            <v>662</v>
          </cell>
          <cell r="CQ1086">
            <v>630</v>
          </cell>
          <cell r="CR1086">
            <v>624</v>
          </cell>
          <cell r="CS1086">
            <v>517</v>
          </cell>
          <cell r="CT1086">
            <v>406</v>
          </cell>
          <cell r="CU1086">
            <v>299</v>
          </cell>
          <cell r="CV1086">
            <v>200</v>
          </cell>
          <cell r="CW1086">
            <v>137</v>
          </cell>
          <cell r="CX1086">
            <v>115</v>
          </cell>
          <cell r="CY1086">
            <v>99</v>
          </cell>
          <cell r="CZ1086">
            <v>78</v>
          </cell>
          <cell r="DA1086">
            <v>73</v>
          </cell>
          <cell r="DB1086">
            <v>73</v>
          </cell>
          <cell r="DC1086">
            <v>102</v>
          </cell>
          <cell r="DD1086">
            <v>112</v>
          </cell>
          <cell r="DE1086">
            <v>110</v>
          </cell>
          <cell r="DF1086">
            <v>163</v>
          </cell>
        </row>
        <row r="1087">
          <cell r="BD1087">
            <v>22620</v>
          </cell>
          <cell r="BF1087" t="str">
            <v>2024年</v>
          </cell>
          <cell r="BG1087">
            <v>258</v>
          </cell>
          <cell r="BH1087">
            <v>351</v>
          </cell>
          <cell r="BI1087">
            <v>421</v>
          </cell>
          <cell r="BJ1087">
            <v>396</v>
          </cell>
          <cell r="BK1087">
            <v>483</v>
          </cell>
          <cell r="BL1087">
            <v>345</v>
          </cell>
          <cell r="BM1087">
            <v>371</v>
          </cell>
          <cell r="BN1087">
            <v>323</v>
          </cell>
          <cell r="BO1087">
            <v>317</v>
          </cell>
          <cell r="BP1087">
            <v>311</v>
          </cell>
          <cell r="BQ1087">
            <v>309</v>
          </cell>
          <cell r="BR1087">
            <v>281</v>
          </cell>
          <cell r="BS1087">
            <v>310</v>
          </cell>
          <cell r="BT1087">
            <v>243</v>
          </cell>
          <cell r="BU1087">
            <v>286</v>
          </cell>
          <cell r="BV1087">
            <v>308</v>
          </cell>
          <cell r="BW1087">
            <v>442</v>
          </cell>
          <cell r="BX1087">
            <v>518</v>
          </cell>
          <cell r="BY1087">
            <v>638</v>
          </cell>
          <cell r="BZ1087">
            <v>712</v>
          </cell>
          <cell r="CA1087">
            <v>747</v>
          </cell>
          <cell r="CB1087">
            <v>1046</v>
          </cell>
          <cell r="CC1087">
            <v>1052</v>
          </cell>
          <cell r="CD1087">
            <v>960</v>
          </cell>
          <cell r="CE1087">
            <v>1361</v>
          </cell>
          <cell r="CF1087">
            <v>1585</v>
          </cell>
          <cell r="CG1087">
            <v>1586</v>
          </cell>
          <cell r="CH1087">
            <v>1514</v>
          </cell>
          <cell r="CI1087">
            <v>1169</v>
          </cell>
          <cell r="CJ1087">
            <v>875</v>
          </cell>
          <cell r="CK1087">
            <v>666</v>
          </cell>
          <cell r="CL1087">
            <v>459</v>
          </cell>
          <cell r="CM1087">
            <v>320</v>
          </cell>
          <cell r="CN1087">
            <v>246</v>
          </cell>
          <cell r="CO1087">
            <v>241</v>
          </cell>
          <cell r="CP1087">
            <v>143</v>
          </cell>
          <cell r="CQ1087">
            <v>115</v>
          </cell>
          <cell r="CR1087">
            <v>114</v>
          </cell>
          <cell r="CS1087">
            <v>94</v>
          </cell>
          <cell r="CT1087">
            <v>73</v>
          </cell>
          <cell r="CU1087">
            <v>72</v>
          </cell>
          <cell r="CV1087">
            <v>56</v>
          </cell>
          <cell r="CW1087">
            <v>47</v>
          </cell>
          <cell r="CX1087">
            <v>65</v>
          </cell>
          <cell r="CY1087">
            <v>44</v>
          </cell>
          <cell r="CZ1087">
            <v>50</v>
          </cell>
          <cell r="DA1087">
            <v>31</v>
          </cell>
          <cell r="DB1087">
            <v>29</v>
          </cell>
          <cell r="DC1087">
            <v>45</v>
          </cell>
          <cell r="DD1087">
            <v>61</v>
          </cell>
          <cell r="DE1087">
            <v>52</v>
          </cell>
          <cell r="DF1087">
            <v>79</v>
          </cell>
        </row>
        <row r="1088">
          <cell r="BD1088">
            <v>9441</v>
          </cell>
          <cell r="BF1088" t="str">
            <v>2025年</v>
          </cell>
          <cell r="BG1088">
            <v>126</v>
          </cell>
          <cell r="BH1088">
            <v>89</v>
          </cell>
          <cell r="BI1088">
            <v>122</v>
          </cell>
          <cell r="BJ1088">
            <v>73</v>
          </cell>
          <cell r="BK1088">
            <v>57</v>
          </cell>
          <cell r="BL1088">
            <v>57</v>
          </cell>
          <cell r="BM1088">
            <v>88</v>
          </cell>
          <cell r="BN1088">
            <v>76</v>
          </cell>
          <cell r="BO1088">
            <v>88</v>
          </cell>
          <cell r="BP1088">
            <v>67</v>
          </cell>
          <cell r="BQ1088">
            <v>94</v>
          </cell>
          <cell r="BR1088">
            <v>61</v>
          </cell>
          <cell r="BS1088">
            <v>79</v>
          </cell>
          <cell r="BT1088">
            <v>62</v>
          </cell>
          <cell r="BU1088">
            <v>50</v>
          </cell>
          <cell r="BV1088">
            <v>49</v>
          </cell>
          <cell r="BW1088">
            <v>45</v>
          </cell>
          <cell r="BX1088">
            <v>53</v>
          </cell>
          <cell r="BY1088">
            <v>52</v>
          </cell>
          <cell r="BZ1088">
            <v>89</v>
          </cell>
          <cell r="CA1088">
            <v>87</v>
          </cell>
          <cell r="CB1088">
            <v>124</v>
          </cell>
          <cell r="CC1088">
            <v>176</v>
          </cell>
          <cell r="CD1088">
            <v>175</v>
          </cell>
          <cell r="CE1088">
            <v>264</v>
          </cell>
          <cell r="CF1088">
            <v>505</v>
          </cell>
          <cell r="CG1088">
            <v>736</v>
          </cell>
          <cell r="CH1088">
            <v>812</v>
          </cell>
          <cell r="CI1088">
            <v>792</v>
          </cell>
          <cell r="CJ1088">
            <v>636</v>
          </cell>
          <cell r="CK1088">
            <v>573</v>
          </cell>
          <cell r="CL1088">
            <v>469</v>
          </cell>
          <cell r="CM1088">
            <v>379</v>
          </cell>
          <cell r="CN1088">
            <v>369</v>
          </cell>
          <cell r="CO1088">
            <v>293</v>
          </cell>
          <cell r="CP1088">
            <v>247</v>
          </cell>
          <cell r="CQ1088">
            <v>218</v>
          </cell>
          <cell r="CR1088">
            <v>214</v>
          </cell>
          <cell r="CS1088">
            <v>225</v>
          </cell>
          <cell r="CT1088">
            <v>177</v>
          </cell>
          <cell r="CU1088">
            <v>120</v>
          </cell>
          <cell r="CV1088">
            <v>72</v>
          </cell>
          <cell r="CW1088">
            <v>76</v>
          </cell>
          <cell r="CX1088">
            <v>59</v>
          </cell>
          <cell r="CY1088">
            <v>39</v>
          </cell>
          <cell r="CZ1088">
            <v>23</v>
          </cell>
          <cell r="DA1088">
            <v>19</v>
          </cell>
          <cell r="DB1088">
            <v>18</v>
          </cell>
          <cell r="DC1088">
            <v>15</v>
          </cell>
          <cell r="DD1088">
            <v>18</v>
          </cell>
          <cell r="DE1088">
            <v>18</v>
          </cell>
          <cell r="DF1088">
            <v>16</v>
          </cell>
        </row>
        <row r="1089">
          <cell r="BD1089">
            <v>1586</v>
          </cell>
          <cell r="BF1089" t="str">
            <v>2026年</v>
          </cell>
          <cell r="BG1089">
            <v>45</v>
          </cell>
          <cell r="BH1089">
            <v>15</v>
          </cell>
          <cell r="BI1089">
            <v>30</v>
          </cell>
          <cell r="BJ1089">
            <v>26</v>
          </cell>
          <cell r="BK1089">
            <v>39</v>
          </cell>
          <cell r="BL1089">
            <v>34</v>
          </cell>
          <cell r="BM1089">
            <v>34</v>
          </cell>
          <cell r="BN1089">
            <v>57</v>
          </cell>
          <cell r="BO1089">
            <v>70</v>
          </cell>
          <cell r="BP1089">
            <v>83</v>
          </cell>
          <cell r="BQ1089">
            <v>129</v>
          </cell>
          <cell r="BR1089">
            <v>156</v>
          </cell>
          <cell r="BS1089">
            <v>127</v>
          </cell>
          <cell r="BT1089">
            <v>84</v>
          </cell>
          <cell r="BU1089">
            <v>66</v>
          </cell>
          <cell r="BV1089">
            <v>61</v>
          </cell>
          <cell r="BW1089">
            <v>51</v>
          </cell>
          <cell r="BX1089">
            <v>57</v>
          </cell>
          <cell r="BY1089">
            <v>37</v>
          </cell>
          <cell r="BZ1089">
            <v>31</v>
          </cell>
          <cell r="CA1089">
            <v>22</v>
          </cell>
          <cell r="CB1089">
            <v>18</v>
          </cell>
          <cell r="CC1089">
            <v>9</v>
          </cell>
          <cell r="CD1089">
            <v>6</v>
          </cell>
          <cell r="CE1089">
            <v>10</v>
          </cell>
          <cell r="CF1089">
            <v>13</v>
          </cell>
          <cell r="CG1089">
            <v>17</v>
          </cell>
          <cell r="CH1089">
            <v>21</v>
          </cell>
          <cell r="CI1089">
            <v>16</v>
          </cell>
          <cell r="CJ1089">
            <v>29</v>
          </cell>
          <cell r="CK1089">
            <v>38</v>
          </cell>
          <cell r="CL1089">
            <v>31</v>
          </cell>
          <cell r="CM1089">
            <v>60</v>
          </cell>
          <cell r="CN1089">
            <v>64</v>
          </cell>
          <cell r="CO1089" t="e">
            <v>#N/A</v>
          </cell>
          <cell r="CP1089" t="e">
            <v>#N/A</v>
          </cell>
          <cell r="CQ1089" t="e">
            <v>#N/A</v>
          </cell>
          <cell r="CR1089" t="e">
            <v>#N/A</v>
          </cell>
          <cell r="CS1089" t="e">
            <v>#N/A</v>
          </cell>
          <cell r="CT1089" t="e">
            <v>#N/A</v>
          </cell>
          <cell r="CU1089" t="e">
            <v>#N/A</v>
          </cell>
          <cell r="CV1089" t="e">
            <v>#N/A</v>
          </cell>
          <cell r="CW1089" t="e">
            <v>#N/A</v>
          </cell>
          <cell r="CX1089" t="e">
            <v>#N/A</v>
          </cell>
          <cell r="CY1089" t="e">
            <v>#N/A</v>
          </cell>
          <cell r="CZ1089" t="e">
            <v>#N/A</v>
          </cell>
          <cell r="DA1089" t="e">
            <v>#N/A</v>
          </cell>
          <cell r="DB1089" t="e">
            <v>#N/A</v>
          </cell>
          <cell r="DC1089" t="e">
            <v>#N/A</v>
          </cell>
          <cell r="DD1089" t="e">
            <v>#N/A</v>
          </cell>
          <cell r="DE1089" t="e">
            <v>#N/A</v>
          </cell>
          <cell r="DF1089" t="e">
            <v>#N/A</v>
          </cell>
        </row>
      </sheetData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【参考_2SDありグラフ】grafitiran_oki"/>
      <sheetName val="grafitiran_oki"/>
      <sheetName val="grafitiran_zen"/>
      <sheetName val="沖縄県"/>
      <sheetName val="全国"/>
      <sheetName val="沖縄・全国比較"/>
    </sheetNames>
    <sheetDataSet>
      <sheetData sheetId="0" refreshError="1"/>
      <sheetData sheetId="1" refreshError="1"/>
      <sheetData sheetId="2" refreshError="1"/>
      <sheetData sheetId="3">
        <row r="3">
          <cell r="DK3">
            <v>36</v>
          </cell>
        </row>
        <row r="62">
          <cell r="DK62">
            <v>36</v>
          </cell>
          <cell r="DL62">
            <v>37</v>
          </cell>
          <cell r="DM62">
            <v>38</v>
          </cell>
          <cell r="DN62">
            <v>39</v>
          </cell>
          <cell r="DO62">
            <v>40</v>
          </cell>
          <cell r="DP62">
            <v>41</v>
          </cell>
          <cell r="DQ62">
            <v>42</v>
          </cell>
          <cell r="DR62">
            <v>43</v>
          </cell>
          <cell r="DS62">
            <v>44</v>
          </cell>
          <cell r="DT62">
            <v>45</v>
          </cell>
          <cell r="DU62">
            <v>46</v>
          </cell>
          <cell r="DV62">
            <v>47</v>
          </cell>
          <cell r="DW62">
            <v>48</v>
          </cell>
          <cell r="DX62">
            <v>49</v>
          </cell>
          <cell r="DY62">
            <v>50</v>
          </cell>
          <cell r="DZ62">
            <v>51</v>
          </cell>
          <cell r="EA62">
            <v>52</v>
          </cell>
          <cell r="EB62">
            <v>1</v>
          </cell>
          <cell r="EC62">
            <v>2</v>
          </cell>
          <cell r="ED62">
            <v>3</v>
          </cell>
          <cell r="EE62">
            <v>4</v>
          </cell>
          <cell r="EF62">
            <v>5</v>
          </cell>
          <cell r="EG62">
            <v>6</v>
          </cell>
          <cell r="EH62">
            <v>7</v>
          </cell>
          <cell r="EI62">
            <v>8</v>
          </cell>
          <cell r="EJ62">
            <v>9</v>
          </cell>
          <cell r="EK62">
            <v>10</v>
          </cell>
          <cell r="EL62">
            <v>11</v>
          </cell>
          <cell r="EM62">
            <v>12</v>
          </cell>
          <cell r="EN62">
            <v>13</v>
          </cell>
          <cell r="EO62">
            <v>14</v>
          </cell>
          <cell r="EP62">
            <v>15</v>
          </cell>
          <cell r="EQ62">
            <v>16</v>
          </cell>
          <cell r="ER62">
            <v>17</v>
          </cell>
          <cell r="ES62">
            <v>18</v>
          </cell>
          <cell r="ET62">
            <v>19</v>
          </cell>
          <cell r="EU62">
            <v>20</v>
          </cell>
          <cell r="EV62">
            <v>21</v>
          </cell>
          <cell r="EW62">
            <v>22</v>
          </cell>
          <cell r="EX62">
            <v>23</v>
          </cell>
          <cell r="EY62">
            <v>24</v>
          </cell>
          <cell r="EZ62">
            <v>25</v>
          </cell>
          <cell r="FA62">
            <v>26</v>
          </cell>
          <cell r="FB62">
            <v>27</v>
          </cell>
          <cell r="FC62">
            <v>28</v>
          </cell>
          <cell r="FD62">
            <v>29</v>
          </cell>
          <cell r="FE62">
            <v>30</v>
          </cell>
          <cell r="FF62">
            <v>31</v>
          </cell>
          <cell r="FG62">
            <v>32</v>
          </cell>
          <cell r="FH62">
            <v>33</v>
          </cell>
          <cell r="FI62">
            <v>34</v>
          </cell>
          <cell r="FJ62">
            <v>35</v>
          </cell>
        </row>
        <row r="121">
          <cell r="BG121">
            <v>1</v>
          </cell>
          <cell r="BH121">
            <v>2</v>
          </cell>
          <cell r="BI121">
            <v>3</v>
          </cell>
          <cell r="BJ121">
            <v>4</v>
          </cell>
          <cell r="BK121">
            <v>5</v>
          </cell>
          <cell r="BL121">
            <v>6</v>
          </cell>
          <cell r="BM121">
            <v>7</v>
          </cell>
          <cell r="BN121">
            <v>8</v>
          </cell>
          <cell r="BO121">
            <v>9</v>
          </cell>
          <cell r="BP121">
            <v>10</v>
          </cell>
          <cell r="BQ121">
            <v>11</v>
          </cell>
          <cell r="BR121">
            <v>12</v>
          </cell>
          <cell r="BS121">
            <v>13</v>
          </cell>
          <cell r="BT121">
            <v>14</v>
          </cell>
          <cell r="BU121">
            <v>15</v>
          </cell>
          <cell r="BV121">
            <v>16</v>
          </cell>
          <cell r="BW121">
            <v>17</v>
          </cell>
          <cell r="BX121">
            <v>18</v>
          </cell>
          <cell r="BY121">
            <v>19</v>
          </cell>
          <cell r="BZ121">
            <v>20</v>
          </cell>
          <cell r="CA121">
            <v>21</v>
          </cell>
          <cell r="CB121">
            <v>22</v>
          </cell>
          <cell r="CC121">
            <v>23</v>
          </cell>
          <cell r="CD121">
            <v>24</v>
          </cell>
          <cell r="CE121">
            <v>25</v>
          </cell>
          <cell r="CF121">
            <v>26</v>
          </cell>
          <cell r="CG121">
            <v>27</v>
          </cell>
          <cell r="CH121">
            <v>28</v>
          </cell>
          <cell r="CI121">
            <v>29</v>
          </cell>
          <cell r="CJ121">
            <v>30</v>
          </cell>
          <cell r="CK121">
            <v>31</v>
          </cell>
          <cell r="CL121">
            <v>32</v>
          </cell>
          <cell r="CM121">
            <v>33</v>
          </cell>
          <cell r="CN121">
            <v>34</v>
          </cell>
          <cell r="CO121">
            <v>35</v>
          </cell>
          <cell r="CP121">
            <v>36</v>
          </cell>
          <cell r="CQ121">
            <v>37</v>
          </cell>
          <cell r="CR121">
            <v>38</v>
          </cell>
          <cell r="CS121">
            <v>39</v>
          </cell>
          <cell r="CT121">
            <v>40</v>
          </cell>
          <cell r="CU121">
            <v>41</v>
          </cell>
          <cell r="CV121">
            <v>42</v>
          </cell>
          <cell r="CW121">
            <v>43</v>
          </cell>
          <cell r="CX121">
            <v>44</v>
          </cell>
          <cell r="CY121">
            <v>45</v>
          </cell>
          <cell r="CZ121">
            <v>46</v>
          </cell>
          <cell r="DA121">
            <v>47</v>
          </cell>
          <cell r="DB121">
            <v>48</v>
          </cell>
          <cell r="DC121">
            <v>49</v>
          </cell>
          <cell r="DD121">
            <v>50</v>
          </cell>
          <cell r="DE121">
            <v>51</v>
          </cell>
          <cell r="DF121">
            <v>52</v>
          </cell>
        </row>
        <row r="180">
          <cell r="BG180">
            <v>1</v>
          </cell>
          <cell r="BH180">
            <v>2</v>
          </cell>
          <cell r="BI180">
            <v>3</v>
          </cell>
          <cell r="BJ180">
            <v>4</v>
          </cell>
          <cell r="BK180">
            <v>5</v>
          </cell>
          <cell r="BL180">
            <v>6</v>
          </cell>
          <cell r="BM180">
            <v>7</v>
          </cell>
          <cell r="BN180">
            <v>8</v>
          </cell>
          <cell r="BO180">
            <v>9</v>
          </cell>
          <cell r="BP180">
            <v>10</v>
          </cell>
          <cell r="BQ180">
            <v>11</v>
          </cell>
          <cell r="BR180">
            <v>12</v>
          </cell>
          <cell r="BS180">
            <v>13</v>
          </cell>
          <cell r="BT180">
            <v>14</v>
          </cell>
          <cell r="BU180">
            <v>15</v>
          </cell>
          <cell r="BV180">
            <v>16</v>
          </cell>
          <cell r="BW180">
            <v>17</v>
          </cell>
          <cell r="BX180">
            <v>18</v>
          </cell>
          <cell r="BY180">
            <v>19</v>
          </cell>
          <cell r="BZ180">
            <v>20</v>
          </cell>
          <cell r="CA180">
            <v>21</v>
          </cell>
          <cell r="CB180">
            <v>22</v>
          </cell>
          <cell r="CC180">
            <v>23</v>
          </cell>
          <cell r="CD180">
            <v>24</v>
          </cell>
          <cell r="CE180">
            <v>25</v>
          </cell>
          <cell r="CF180">
            <v>26</v>
          </cell>
          <cell r="CG180">
            <v>27</v>
          </cell>
          <cell r="CH180">
            <v>28</v>
          </cell>
          <cell r="CI180">
            <v>29</v>
          </cell>
          <cell r="CJ180">
            <v>30</v>
          </cell>
          <cell r="CK180">
            <v>31</v>
          </cell>
          <cell r="CL180">
            <v>32</v>
          </cell>
          <cell r="CM180">
            <v>33</v>
          </cell>
          <cell r="CN180">
            <v>34</v>
          </cell>
          <cell r="CO180">
            <v>35</v>
          </cell>
          <cell r="CP180">
            <v>36</v>
          </cell>
          <cell r="CQ180">
            <v>37</v>
          </cell>
          <cell r="CR180">
            <v>38</v>
          </cell>
          <cell r="CS180">
            <v>39</v>
          </cell>
          <cell r="CT180">
            <v>40</v>
          </cell>
          <cell r="CU180">
            <v>41</v>
          </cell>
          <cell r="CV180">
            <v>42</v>
          </cell>
          <cell r="CW180">
            <v>43</v>
          </cell>
          <cell r="CX180">
            <v>44</v>
          </cell>
          <cell r="CY180">
            <v>45</v>
          </cell>
          <cell r="CZ180">
            <v>46</v>
          </cell>
          <cell r="DA180">
            <v>47</v>
          </cell>
          <cell r="DB180">
            <v>48</v>
          </cell>
          <cell r="DC180">
            <v>49</v>
          </cell>
          <cell r="DD180">
            <v>50</v>
          </cell>
          <cell r="DE180">
            <v>51</v>
          </cell>
          <cell r="DF180">
            <v>52</v>
          </cell>
        </row>
        <row r="239">
          <cell r="DK239">
            <v>36</v>
          </cell>
          <cell r="DL239">
            <v>37</v>
          </cell>
          <cell r="DM239">
            <v>38</v>
          </cell>
          <cell r="DN239">
            <v>39</v>
          </cell>
          <cell r="DO239">
            <v>40</v>
          </cell>
          <cell r="DP239">
            <v>41</v>
          </cell>
          <cell r="DQ239">
            <v>42</v>
          </cell>
          <cell r="DR239">
            <v>43</v>
          </cell>
          <cell r="DS239">
            <v>44</v>
          </cell>
          <cell r="DT239">
            <v>45</v>
          </cell>
          <cell r="DU239">
            <v>46</v>
          </cell>
          <cell r="DV239">
            <v>47</v>
          </cell>
          <cell r="DW239">
            <v>48</v>
          </cell>
          <cell r="DX239">
            <v>49</v>
          </cell>
          <cell r="DY239">
            <v>50</v>
          </cell>
          <cell r="DZ239">
            <v>51</v>
          </cell>
          <cell r="EA239">
            <v>52</v>
          </cell>
          <cell r="EB239">
            <v>1</v>
          </cell>
          <cell r="EC239">
            <v>2</v>
          </cell>
          <cell r="ED239">
            <v>3</v>
          </cell>
          <cell r="EE239">
            <v>4</v>
          </cell>
          <cell r="EF239">
            <v>5</v>
          </cell>
          <cell r="EG239">
            <v>6</v>
          </cell>
          <cell r="EH239">
            <v>7</v>
          </cell>
          <cell r="EI239">
            <v>8</v>
          </cell>
          <cell r="EJ239">
            <v>9</v>
          </cell>
          <cell r="EK239">
            <v>10</v>
          </cell>
          <cell r="EL239">
            <v>11</v>
          </cell>
          <cell r="EM239">
            <v>12</v>
          </cell>
          <cell r="EN239">
            <v>13</v>
          </cell>
          <cell r="EO239">
            <v>14</v>
          </cell>
          <cell r="EP239">
            <v>15</v>
          </cell>
          <cell r="EQ239">
            <v>16</v>
          </cell>
          <cell r="ER239">
            <v>17</v>
          </cell>
          <cell r="ES239">
            <v>18</v>
          </cell>
          <cell r="ET239">
            <v>19</v>
          </cell>
          <cell r="EU239">
            <v>20</v>
          </cell>
          <cell r="EV239">
            <v>21</v>
          </cell>
          <cell r="EW239">
            <v>22</v>
          </cell>
          <cell r="EX239">
            <v>23</v>
          </cell>
          <cell r="EY239">
            <v>24</v>
          </cell>
          <cell r="EZ239">
            <v>25</v>
          </cell>
          <cell r="FA239">
            <v>26</v>
          </cell>
          <cell r="FB239">
            <v>27</v>
          </cell>
          <cell r="FC239">
            <v>28</v>
          </cell>
          <cell r="FD239">
            <v>29</v>
          </cell>
          <cell r="FE239">
            <v>30</v>
          </cell>
          <cell r="FF239">
            <v>31</v>
          </cell>
          <cell r="FG239">
            <v>32</v>
          </cell>
          <cell r="FH239">
            <v>33</v>
          </cell>
          <cell r="FI239">
            <v>34</v>
          </cell>
          <cell r="FJ239">
            <v>35</v>
          </cell>
        </row>
        <row r="298">
          <cell r="BG298">
            <v>1</v>
          </cell>
          <cell r="BH298">
            <v>2</v>
          </cell>
          <cell r="BI298">
            <v>3</v>
          </cell>
          <cell r="BJ298">
            <v>4</v>
          </cell>
          <cell r="BK298">
            <v>5</v>
          </cell>
          <cell r="BL298">
            <v>6</v>
          </cell>
          <cell r="BM298">
            <v>7</v>
          </cell>
          <cell r="BN298">
            <v>8</v>
          </cell>
          <cell r="BO298">
            <v>9</v>
          </cell>
          <cell r="BP298">
            <v>10</v>
          </cell>
          <cell r="BQ298">
            <v>11</v>
          </cell>
          <cell r="BR298">
            <v>12</v>
          </cell>
          <cell r="BS298">
            <v>13</v>
          </cell>
          <cell r="BT298">
            <v>14</v>
          </cell>
          <cell r="BU298">
            <v>15</v>
          </cell>
          <cell r="BV298">
            <v>16</v>
          </cell>
          <cell r="BW298">
            <v>17</v>
          </cell>
          <cell r="BX298">
            <v>18</v>
          </cell>
          <cell r="BY298">
            <v>19</v>
          </cell>
          <cell r="BZ298">
            <v>20</v>
          </cell>
          <cell r="CA298">
            <v>21</v>
          </cell>
          <cell r="CB298">
            <v>22</v>
          </cell>
          <cell r="CC298">
            <v>23</v>
          </cell>
          <cell r="CD298">
            <v>24</v>
          </cell>
          <cell r="CE298">
            <v>25</v>
          </cell>
          <cell r="CF298">
            <v>26</v>
          </cell>
          <cell r="CG298">
            <v>27</v>
          </cell>
          <cell r="CH298">
            <v>28</v>
          </cell>
          <cell r="CI298">
            <v>29</v>
          </cell>
          <cell r="CJ298">
            <v>30</v>
          </cell>
          <cell r="CK298">
            <v>31</v>
          </cell>
          <cell r="CL298">
            <v>32</v>
          </cell>
          <cell r="CM298">
            <v>33</v>
          </cell>
          <cell r="CN298">
            <v>34</v>
          </cell>
          <cell r="CO298">
            <v>35</v>
          </cell>
          <cell r="CP298">
            <v>36</v>
          </cell>
          <cell r="CQ298">
            <v>37</v>
          </cell>
          <cell r="CR298">
            <v>38</v>
          </cell>
          <cell r="CS298">
            <v>39</v>
          </cell>
          <cell r="CT298">
            <v>40</v>
          </cell>
          <cell r="CU298">
            <v>41</v>
          </cell>
          <cell r="CV298">
            <v>42</v>
          </cell>
          <cell r="CW298">
            <v>43</v>
          </cell>
          <cell r="CX298">
            <v>44</v>
          </cell>
          <cell r="CY298">
            <v>45</v>
          </cell>
          <cell r="CZ298">
            <v>46</v>
          </cell>
          <cell r="DA298">
            <v>47</v>
          </cell>
          <cell r="DB298">
            <v>48</v>
          </cell>
          <cell r="DC298">
            <v>49</v>
          </cell>
          <cell r="DD298">
            <v>50</v>
          </cell>
          <cell r="DE298">
            <v>51</v>
          </cell>
          <cell r="DF298">
            <v>52</v>
          </cell>
        </row>
        <row r="357">
          <cell r="BG357">
            <v>1</v>
          </cell>
          <cell r="BH357">
            <v>2</v>
          </cell>
          <cell r="BI357">
            <v>3</v>
          </cell>
          <cell r="BJ357">
            <v>4</v>
          </cell>
          <cell r="BK357">
            <v>5</v>
          </cell>
          <cell r="BL357">
            <v>6</v>
          </cell>
          <cell r="BM357">
            <v>7</v>
          </cell>
          <cell r="BN357">
            <v>8</v>
          </cell>
          <cell r="BO357">
            <v>9</v>
          </cell>
          <cell r="BP357">
            <v>10</v>
          </cell>
          <cell r="BQ357">
            <v>11</v>
          </cell>
          <cell r="BR357">
            <v>12</v>
          </cell>
          <cell r="BS357">
            <v>13</v>
          </cell>
          <cell r="BT357">
            <v>14</v>
          </cell>
          <cell r="BU357">
            <v>15</v>
          </cell>
          <cell r="BV357">
            <v>16</v>
          </cell>
          <cell r="BW357">
            <v>17</v>
          </cell>
          <cell r="BX357">
            <v>18</v>
          </cell>
          <cell r="BY357">
            <v>19</v>
          </cell>
          <cell r="BZ357">
            <v>20</v>
          </cell>
          <cell r="CA357">
            <v>21</v>
          </cell>
          <cell r="CB357">
            <v>22</v>
          </cell>
          <cell r="CC357">
            <v>23</v>
          </cell>
          <cell r="CD357">
            <v>24</v>
          </cell>
          <cell r="CE357">
            <v>25</v>
          </cell>
          <cell r="CF357">
            <v>26</v>
          </cell>
          <cell r="CG357">
            <v>27</v>
          </cell>
          <cell r="CH357">
            <v>28</v>
          </cell>
          <cell r="CI357">
            <v>29</v>
          </cell>
          <cell r="CJ357">
            <v>30</v>
          </cell>
          <cell r="CK357">
            <v>31</v>
          </cell>
          <cell r="CL357">
            <v>32</v>
          </cell>
          <cell r="CM357">
            <v>33</v>
          </cell>
          <cell r="CN357">
            <v>34</v>
          </cell>
          <cell r="CO357">
            <v>35</v>
          </cell>
          <cell r="CP357">
            <v>36</v>
          </cell>
          <cell r="CQ357">
            <v>37</v>
          </cell>
          <cell r="CR357">
            <v>38</v>
          </cell>
          <cell r="CS357">
            <v>39</v>
          </cell>
          <cell r="CT357">
            <v>40</v>
          </cell>
          <cell r="CU357">
            <v>41</v>
          </cell>
          <cell r="CV357">
            <v>42</v>
          </cell>
          <cell r="CW357">
            <v>43</v>
          </cell>
          <cell r="CX357">
            <v>44</v>
          </cell>
          <cell r="CY357">
            <v>45</v>
          </cell>
          <cell r="CZ357">
            <v>46</v>
          </cell>
          <cell r="DA357">
            <v>47</v>
          </cell>
          <cell r="DB357">
            <v>48</v>
          </cell>
          <cell r="DC357">
            <v>49</v>
          </cell>
          <cell r="DD357">
            <v>50</v>
          </cell>
          <cell r="DE357">
            <v>51</v>
          </cell>
          <cell r="DF357">
            <v>52</v>
          </cell>
        </row>
        <row r="416">
          <cell r="BG416">
            <v>1</v>
          </cell>
          <cell r="BH416">
            <v>2</v>
          </cell>
          <cell r="BI416">
            <v>3</v>
          </cell>
          <cell r="BJ416">
            <v>4</v>
          </cell>
          <cell r="BK416">
            <v>5</v>
          </cell>
          <cell r="BL416">
            <v>6</v>
          </cell>
          <cell r="BM416">
            <v>7</v>
          </cell>
          <cell r="BN416">
            <v>8</v>
          </cell>
          <cell r="BO416">
            <v>9</v>
          </cell>
          <cell r="BP416">
            <v>10</v>
          </cell>
          <cell r="BQ416">
            <v>11</v>
          </cell>
          <cell r="BR416">
            <v>12</v>
          </cell>
          <cell r="BS416">
            <v>13</v>
          </cell>
          <cell r="BT416">
            <v>14</v>
          </cell>
          <cell r="BU416">
            <v>15</v>
          </cell>
          <cell r="BV416">
            <v>16</v>
          </cell>
          <cell r="BW416">
            <v>17</v>
          </cell>
          <cell r="BX416">
            <v>18</v>
          </cell>
          <cell r="BY416">
            <v>19</v>
          </cell>
          <cell r="BZ416">
            <v>20</v>
          </cell>
          <cell r="CA416">
            <v>21</v>
          </cell>
          <cell r="CB416">
            <v>22</v>
          </cell>
          <cell r="CC416">
            <v>23</v>
          </cell>
          <cell r="CD416">
            <v>24</v>
          </cell>
          <cell r="CE416">
            <v>25</v>
          </cell>
          <cell r="CF416">
            <v>26</v>
          </cell>
          <cell r="CG416">
            <v>27</v>
          </cell>
          <cell r="CH416">
            <v>28</v>
          </cell>
          <cell r="CI416">
            <v>29</v>
          </cell>
          <cell r="CJ416">
            <v>30</v>
          </cell>
          <cell r="CK416">
            <v>31</v>
          </cell>
          <cell r="CL416">
            <v>32</v>
          </cell>
          <cell r="CM416">
            <v>33</v>
          </cell>
          <cell r="CN416">
            <v>34</v>
          </cell>
          <cell r="CO416">
            <v>35</v>
          </cell>
          <cell r="CP416">
            <v>36</v>
          </cell>
          <cell r="CQ416">
            <v>37</v>
          </cell>
          <cell r="CR416">
            <v>38</v>
          </cell>
          <cell r="CS416">
            <v>39</v>
          </cell>
          <cell r="CT416">
            <v>40</v>
          </cell>
          <cell r="CU416">
            <v>41</v>
          </cell>
          <cell r="CV416">
            <v>42</v>
          </cell>
          <cell r="CW416">
            <v>43</v>
          </cell>
          <cell r="CX416">
            <v>44</v>
          </cell>
          <cell r="CY416">
            <v>45</v>
          </cell>
          <cell r="CZ416">
            <v>46</v>
          </cell>
          <cell r="DA416">
            <v>47</v>
          </cell>
          <cell r="DB416">
            <v>48</v>
          </cell>
          <cell r="DC416">
            <v>49</v>
          </cell>
          <cell r="DD416">
            <v>50</v>
          </cell>
          <cell r="DE416">
            <v>51</v>
          </cell>
          <cell r="DF416">
            <v>52</v>
          </cell>
        </row>
        <row r="475">
          <cell r="BG475">
            <v>1</v>
          </cell>
          <cell r="BH475">
            <v>2</v>
          </cell>
          <cell r="BI475">
            <v>3</v>
          </cell>
          <cell r="BJ475">
            <v>4</v>
          </cell>
          <cell r="BK475">
            <v>5</v>
          </cell>
          <cell r="BL475">
            <v>6</v>
          </cell>
          <cell r="BM475">
            <v>7</v>
          </cell>
          <cell r="BN475">
            <v>8</v>
          </cell>
          <cell r="BO475">
            <v>9</v>
          </cell>
          <cell r="BP475">
            <v>10</v>
          </cell>
          <cell r="BQ475">
            <v>11</v>
          </cell>
          <cell r="BR475">
            <v>12</v>
          </cell>
          <cell r="BS475">
            <v>13</v>
          </cell>
          <cell r="BT475">
            <v>14</v>
          </cell>
          <cell r="BU475">
            <v>15</v>
          </cell>
          <cell r="BV475">
            <v>16</v>
          </cell>
          <cell r="BW475">
            <v>17</v>
          </cell>
          <cell r="BX475">
            <v>18</v>
          </cell>
          <cell r="BY475">
            <v>19</v>
          </cell>
          <cell r="BZ475">
            <v>20</v>
          </cell>
          <cell r="CA475">
            <v>21</v>
          </cell>
          <cell r="CB475">
            <v>22</v>
          </cell>
          <cell r="CC475">
            <v>23</v>
          </cell>
          <cell r="CD475">
            <v>24</v>
          </cell>
          <cell r="CE475">
            <v>25</v>
          </cell>
          <cell r="CF475">
            <v>26</v>
          </cell>
          <cell r="CG475">
            <v>27</v>
          </cell>
          <cell r="CH475">
            <v>28</v>
          </cell>
          <cell r="CI475">
            <v>29</v>
          </cell>
          <cell r="CJ475">
            <v>30</v>
          </cell>
          <cell r="CK475">
            <v>31</v>
          </cell>
          <cell r="CL475">
            <v>32</v>
          </cell>
          <cell r="CM475">
            <v>33</v>
          </cell>
          <cell r="CN475">
            <v>34</v>
          </cell>
          <cell r="CO475">
            <v>35</v>
          </cell>
          <cell r="CP475">
            <v>36</v>
          </cell>
          <cell r="CQ475">
            <v>37</v>
          </cell>
          <cell r="CR475">
            <v>38</v>
          </cell>
          <cell r="CS475">
            <v>39</v>
          </cell>
          <cell r="CT475">
            <v>40</v>
          </cell>
          <cell r="CU475">
            <v>41</v>
          </cell>
          <cell r="CV475">
            <v>42</v>
          </cell>
          <cell r="CW475">
            <v>43</v>
          </cell>
          <cell r="CX475">
            <v>44</v>
          </cell>
          <cell r="CY475">
            <v>45</v>
          </cell>
          <cell r="CZ475">
            <v>46</v>
          </cell>
          <cell r="DA475">
            <v>47</v>
          </cell>
          <cell r="DB475">
            <v>48</v>
          </cell>
          <cell r="DC475">
            <v>49</v>
          </cell>
          <cell r="DD475">
            <v>50</v>
          </cell>
          <cell r="DE475">
            <v>51</v>
          </cell>
          <cell r="DF475">
            <v>52</v>
          </cell>
        </row>
        <row r="534">
          <cell r="BG534">
            <v>1</v>
          </cell>
          <cell r="BH534">
            <v>2</v>
          </cell>
          <cell r="BI534">
            <v>3</v>
          </cell>
          <cell r="BJ534">
            <v>4</v>
          </cell>
          <cell r="BK534">
            <v>5</v>
          </cell>
          <cell r="BL534">
            <v>6</v>
          </cell>
          <cell r="BM534">
            <v>7</v>
          </cell>
          <cell r="BN534">
            <v>8</v>
          </cell>
          <cell r="BO534">
            <v>9</v>
          </cell>
          <cell r="BP534">
            <v>10</v>
          </cell>
          <cell r="BQ534">
            <v>11</v>
          </cell>
          <cell r="BR534">
            <v>12</v>
          </cell>
          <cell r="BS534">
            <v>13</v>
          </cell>
          <cell r="BT534">
            <v>14</v>
          </cell>
          <cell r="BU534">
            <v>15</v>
          </cell>
          <cell r="BV534">
            <v>16</v>
          </cell>
          <cell r="BW534">
            <v>17</v>
          </cell>
          <cell r="BX534">
            <v>18</v>
          </cell>
          <cell r="BY534">
            <v>19</v>
          </cell>
          <cell r="BZ534">
            <v>20</v>
          </cell>
          <cell r="CA534">
            <v>21</v>
          </cell>
          <cell r="CB534">
            <v>22</v>
          </cell>
          <cell r="CC534">
            <v>23</v>
          </cell>
          <cell r="CD534">
            <v>24</v>
          </cell>
          <cell r="CE534">
            <v>25</v>
          </cell>
          <cell r="CF534">
            <v>26</v>
          </cell>
          <cell r="CG534">
            <v>27</v>
          </cell>
          <cell r="CH534">
            <v>28</v>
          </cell>
          <cell r="CI534">
            <v>29</v>
          </cell>
          <cell r="CJ534">
            <v>30</v>
          </cell>
          <cell r="CK534">
            <v>31</v>
          </cell>
          <cell r="CL534">
            <v>32</v>
          </cell>
          <cell r="CM534">
            <v>33</v>
          </cell>
          <cell r="CN534">
            <v>34</v>
          </cell>
          <cell r="CO534">
            <v>35</v>
          </cell>
          <cell r="CP534">
            <v>36</v>
          </cell>
          <cell r="CQ534">
            <v>37</v>
          </cell>
          <cell r="CR534">
            <v>38</v>
          </cell>
          <cell r="CS534">
            <v>39</v>
          </cell>
          <cell r="CT534">
            <v>40</v>
          </cell>
          <cell r="CU534">
            <v>41</v>
          </cell>
          <cell r="CV534">
            <v>42</v>
          </cell>
          <cell r="CW534">
            <v>43</v>
          </cell>
          <cell r="CX534">
            <v>44</v>
          </cell>
          <cell r="CY534">
            <v>45</v>
          </cell>
          <cell r="CZ534">
            <v>46</v>
          </cell>
          <cell r="DA534">
            <v>47</v>
          </cell>
          <cell r="DB534">
            <v>48</v>
          </cell>
          <cell r="DC534">
            <v>49</v>
          </cell>
          <cell r="DD534">
            <v>50</v>
          </cell>
          <cell r="DE534">
            <v>51</v>
          </cell>
          <cell r="DF534">
            <v>52</v>
          </cell>
        </row>
        <row r="593">
          <cell r="BG593">
            <v>1</v>
          </cell>
          <cell r="BH593">
            <v>2</v>
          </cell>
          <cell r="BI593">
            <v>3</v>
          </cell>
          <cell r="BJ593">
            <v>4</v>
          </cell>
          <cell r="BK593">
            <v>5</v>
          </cell>
          <cell r="BL593">
            <v>6</v>
          </cell>
          <cell r="BM593">
            <v>7</v>
          </cell>
          <cell r="BN593">
            <v>8</v>
          </cell>
          <cell r="BO593">
            <v>9</v>
          </cell>
          <cell r="BP593">
            <v>10</v>
          </cell>
          <cell r="BQ593">
            <v>11</v>
          </cell>
          <cell r="BR593">
            <v>12</v>
          </cell>
          <cell r="BS593">
            <v>13</v>
          </cell>
          <cell r="BT593">
            <v>14</v>
          </cell>
          <cell r="BU593">
            <v>15</v>
          </cell>
          <cell r="BV593">
            <v>16</v>
          </cell>
          <cell r="BW593">
            <v>17</v>
          </cell>
          <cell r="BX593">
            <v>18</v>
          </cell>
          <cell r="BY593">
            <v>19</v>
          </cell>
          <cell r="BZ593">
            <v>20</v>
          </cell>
          <cell r="CA593">
            <v>21</v>
          </cell>
          <cell r="CB593">
            <v>22</v>
          </cell>
          <cell r="CC593">
            <v>23</v>
          </cell>
          <cell r="CD593">
            <v>24</v>
          </cell>
          <cell r="CE593">
            <v>25</v>
          </cell>
          <cell r="CF593">
            <v>26</v>
          </cell>
          <cell r="CG593">
            <v>27</v>
          </cell>
          <cell r="CH593">
            <v>28</v>
          </cell>
          <cell r="CI593">
            <v>29</v>
          </cell>
          <cell r="CJ593">
            <v>30</v>
          </cell>
          <cell r="CK593">
            <v>31</v>
          </cell>
          <cell r="CL593">
            <v>32</v>
          </cell>
          <cell r="CM593">
            <v>33</v>
          </cell>
          <cell r="CN593">
            <v>34</v>
          </cell>
          <cell r="CO593">
            <v>35</v>
          </cell>
          <cell r="CP593">
            <v>36</v>
          </cell>
          <cell r="CQ593">
            <v>37</v>
          </cell>
          <cell r="CR593">
            <v>38</v>
          </cell>
          <cell r="CS593">
            <v>39</v>
          </cell>
          <cell r="CT593">
            <v>40</v>
          </cell>
          <cell r="CU593">
            <v>41</v>
          </cell>
          <cell r="CV593">
            <v>42</v>
          </cell>
          <cell r="CW593">
            <v>43</v>
          </cell>
          <cell r="CX593">
            <v>44</v>
          </cell>
          <cell r="CY593">
            <v>45</v>
          </cell>
          <cell r="CZ593">
            <v>46</v>
          </cell>
          <cell r="DA593">
            <v>47</v>
          </cell>
          <cell r="DB593">
            <v>48</v>
          </cell>
          <cell r="DC593">
            <v>49</v>
          </cell>
          <cell r="DD593">
            <v>50</v>
          </cell>
          <cell r="DE593">
            <v>51</v>
          </cell>
          <cell r="DF593">
            <v>52</v>
          </cell>
        </row>
        <row r="652">
          <cell r="BG652">
            <v>1</v>
          </cell>
          <cell r="BH652">
            <v>2</v>
          </cell>
          <cell r="BI652">
            <v>3</v>
          </cell>
          <cell r="BJ652">
            <v>4</v>
          </cell>
          <cell r="BK652">
            <v>5</v>
          </cell>
          <cell r="BL652">
            <v>6</v>
          </cell>
          <cell r="BM652">
            <v>7</v>
          </cell>
          <cell r="BN652">
            <v>8</v>
          </cell>
          <cell r="BO652">
            <v>9</v>
          </cell>
          <cell r="BP652">
            <v>10</v>
          </cell>
          <cell r="BQ652">
            <v>11</v>
          </cell>
          <cell r="BR652">
            <v>12</v>
          </cell>
          <cell r="BS652">
            <v>13</v>
          </cell>
          <cell r="BT652">
            <v>14</v>
          </cell>
          <cell r="BU652">
            <v>15</v>
          </cell>
          <cell r="BV652">
            <v>16</v>
          </cell>
          <cell r="BW652">
            <v>17</v>
          </cell>
          <cell r="BX652">
            <v>18</v>
          </cell>
          <cell r="BY652">
            <v>19</v>
          </cell>
          <cell r="BZ652">
            <v>20</v>
          </cell>
          <cell r="CA652">
            <v>21</v>
          </cell>
          <cell r="CB652">
            <v>22</v>
          </cell>
          <cell r="CC652">
            <v>23</v>
          </cell>
          <cell r="CD652">
            <v>24</v>
          </cell>
          <cell r="CE652">
            <v>25</v>
          </cell>
          <cell r="CF652">
            <v>26</v>
          </cell>
          <cell r="CG652">
            <v>27</v>
          </cell>
          <cell r="CH652">
            <v>28</v>
          </cell>
          <cell r="CI652">
            <v>29</v>
          </cell>
          <cell r="CJ652">
            <v>30</v>
          </cell>
          <cell r="CK652">
            <v>31</v>
          </cell>
          <cell r="CL652">
            <v>32</v>
          </cell>
          <cell r="CM652">
            <v>33</v>
          </cell>
          <cell r="CN652">
            <v>34</v>
          </cell>
          <cell r="CO652">
            <v>35</v>
          </cell>
          <cell r="CP652">
            <v>36</v>
          </cell>
          <cell r="CQ652">
            <v>37</v>
          </cell>
          <cell r="CR652">
            <v>38</v>
          </cell>
          <cell r="CS652">
            <v>39</v>
          </cell>
          <cell r="CT652">
            <v>40</v>
          </cell>
          <cell r="CU652">
            <v>41</v>
          </cell>
          <cell r="CV652">
            <v>42</v>
          </cell>
          <cell r="CW652">
            <v>43</v>
          </cell>
          <cell r="CX652">
            <v>44</v>
          </cell>
          <cell r="CY652">
            <v>45</v>
          </cell>
          <cell r="CZ652">
            <v>46</v>
          </cell>
          <cell r="DA652">
            <v>47</v>
          </cell>
          <cell r="DB652">
            <v>48</v>
          </cell>
          <cell r="DC652">
            <v>49</v>
          </cell>
          <cell r="DD652">
            <v>50</v>
          </cell>
          <cell r="DE652">
            <v>51</v>
          </cell>
          <cell r="DF652">
            <v>52</v>
          </cell>
        </row>
      </sheetData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医療機関リスト (保健所別)"/>
      <sheetName val="医療機関リスト（医療機関コード_昇順）"/>
      <sheetName val="ARI"/>
      <sheetName val="ARI_小児科"/>
      <sheetName val="ARI_内科"/>
      <sheetName val="1週"/>
      <sheetName val="2週"/>
      <sheetName val="3週"/>
      <sheetName val="4週"/>
      <sheetName val="5週"/>
      <sheetName val="6週"/>
      <sheetName val="7週"/>
      <sheetName val="8週"/>
      <sheetName val="9週"/>
      <sheetName val="10週"/>
      <sheetName val="11週"/>
      <sheetName val="12週"/>
      <sheetName val="13週"/>
      <sheetName val="14週"/>
      <sheetName val="15週"/>
      <sheetName val="16週"/>
      <sheetName val="17週"/>
      <sheetName val="18週"/>
      <sheetName val="19週"/>
      <sheetName val="20週"/>
      <sheetName val="21週"/>
      <sheetName val="22週"/>
      <sheetName val="23週"/>
      <sheetName val="24週"/>
      <sheetName val="25週"/>
      <sheetName val="26週"/>
      <sheetName val="27週"/>
      <sheetName val="28週"/>
      <sheetName val="29週"/>
      <sheetName val="30週"/>
      <sheetName val="31週"/>
      <sheetName val="32週"/>
      <sheetName val="33週"/>
      <sheetName val="34週"/>
      <sheetName val="35週"/>
      <sheetName val="36週"/>
      <sheetName val="37週"/>
      <sheetName val="38週"/>
      <sheetName val="39週"/>
      <sheetName val="40週"/>
      <sheetName val="41週"/>
      <sheetName val="42週"/>
      <sheetName val="43週"/>
      <sheetName val="44週"/>
      <sheetName val="45週"/>
      <sheetName val="46週"/>
      <sheetName val="47週"/>
      <sheetName val="48週"/>
      <sheetName val="49週"/>
      <sheetName val="50週"/>
      <sheetName val="51週"/>
      <sheetName val="52週"/>
      <sheetName val="53週"/>
    </sheetNames>
    <sheetDataSet>
      <sheetData sheetId="0"/>
      <sheetData sheetId="1"/>
      <sheetData sheetId="2">
        <row r="3">
          <cell r="C3">
            <v>2133</v>
          </cell>
          <cell r="D3">
            <v>88</v>
          </cell>
          <cell r="E3">
            <v>394</v>
          </cell>
          <cell r="F3">
            <v>230</v>
          </cell>
          <cell r="G3">
            <v>171</v>
          </cell>
          <cell r="H3">
            <v>146</v>
          </cell>
          <cell r="I3">
            <v>314</v>
          </cell>
          <cell r="J3">
            <v>177</v>
          </cell>
          <cell r="K3">
            <v>145</v>
          </cell>
          <cell r="L3">
            <v>156</v>
          </cell>
          <cell r="M3">
            <v>97</v>
          </cell>
          <cell r="N3">
            <v>117</v>
          </cell>
          <cell r="O3">
            <v>98</v>
          </cell>
        </row>
        <row r="4">
          <cell r="C4">
            <v>2754</v>
          </cell>
          <cell r="D4">
            <v>219</v>
          </cell>
          <cell r="E4">
            <v>643</v>
          </cell>
          <cell r="F4">
            <v>354</v>
          </cell>
          <cell r="G4">
            <v>205</v>
          </cell>
          <cell r="H4">
            <v>125</v>
          </cell>
          <cell r="I4">
            <v>241</v>
          </cell>
          <cell r="J4">
            <v>163</v>
          </cell>
          <cell r="K4">
            <v>144</v>
          </cell>
          <cell r="L4">
            <v>189</v>
          </cell>
          <cell r="M4">
            <v>146</v>
          </cell>
          <cell r="N4">
            <v>180</v>
          </cell>
          <cell r="O4">
            <v>145</v>
          </cell>
        </row>
        <row r="5">
          <cell r="C5">
            <v>2914</v>
          </cell>
          <cell r="D5">
            <v>185</v>
          </cell>
          <cell r="E5">
            <v>710</v>
          </cell>
          <cell r="F5">
            <v>431</v>
          </cell>
          <cell r="G5">
            <v>283</v>
          </cell>
          <cell r="H5">
            <v>129</v>
          </cell>
          <cell r="I5">
            <v>229</v>
          </cell>
          <cell r="J5">
            <v>152</v>
          </cell>
          <cell r="K5">
            <v>159</v>
          </cell>
          <cell r="L5">
            <v>181</v>
          </cell>
          <cell r="M5">
            <v>153</v>
          </cell>
          <cell r="N5">
            <v>160</v>
          </cell>
          <cell r="O5">
            <v>142</v>
          </cell>
        </row>
        <row r="6">
          <cell r="C6">
            <v>2815</v>
          </cell>
          <cell r="D6">
            <v>185</v>
          </cell>
          <cell r="E6">
            <v>783</v>
          </cell>
          <cell r="F6">
            <v>532</v>
          </cell>
          <cell r="G6">
            <v>249</v>
          </cell>
          <cell r="H6">
            <v>114</v>
          </cell>
          <cell r="I6">
            <v>111</v>
          </cell>
          <cell r="J6">
            <v>155</v>
          </cell>
          <cell r="K6">
            <v>133</v>
          </cell>
          <cell r="L6">
            <v>158</v>
          </cell>
          <cell r="M6">
            <v>126</v>
          </cell>
          <cell r="N6">
            <v>139</v>
          </cell>
          <cell r="O6">
            <v>130</v>
          </cell>
        </row>
        <row r="7">
          <cell r="C7">
            <v>3110</v>
          </cell>
          <cell r="D7">
            <v>207</v>
          </cell>
          <cell r="E7">
            <v>826</v>
          </cell>
          <cell r="F7">
            <v>595</v>
          </cell>
          <cell r="G7">
            <v>338</v>
          </cell>
          <cell r="H7">
            <v>118</v>
          </cell>
          <cell r="I7">
            <v>141</v>
          </cell>
          <cell r="J7">
            <v>144</v>
          </cell>
          <cell r="K7">
            <v>164</v>
          </cell>
          <cell r="L7">
            <v>124</v>
          </cell>
          <cell r="M7">
            <v>141</v>
          </cell>
          <cell r="N7">
            <v>161</v>
          </cell>
          <cell r="O7">
            <v>151</v>
          </cell>
        </row>
        <row r="8">
          <cell r="C8">
            <v>2864</v>
          </cell>
          <cell r="D8">
            <v>217</v>
          </cell>
          <cell r="E8">
            <v>776</v>
          </cell>
          <cell r="F8">
            <v>558</v>
          </cell>
          <cell r="G8">
            <v>371</v>
          </cell>
          <cell r="H8">
            <v>115</v>
          </cell>
          <cell r="I8">
            <v>131</v>
          </cell>
          <cell r="J8">
            <v>137</v>
          </cell>
          <cell r="K8">
            <v>137</v>
          </cell>
          <cell r="L8">
            <v>124</v>
          </cell>
          <cell r="M8">
            <v>88</v>
          </cell>
          <cell r="N8">
            <v>109</v>
          </cell>
          <cell r="O8">
            <v>101</v>
          </cell>
        </row>
        <row r="9">
          <cell r="C9">
            <v>2951</v>
          </cell>
          <cell r="D9">
            <v>192</v>
          </cell>
          <cell r="E9">
            <v>709</v>
          </cell>
          <cell r="F9">
            <v>635</v>
          </cell>
          <cell r="G9">
            <v>353</v>
          </cell>
          <cell r="H9">
            <v>162</v>
          </cell>
          <cell r="I9">
            <v>144</v>
          </cell>
          <cell r="J9">
            <v>176</v>
          </cell>
          <cell r="K9">
            <v>153</v>
          </cell>
          <cell r="L9">
            <v>109</v>
          </cell>
          <cell r="M9">
            <v>95</v>
          </cell>
          <cell r="N9">
            <v>119</v>
          </cell>
          <cell r="O9">
            <v>104</v>
          </cell>
        </row>
        <row r="10">
          <cell r="C10">
            <v>3115</v>
          </cell>
          <cell r="D10">
            <v>170</v>
          </cell>
          <cell r="E10">
            <v>777</v>
          </cell>
          <cell r="F10">
            <v>647</v>
          </cell>
          <cell r="G10">
            <v>359</v>
          </cell>
          <cell r="H10">
            <v>137</v>
          </cell>
          <cell r="I10">
            <v>166</v>
          </cell>
          <cell r="J10">
            <v>178</v>
          </cell>
          <cell r="K10">
            <v>170</v>
          </cell>
          <cell r="L10">
            <v>137</v>
          </cell>
          <cell r="M10">
            <v>125</v>
          </cell>
          <cell r="N10">
            <v>131</v>
          </cell>
          <cell r="O10">
            <v>118</v>
          </cell>
        </row>
        <row r="11">
          <cell r="C11">
            <v>2799</v>
          </cell>
          <cell r="D11">
            <v>155</v>
          </cell>
          <cell r="E11">
            <v>660</v>
          </cell>
          <cell r="F11">
            <v>571</v>
          </cell>
          <cell r="G11">
            <v>321</v>
          </cell>
          <cell r="H11">
            <v>129</v>
          </cell>
          <cell r="I11">
            <v>145</v>
          </cell>
          <cell r="J11">
            <v>184</v>
          </cell>
          <cell r="K11">
            <v>176</v>
          </cell>
          <cell r="L11">
            <v>104</v>
          </cell>
          <cell r="M11">
            <v>137</v>
          </cell>
          <cell r="N11">
            <v>121</v>
          </cell>
          <cell r="O11">
            <v>96</v>
          </cell>
        </row>
        <row r="12">
          <cell r="C12">
            <v>2437</v>
          </cell>
          <cell r="D12">
            <v>179</v>
          </cell>
          <cell r="E12">
            <v>673</v>
          </cell>
          <cell r="F12">
            <v>446</v>
          </cell>
          <cell r="G12">
            <v>248</v>
          </cell>
          <cell r="H12">
            <v>82</v>
          </cell>
          <cell r="I12">
            <v>121</v>
          </cell>
          <cell r="J12">
            <v>131</v>
          </cell>
          <cell r="K12">
            <v>141</v>
          </cell>
          <cell r="L12">
            <v>108</v>
          </cell>
          <cell r="M12">
            <v>109</v>
          </cell>
          <cell r="N12">
            <v>118</v>
          </cell>
          <cell r="O12">
            <v>81</v>
          </cell>
        </row>
        <row r="13">
          <cell r="C13">
            <v>2362</v>
          </cell>
          <cell r="D13">
            <v>152</v>
          </cell>
          <cell r="E13">
            <v>721</v>
          </cell>
          <cell r="F13">
            <v>439</v>
          </cell>
          <cell r="G13">
            <v>228</v>
          </cell>
          <cell r="H13">
            <v>85</v>
          </cell>
          <cell r="I13">
            <v>91</v>
          </cell>
          <cell r="J13">
            <v>121</v>
          </cell>
          <cell r="K13">
            <v>108</v>
          </cell>
          <cell r="L13">
            <v>92</v>
          </cell>
          <cell r="M13">
            <v>104</v>
          </cell>
          <cell r="N13">
            <v>126</v>
          </cell>
          <cell r="O13">
            <v>95</v>
          </cell>
        </row>
        <row r="14">
          <cell r="C14">
            <v>2439</v>
          </cell>
          <cell r="D14">
            <v>166</v>
          </cell>
          <cell r="E14">
            <v>707</v>
          </cell>
          <cell r="F14">
            <v>443</v>
          </cell>
          <cell r="G14">
            <v>287</v>
          </cell>
          <cell r="H14">
            <v>73</v>
          </cell>
          <cell r="I14">
            <v>120</v>
          </cell>
          <cell r="J14">
            <v>143</v>
          </cell>
          <cell r="K14">
            <v>137</v>
          </cell>
          <cell r="L14">
            <v>81</v>
          </cell>
          <cell r="M14">
            <v>96</v>
          </cell>
          <cell r="N14">
            <v>95</v>
          </cell>
          <cell r="O14">
            <v>91</v>
          </cell>
        </row>
        <row r="15">
          <cell r="C15">
            <v>2528</v>
          </cell>
          <cell r="D15">
            <v>184</v>
          </cell>
          <cell r="E15">
            <v>690</v>
          </cell>
          <cell r="F15">
            <v>445</v>
          </cell>
          <cell r="G15">
            <v>231</v>
          </cell>
          <cell r="H15">
            <v>83</v>
          </cell>
          <cell r="I15">
            <v>126</v>
          </cell>
          <cell r="J15">
            <v>139</v>
          </cell>
          <cell r="K15">
            <v>124</v>
          </cell>
          <cell r="L15">
            <v>114</v>
          </cell>
          <cell r="M15">
            <v>115</v>
          </cell>
          <cell r="N15">
            <v>158</v>
          </cell>
          <cell r="O15">
            <v>119</v>
          </cell>
        </row>
        <row r="16">
          <cell r="C16">
            <v>1908</v>
          </cell>
          <cell r="D16">
            <v>176</v>
          </cell>
          <cell r="E16">
            <v>672</v>
          </cell>
          <cell r="F16">
            <v>276</v>
          </cell>
          <cell r="G16">
            <v>107</v>
          </cell>
          <cell r="H16">
            <v>59</v>
          </cell>
          <cell r="I16">
            <v>84</v>
          </cell>
          <cell r="J16">
            <v>79</v>
          </cell>
          <cell r="K16">
            <v>103</v>
          </cell>
          <cell r="L16">
            <v>81</v>
          </cell>
          <cell r="M16">
            <v>86</v>
          </cell>
          <cell r="N16">
            <v>106</v>
          </cell>
          <cell r="O16">
            <v>79</v>
          </cell>
        </row>
        <row r="17">
          <cell r="C17">
            <v>1732</v>
          </cell>
          <cell r="D17">
            <v>204</v>
          </cell>
          <cell r="E17">
            <v>599</v>
          </cell>
          <cell r="F17">
            <v>242</v>
          </cell>
          <cell r="G17">
            <v>93</v>
          </cell>
          <cell r="H17">
            <v>44</v>
          </cell>
          <cell r="I17">
            <v>68</v>
          </cell>
          <cell r="J17">
            <v>88</v>
          </cell>
          <cell r="K17">
            <v>91</v>
          </cell>
          <cell r="L17">
            <v>68</v>
          </cell>
          <cell r="M17">
            <v>83</v>
          </cell>
          <cell r="N17">
            <v>84</v>
          </cell>
          <cell r="O17">
            <v>68</v>
          </cell>
        </row>
        <row r="18">
          <cell r="C18">
            <v>1834</v>
          </cell>
          <cell r="D18">
            <v>219</v>
          </cell>
          <cell r="E18">
            <v>728</v>
          </cell>
          <cell r="F18">
            <v>242</v>
          </cell>
          <cell r="G18">
            <v>112</v>
          </cell>
          <cell r="H18">
            <v>47</v>
          </cell>
          <cell r="I18" t="str">
            <v xml:space="preserve"> </v>
          </cell>
          <cell r="J18">
            <v>72</v>
          </cell>
          <cell r="K18">
            <v>72</v>
          </cell>
          <cell r="L18">
            <v>86</v>
          </cell>
          <cell r="M18">
            <v>91</v>
          </cell>
          <cell r="N18">
            <v>95</v>
          </cell>
          <cell r="O18">
            <v>70</v>
          </cell>
        </row>
        <row r="19">
          <cell r="C19">
            <v>2087</v>
          </cell>
          <cell r="D19">
            <v>239</v>
          </cell>
          <cell r="E19">
            <v>772</v>
          </cell>
          <cell r="F19">
            <v>253</v>
          </cell>
          <cell r="G19">
            <v>152</v>
          </cell>
          <cell r="H19">
            <v>31</v>
          </cell>
          <cell r="I19">
            <v>70</v>
          </cell>
          <cell r="J19">
            <v>86</v>
          </cell>
          <cell r="K19">
            <v>89</v>
          </cell>
          <cell r="L19">
            <v>86</v>
          </cell>
          <cell r="M19">
            <v>124</v>
          </cell>
          <cell r="N19">
            <v>113</v>
          </cell>
          <cell r="O19">
            <v>72</v>
          </cell>
        </row>
        <row r="20">
          <cell r="C20">
            <v>2273</v>
          </cell>
          <cell r="D20">
            <v>273</v>
          </cell>
          <cell r="E20">
            <v>791</v>
          </cell>
          <cell r="F20">
            <v>323</v>
          </cell>
          <cell r="G20">
            <v>143</v>
          </cell>
          <cell r="H20">
            <v>45</v>
          </cell>
          <cell r="I20">
            <v>96</v>
          </cell>
          <cell r="J20">
            <v>119</v>
          </cell>
          <cell r="K20">
            <v>89</v>
          </cell>
          <cell r="L20">
            <v>108</v>
          </cell>
          <cell r="M20">
            <v>77</v>
          </cell>
          <cell r="N20">
            <v>106</v>
          </cell>
          <cell r="O20">
            <v>103</v>
          </cell>
        </row>
        <row r="21">
          <cell r="C21">
            <v>1657</v>
          </cell>
          <cell r="D21">
            <v>196</v>
          </cell>
          <cell r="E21">
            <v>535</v>
          </cell>
          <cell r="F21">
            <v>202</v>
          </cell>
          <cell r="G21">
            <v>117</v>
          </cell>
          <cell r="H21">
            <v>46</v>
          </cell>
          <cell r="I21">
            <v>89</v>
          </cell>
          <cell r="J21">
            <v>107</v>
          </cell>
          <cell r="K21">
            <v>68</v>
          </cell>
          <cell r="L21">
            <v>71</v>
          </cell>
          <cell r="M21">
            <v>83</v>
          </cell>
          <cell r="N21">
            <v>65</v>
          </cell>
          <cell r="O21">
            <v>78</v>
          </cell>
        </row>
        <row r="22">
          <cell r="C22">
            <v>2185</v>
          </cell>
          <cell r="D22">
            <v>265</v>
          </cell>
          <cell r="E22">
            <v>733</v>
          </cell>
          <cell r="F22">
            <v>282</v>
          </cell>
          <cell r="G22">
            <v>177</v>
          </cell>
          <cell r="H22">
            <v>54</v>
          </cell>
          <cell r="I22">
            <v>77</v>
          </cell>
          <cell r="J22">
            <v>85</v>
          </cell>
          <cell r="K22">
            <v>92</v>
          </cell>
          <cell r="L22">
            <v>96</v>
          </cell>
          <cell r="M22">
            <v>113</v>
          </cell>
          <cell r="N22">
            <v>126</v>
          </cell>
          <cell r="O22">
            <v>85</v>
          </cell>
        </row>
        <row r="23">
          <cell r="C23">
            <v>2227</v>
          </cell>
          <cell r="D23">
            <v>252</v>
          </cell>
          <cell r="E23">
            <v>846</v>
          </cell>
          <cell r="F23">
            <v>258</v>
          </cell>
          <cell r="G23">
            <v>158</v>
          </cell>
          <cell r="H23">
            <v>38</v>
          </cell>
          <cell r="I23">
            <v>85</v>
          </cell>
          <cell r="J23">
            <v>97</v>
          </cell>
          <cell r="K23">
            <v>78</v>
          </cell>
          <cell r="L23">
            <v>105</v>
          </cell>
          <cell r="M23">
            <v>91</v>
          </cell>
          <cell r="N23">
            <v>129</v>
          </cell>
          <cell r="O23">
            <v>90</v>
          </cell>
        </row>
        <row r="24">
          <cell r="C24">
            <v>2333</v>
          </cell>
          <cell r="D24">
            <v>277</v>
          </cell>
          <cell r="E24">
            <v>894</v>
          </cell>
          <cell r="F24">
            <v>281</v>
          </cell>
          <cell r="G24">
            <v>143</v>
          </cell>
          <cell r="H24">
            <v>37</v>
          </cell>
          <cell r="I24">
            <v>73</v>
          </cell>
          <cell r="J24">
            <v>73</v>
          </cell>
          <cell r="K24">
            <v>90</v>
          </cell>
          <cell r="L24">
            <v>108</v>
          </cell>
          <cell r="M24">
            <v>116</v>
          </cell>
          <cell r="N24">
            <v>138</v>
          </cell>
          <cell r="O24">
            <v>103</v>
          </cell>
        </row>
        <row r="25">
          <cell r="C25">
            <v>1965</v>
          </cell>
          <cell r="D25">
            <v>233</v>
          </cell>
          <cell r="E25">
            <v>778</v>
          </cell>
          <cell r="F25">
            <v>262</v>
          </cell>
          <cell r="G25">
            <v>99</v>
          </cell>
          <cell r="H25">
            <v>38</v>
          </cell>
          <cell r="I25">
            <v>55</v>
          </cell>
          <cell r="J25">
            <v>80</v>
          </cell>
          <cell r="K25">
            <v>75</v>
          </cell>
          <cell r="L25">
            <v>91</v>
          </cell>
          <cell r="M25">
            <v>97</v>
          </cell>
          <cell r="N25">
            <v>82</v>
          </cell>
          <cell r="O25">
            <v>75</v>
          </cell>
        </row>
        <row r="26">
          <cell r="C26">
            <v>2073</v>
          </cell>
          <cell r="D26">
            <v>289</v>
          </cell>
          <cell r="E26">
            <v>833</v>
          </cell>
          <cell r="F26">
            <v>237</v>
          </cell>
          <cell r="G26">
            <v>135</v>
          </cell>
          <cell r="H26">
            <v>36</v>
          </cell>
          <cell r="I26">
            <v>67</v>
          </cell>
          <cell r="J26">
            <v>61</v>
          </cell>
          <cell r="K26">
            <v>71</v>
          </cell>
          <cell r="L26">
            <v>85</v>
          </cell>
          <cell r="M26">
            <v>81</v>
          </cell>
          <cell r="N26">
            <v>107</v>
          </cell>
          <cell r="O26">
            <v>71</v>
          </cell>
        </row>
        <row r="27">
          <cell r="C27">
            <v>2178</v>
          </cell>
          <cell r="D27">
            <v>288</v>
          </cell>
          <cell r="E27">
            <v>917</v>
          </cell>
          <cell r="F27">
            <v>275</v>
          </cell>
          <cell r="G27">
            <v>103</v>
          </cell>
          <cell r="H27">
            <v>38</v>
          </cell>
          <cell r="I27">
            <v>62</v>
          </cell>
          <cell r="J27">
            <v>67</v>
          </cell>
          <cell r="K27">
            <v>75</v>
          </cell>
          <cell r="L27">
            <v>78</v>
          </cell>
          <cell r="M27">
            <v>86</v>
          </cell>
          <cell r="N27">
            <v>102</v>
          </cell>
          <cell r="O27">
            <v>87</v>
          </cell>
        </row>
        <row r="28">
          <cell r="C28">
            <v>1963</v>
          </cell>
          <cell r="D28">
            <v>229</v>
          </cell>
          <cell r="E28">
            <v>824</v>
          </cell>
          <cell r="F28">
            <v>230</v>
          </cell>
          <cell r="G28">
            <v>90</v>
          </cell>
          <cell r="H28">
            <v>53</v>
          </cell>
          <cell r="I28">
            <v>58</v>
          </cell>
          <cell r="J28">
            <v>67</v>
          </cell>
          <cell r="K28">
            <v>67</v>
          </cell>
          <cell r="L28">
            <v>76</v>
          </cell>
          <cell r="M28">
            <v>70</v>
          </cell>
          <cell r="N28">
            <v>96</v>
          </cell>
          <cell r="O28">
            <v>103</v>
          </cell>
        </row>
        <row r="29">
          <cell r="C29">
            <v>2186</v>
          </cell>
          <cell r="D29">
            <v>314</v>
          </cell>
          <cell r="E29">
            <v>860</v>
          </cell>
          <cell r="F29">
            <v>236</v>
          </cell>
          <cell r="G29">
            <v>104</v>
          </cell>
          <cell r="H29">
            <v>36</v>
          </cell>
          <cell r="I29">
            <v>66</v>
          </cell>
          <cell r="J29">
            <v>81</v>
          </cell>
          <cell r="K29">
            <v>71</v>
          </cell>
          <cell r="L29">
            <v>96</v>
          </cell>
          <cell r="M29">
            <v>107</v>
          </cell>
          <cell r="N29">
            <v>117</v>
          </cell>
          <cell r="O29">
            <v>98</v>
          </cell>
        </row>
        <row r="30">
          <cell r="C30">
            <v>2214</v>
          </cell>
          <cell r="D30">
            <v>310</v>
          </cell>
          <cell r="E30">
            <v>881</v>
          </cell>
          <cell r="F30">
            <v>271</v>
          </cell>
          <cell r="G30">
            <v>121</v>
          </cell>
          <cell r="H30">
            <v>39</v>
          </cell>
          <cell r="I30">
            <v>65</v>
          </cell>
          <cell r="J30">
            <v>73</v>
          </cell>
          <cell r="K30">
            <v>73</v>
          </cell>
          <cell r="L30">
            <v>94</v>
          </cell>
          <cell r="M30">
            <v>90</v>
          </cell>
          <cell r="N30">
            <v>104</v>
          </cell>
          <cell r="O30">
            <v>93</v>
          </cell>
        </row>
        <row r="31">
          <cell r="C31">
            <v>2283</v>
          </cell>
          <cell r="D31">
            <v>318</v>
          </cell>
          <cell r="E31">
            <v>936</v>
          </cell>
          <cell r="F31">
            <v>258</v>
          </cell>
          <cell r="G31">
            <v>96</v>
          </cell>
          <cell r="H31">
            <v>35</v>
          </cell>
          <cell r="I31">
            <v>67</v>
          </cell>
          <cell r="J31">
            <v>89</v>
          </cell>
          <cell r="K31">
            <v>72</v>
          </cell>
          <cell r="L31">
            <v>74</v>
          </cell>
          <cell r="M31">
            <v>123</v>
          </cell>
          <cell r="N31">
            <v>113</v>
          </cell>
          <cell r="O31">
            <v>102</v>
          </cell>
        </row>
        <row r="32">
          <cell r="C32">
            <v>1954</v>
          </cell>
          <cell r="D32">
            <v>256</v>
          </cell>
          <cell r="E32">
            <v>739</v>
          </cell>
          <cell r="F32">
            <v>240</v>
          </cell>
          <cell r="G32">
            <v>91</v>
          </cell>
          <cell r="H32">
            <v>35</v>
          </cell>
          <cell r="I32">
            <v>64</v>
          </cell>
          <cell r="J32">
            <v>85</v>
          </cell>
          <cell r="K32">
            <v>83</v>
          </cell>
          <cell r="L32">
            <v>74</v>
          </cell>
          <cell r="M32">
            <v>86</v>
          </cell>
          <cell r="N32">
            <v>101</v>
          </cell>
          <cell r="O32">
            <v>100</v>
          </cell>
        </row>
        <row r="33">
          <cell r="C33">
            <v>2028</v>
          </cell>
          <cell r="D33">
            <v>252</v>
          </cell>
          <cell r="E33">
            <v>675</v>
          </cell>
          <cell r="F33">
            <v>250</v>
          </cell>
          <cell r="G33">
            <v>97</v>
          </cell>
          <cell r="H33">
            <v>38</v>
          </cell>
          <cell r="I33">
            <v>76</v>
          </cell>
          <cell r="J33">
            <v>91</v>
          </cell>
          <cell r="K33">
            <v>91</v>
          </cell>
          <cell r="L33">
            <v>103</v>
          </cell>
          <cell r="M33">
            <v>114</v>
          </cell>
          <cell r="N33">
            <v>127</v>
          </cell>
          <cell r="O33">
            <v>114</v>
          </cell>
        </row>
        <row r="34">
          <cell r="C34">
            <v>1734</v>
          </cell>
          <cell r="D34">
            <v>221</v>
          </cell>
          <cell r="E34">
            <v>671</v>
          </cell>
          <cell r="F34">
            <v>213</v>
          </cell>
          <cell r="G34">
            <v>63</v>
          </cell>
          <cell r="H34">
            <v>19</v>
          </cell>
          <cell r="I34">
            <v>52</v>
          </cell>
          <cell r="J34">
            <v>62</v>
          </cell>
          <cell r="K34">
            <v>55</v>
          </cell>
          <cell r="L34">
            <v>86</v>
          </cell>
          <cell r="M34">
            <v>89</v>
          </cell>
          <cell r="N34">
            <v>107</v>
          </cell>
          <cell r="O34">
            <v>96</v>
          </cell>
        </row>
        <row r="35">
          <cell r="C35">
            <v>1799</v>
          </cell>
          <cell r="D35">
            <v>194</v>
          </cell>
          <cell r="E35">
            <v>646</v>
          </cell>
          <cell r="F35">
            <v>225</v>
          </cell>
          <cell r="G35">
            <v>85</v>
          </cell>
          <cell r="H35">
            <v>24</v>
          </cell>
          <cell r="I35">
            <v>64</v>
          </cell>
          <cell r="J35">
            <v>72</v>
          </cell>
          <cell r="K35">
            <v>70</v>
          </cell>
          <cell r="L35">
            <v>107</v>
          </cell>
          <cell r="M35">
            <v>79</v>
          </cell>
          <cell r="N35">
            <v>134</v>
          </cell>
          <cell r="O35">
            <v>99</v>
          </cell>
        </row>
        <row r="36">
          <cell r="C36">
            <v>1923</v>
          </cell>
          <cell r="D36">
            <v>196</v>
          </cell>
          <cell r="E36">
            <v>633</v>
          </cell>
          <cell r="F36">
            <v>234</v>
          </cell>
          <cell r="G36">
            <v>87</v>
          </cell>
          <cell r="H36">
            <v>52</v>
          </cell>
          <cell r="I36">
            <v>74</v>
          </cell>
          <cell r="J36">
            <v>93</v>
          </cell>
          <cell r="K36">
            <v>85</v>
          </cell>
          <cell r="L36">
            <v>118</v>
          </cell>
          <cell r="M36">
            <v>104</v>
          </cell>
          <cell r="N36">
            <v>133</v>
          </cell>
          <cell r="O36">
            <v>114</v>
          </cell>
        </row>
        <row r="37">
          <cell r="C37" t="e">
            <v>#N/A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</row>
        <row r="38">
          <cell r="C38" t="e">
            <v>#N/A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C39" t="e">
            <v>#N/A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C40" t="e">
            <v>#N/A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C41" t="e">
            <v>#N/A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</row>
        <row r="42">
          <cell r="C42" t="e">
            <v>#N/A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  <row r="43">
          <cell r="C43" t="e">
            <v>#N/A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</row>
        <row r="44">
          <cell r="C44" t="e">
            <v>#N/A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  <row r="45">
          <cell r="C45" t="e">
            <v>#N/A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</row>
        <row r="46">
          <cell r="C46" t="e">
            <v>#N/A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</row>
        <row r="47">
          <cell r="C47" t="e">
            <v>#N/A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</row>
        <row r="48">
          <cell r="C48" t="e">
            <v>#N/A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49">
          <cell r="C49" t="e">
            <v>#N/A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</row>
        <row r="50">
          <cell r="C50" t="e">
            <v>#N/A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</row>
        <row r="51">
          <cell r="C51" t="e">
            <v>#N/A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</row>
        <row r="52">
          <cell r="C52" t="e">
            <v>#N/A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</row>
        <row r="53">
          <cell r="C53" t="e">
            <v>#N/A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</row>
        <row r="54">
          <cell r="C54" t="e">
            <v>#N/A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</row>
      </sheetData>
      <sheetData sheetId="3">
        <row r="3">
          <cell r="C3">
            <v>1123</v>
          </cell>
        </row>
      </sheetData>
      <sheetData sheetId="4">
        <row r="3">
          <cell r="C3">
            <v>1010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ｲﾝ"/>
      <sheetName val="co19"/>
      <sheetName val="ＲＳ"/>
      <sheetName val="咽頭"/>
      <sheetName val="A群"/>
      <sheetName val="胃腸"/>
      <sheetName val="水痘"/>
      <sheetName val="手足"/>
      <sheetName val="伝紅"/>
      <sheetName val="突発"/>
      <sheetName val="ﾍﾙ"/>
      <sheetName val="耳下"/>
      <sheetName val="1週"/>
      <sheetName val="2週"/>
      <sheetName val="3週"/>
      <sheetName val="4週"/>
      <sheetName val="5週"/>
      <sheetName val="6週"/>
      <sheetName val="7週"/>
      <sheetName val="8週"/>
      <sheetName val="9週"/>
      <sheetName val="10週"/>
      <sheetName val="11週"/>
      <sheetName val="12週"/>
      <sheetName val="13週"/>
      <sheetName val="14週"/>
      <sheetName val="15週"/>
      <sheetName val="16週"/>
      <sheetName val="17週"/>
      <sheetName val="18週"/>
      <sheetName val="19週"/>
      <sheetName val="20週"/>
      <sheetName val="21週"/>
      <sheetName val="22週"/>
      <sheetName val="23週"/>
      <sheetName val="24週"/>
      <sheetName val="25週"/>
      <sheetName val="26週"/>
      <sheetName val="27週"/>
      <sheetName val="28週"/>
      <sheetName val="29週"/>
      <sheetName val="30週"/>
      <sheetName val="31週"/>
      <sheetName val="32週"/>
      <sheetName val="33週"/>
      <sheetName val="34週"/>
      <sheetName val="35週"/>
      <sheetName val="36週"/>
      <sheetName val="37週"/>
      <sheetName val="38週"/>
      <sheetName val="39週"/>
      <sheetName val="40週"/>
      <sheetName val="41週"/>
      <sheetName val="42週"/>
      <sheetName val="43週"/>
      <sheetName val="44週"/>
      <sheetName val="45週"/>
      <sheetName val="46週"/>
      <sheetName val="47週"/>
      <sheetName val="48週"/>
      <sheetName val="49週"/>
      <sheetName val="50週"/>
      <sheetName val="51週"/>
      <sheetName val="52週"/>
      <sheetName val="53週"/>
    </sheetNames>
    <sheetDataSet>
      <sheetData sheetId="0">
        <row r="2">
          <cell r="C2">
            <v>1043</v>
          </cell>
          <cell r="D2">
            <v>4</v>
          </cell>
          <cell r="E2">
            <v>11</v>
          </cell>
          <cell r="F2">
            <v>32</v>
          </cell>
          <cell r="G2">
            <v>29</v>
          </cell>
          <cell r="H2">
            <v>28</v>
          </cell>
          <cell r="I2">
            <v>24</v>
          </cell>
          <cell r="J2">
            <v>13</v>
          </cell>
          <cell r="K2">
            <v>29</v>
          </cell>
          <cell r="L2">
            <v>19</v>
          </cell>
          <cell r="M2">
            <v>25</v>
          </cell>
          <cell r="N2">
            <v>14</v>
          </cell>
          <cell r="O2">
            <v>115</v>
          </cell>
          <cell r="P2">
            <v>111</v>
          </cell>
          <cell r="Q2">
            <v>233</v>
          </cell>
          <cell r="R2">
            <v>101</v>
          </cell>
          <cell r="S2">
            <v>70</v>
          </cell>
          <cell r="T2">
            <v>76</v>
          </cell>
          <cell r="U2">
            <v>36</v>
          </cell>
          <cell r="V2">
            <v>36</v>
          </cell>
          <cell r="W2">
            <v>37</v>
          </cell>
        </row>
        <row r="3">
          <cell r="C3">
            <v>815</v>
          </cell>
          <cell r="D3">
            <v>10</v>
          </cell>
          <cell r="E3">
            <v>10</v>
          </cell>
          <cell r="F3">
            <v>39</v>
          </cell>
          <cell r="G3">
            <v>37</v>
          </cell>
          <cell r="H3">
            <v>31</v>
          </cell>
          <cell r="I3">
            <v>30</v>
          </cell>
          <cell r="J3">
            <v>29</v>
          </cell>
          <cell r="K3">
            <v>16</v>
          </cell>
          <cell r="L3">
            <v>26</v>
          </cell>
          <cell r="M3">
            <v>22</v>
          </cell>
          <cell r="N3">
            <v>24</v>
          </cell>
          <cell r="O3">
            <v>91</v>
          </cell>
          <cell r="P3">
            <v>65</v>
          </cell>
          <cell r="Q3">
            <v>126</v>
          </cell>
          <cell r="R3">
            <v>52</v>
          </cell>
          <cell r="S3">
            <v>39</v>
          </cell>
          <cell r="T3">
            <v>56</v>
          </cell>
          <cell r="U3">
            <v>44</v>
          </cell>
          <cell r="V3">
            <v>32</v>
          </cell>
          <cell r="W3">
            <v>36</v>
          </cell>
        </row>
        <row r="4">
          <cell r="C4">
            <v>890</v>
          </cell>
          <cell r="D4">
            <v>9</v>
          </cell>
          <cell r="E4">
            <v>6</v>
          </cell>
          <cell r="F4">
            <v>28</v>
          </cell>
          <cell r="G4">
            <v>44</v>
          </cell>
          <cell r="H4">
            <v>33</v>
          </cell>
          <cell r="I4">
            <v>44</v>
          </cell>
          <cell r="J4">
            <v>39</v>
          </cell>
          <cell r="K4">
            <v>34</v>
          </cell>
          <cell r="L4">
            <v>35</v>
          </cell>
          <cell r="M4">
            <v>30</v>
          </cell>
          <cell r="N4">
            <v>27</v>
          </cell>
          <cell r="O4">
            <v>137</v>
          </cell>
          <cell r="P4">
            <v>72</v>
          </cell>
          <cell r="Q4">
            <v>91</v>
          </cell>
          <cell r="R4">
            <v>54</v>
          </cell>
          <cell r="S4">
            <v>58</v>
          </cell>
          <cell r="T4">
            <v>48</v>
          </cell>
          <cell r="U4">
            <v>36</v>
          </cell>
          <cell r="V4">
            <v>32</v>
          </cell>
          <cell r="W4">
            <v>33</v>
          </cell>
        </row>
        <row r="5">
          <cell r="C5">
            <v>721</v>
          </cell>
          <cell r="D5">
            <v>5</v>
          </cell>
          <cell r="E5">
            <v>3</v>
          </cell>
          <cell r="F5">
            <v>25</v>
          </cell>
          <cell r="G5">
            <v>35</v>
          </cell>
          <cell r="H5">
            <v>25</v>
          </cell>
          <cell r="I5">
            <v>34</v>
          </cell>
          <cell r="J5">
            <v>36</v>
          </cell>
          <cell r="K5">
            <v>49</v>
          </cell>
          <cell r="L5">
            <v>39</v>
          </cell>
          <cell r="M5">
            <v>38</v>
          </cell>
          <cell r="N5">
            <v>29</v>
          </cell>
          <cell r="O5">
            <v>103</v>
          </cell>
          <cell r="P5">
            <v>43</v>
          </cell>
          <cell r="Q5">
            <v>44</v>
          </cell>
          <cell r="R5">
            <v>68</v>
          </cell>
          <cell r="S5">
            <v>47</v>
          </cell>
          <cell r="T5">
            <v>38</v>
          </cell>
          <cell r="U5">
            <v>17</v>
          </cell>
          <cell r="V5">
            <v>19</v>
          </cell>
          <cell r="W5">
            <v>24</v>
          </cell>
        </row>
        <row r="6">
          <cell r="C6">
            <v>872</v>
          </cell>
          <cell r="D6">
            <v>7</v>
          </cell>
          <cell r="E6">
            <v>5</v>
          </cell>
          <cell r="F6">
            <v>25</v>
          </cell>
          <cell r="G6">
            <v>31</v>
          </cell>
          <cell r="H6">
            <v>33</v>
          </cell>
          <cell r="I6">
            <v>36</v>
          </cell>
          <cell r="J6">
            <v>53</v>
          </cell>
          <cell r="K6">
            <v>45</v>
          </cell>
          <cell r="L6">
            <v>41</v>
          </cell>
          <cell r="M6">
            <v>51</v>
          </cell>
          <cell r="N6">
            <v>58</v>
          </cell>
          <cell r="O6">
            <v>161</v>
          </cell>
          <cell r="P6">
            <v>64</v>
          </cell>
          <cell r="Q6">
            <v>60</v>
          </cell>
          <cell r="R6">
            <v>56</v>
          </cell>
          <cell r="S6">
            <v>59</v>
          </cell>
          <cell r="T6">
            <v>23</v>
          </cell>
          <cell r="U6">
            <v>25</v>
          </cell>
          <cell r="V6">
            <v>14</v>
          </cell>
          <cell r="W6">
            <v>25</v>
          </cell>
        </row>
        <row r="7">
          <cell r="C7">
            <v>832</v>
          </cell>
          <cell r="D7">
            <v>6</v>
          </cell>
          <cell r="E7">
            <v>8</v>
          </cell>
          <cell r="F7">
            <v>35</v>
          </cell>
          <cell r="G7">
            <v>33</v>
          </cell>
          <cell r="H7">
            <v>34</v>
          </cell>
          <cell r="I7">
            <v>40</v>
          </cell>
          <cell r="J7">
            <v>44</v>
          </cell>
          <cell r="K7">
            <v>42</v>
          </cell>
          <cell r="L7">
            <v>56</v>
          </cell>
          <cell r="M7">
            <v>50</v>
          </cell>
          <cell r="N7">
            <v>40</v>
          </cell>
          <cell r="O7">
            <v>204</v>
          </cell>
          <cell r="P7">
            <v>60</v>
          </cell>
          <cell r="Q7">
            <v>45</v>
          </cell>
          <cell r="R7">
            <v>38</v>
          </cell>
          <cell r="S7">
            <v>48</v>
          </cell>
          <cell r="T7">
            <v>21</v>
          </cell>
          <cell r="U7">
            <v>10</v>
          </cell>
          <cell r="V7">
            <v>9</v>
          </cell>
          <cell r="W7">
            <v>9</v>
          </cell>
        </row>
        <row r="8">
          <cell r="C8">
            <v>1046</v>
          </cell>
          <cell r="D8">
            <v>7</v>
          </cell>
          <cell r="E8">
            <v>9</v>
          </cell>
          <cell r="F8">
            <v>28</v>
          </cell>
          <cell r="G8">
            <v>38</v>
          </cell>
          <cell r="H8">
            <v>38</v>
          </cell>
          <cell r="I8">
            <v>48</v>
          </cell>
          <cell r="J8">
            <v>56</v>
          </cell>
          <cell r="K8">
            <v>64</v>
          </cell>
          <cell r="L8">
            <v>66</v>
          </cell>
          <cell r="M8">
            <v>58</v>
          </cell>
          <cell r="N8">
            <v>53</v>
          </cell>
          <cell r="O8">
            <v>188</v>
          </cell>
          <cell r="P8">
            <v>107</v>
          </cell>
          <cell r="Q8">
            <v>71</v>
          </cell>
          <cell r="R8">
            <v>76</v>
          </cell>
          <cell r="S8">
            <v>79</v>
          </cell>
          <cell r="T8">
            <v>27</v>
          </cell>
          <cell r="U8">
            <v>17</v>
          </cell>
          <cell r="V8">
            <v>10</v>
          </cell>
          <cell r="W8">
            <v>6</v>
          </cell>
        </row>
        <row r="9">
          <cell r="C9">
            <v>967</v>
          </cell>
          <cell r="D9">
            <v>3</v>
          </cell>
          <cell r="E9">
            <v>6</v>
          </cell>
          <cell r="F9">
            <v>20</v>
          </cell>
          <cell r="G9">
            <v>33</v>
          </cell>
          <cell r="H9">
            <v>37</v>
          </cell>
          <cell r="I9">
            <v>58</v>
          </cell>
          <cell r="J9">
            <v>63</v>
          </cell>
          <cell r="K9">
            <v>60</v>
          </cell>
          <cell r="L9">
            <v>68</v>
          </cell>
          <cell r="M9">
            <v>64</v>
          </cell>
          <cell r="N9">
            <v>37</v>
          </cell>
          <cell r="O9">
            <v>205</v>
          </cell>
          <cell r="P9">
            <v>64</v>
          </cell>
          <cell r="Q9">
            <v>74</v>
          </cell>
          <cell r="R9">
            <v>70</v>
          </cell>
          <cell r="S9">
            <v>62</v>
          </cell>
          <cell r="T9">
            <v>24</v>
          </cell>
          <cell r="U9">
            <v>9</v>
          </cell>
          <cell r="V9">
            <v>7</v>
          </cell>
          <cell r="W9">
            <v>3</v>
          </cell>
        </row>
        <row r="10">
          <cell r="C10">
            <v>888</v>
          </cell>
          <cell r="D10">
            <v>5</v>
          </cell>
          <cell r="E10">
            <v>5</v>
          </cell>
          <cell r="F10">
            <v>22</v>
          </cell>
          <cell r="G10">
            <v>27</v>
          </cell>
          <cell r="H10">
            <v>32</v>
          </cell>
          <cell r="I10">
            <v>47</v>
          </cell>
          <cell r="J10">
            <v>62</v>
          </cell>
          <cell r="K10">
            <v>47</v>
          </cell>
          <cell r="L10">
            <v>58</v>
          </cell>
          <cell r="M10">
            <v>48</v>
          </cell>
          <cell r="N10">
            <v>38</v>
          </cell>
          <cell r="O10">
            <v>179</v>
          </cell>
          <cell r="P10">
            <v>80</v>
          </cell>
          <cell r="Q10">
            <v>72</v>
          </cell>
          <cell r="R10">
            <v>80</v>
          </cell>
          <cell r="S10">
            <v>47</v>
          </cell>
          <cell r="T10">
            <v>13</v>
          </cell>
          <cell r="U10">
            <v>15</v>
          </cell>
          <cell r="V10">
            <v>6</v>
          </cell>
          <cell r="W10">
            <v>5</v>
          </cell>
        </row>
        <row r="11">
          <cell r="C11">
            <v>622</v>
          </cell>
          <cell r="D11">
            <v>6</v>
          </cell>
          <cell r="E11">
            <v>6</v>
          </cell>
          <cell r="F11">
            <v>22</v>
          </cell>
          <cell r="G11">
            <v>22</v>
          </cell>
          <cell r="H11">
            <v>28</v>
          </cell>
          <cell r="I11">
            <v>27</v>
          </cell>
          <cell r="J11">
            <v>38</v>
          </cell>
          <cell r="K11">
            <v>42</v>
          </cell>
          <cell r="L11">
            <v>26</v>
          </cell>
          <cell r="M11">
            <v>37</v>
          </cell>
          <cell r="N11">
            <v>35</v>
          </cell>
          <cell r="O11">
            <v>109</v>
          </cell>
          <cell r="P11">
            <v>57</v>
          </cell>
          <cell r="Q11">
            <v>55</v>
          </cell>
          <cell r="R11">
            <v>38</v>
          </cell>
          <cell r="S11">
            <v>44</v>
          </cell>
          <cell r="T11">
            <v>15</v>
          </cell>
          <cell r="U11">
            <v>9</v>
          </cell>
          <cell r="V11">
            <v>5</v>
          </cell>
          <cell r="W11">
            <v>1</v>
          </cell>
        </row>
        <row r="12">
          <cell r="C12">
            <v>494</v>
          </cell>
          <cell r="D12">
            <v>3</v>
          </cell>
          <cell r="E12">
            <v>5</v>
          </cell>
          <cell r="F12">
            <v>17</v>
          </cell>
          <cell r="G12">
            <v>14</v>
          </cell>
          <cell r="H12">
            <v>18</v>
          </cell>
          <cell r="I12">
            <v>32</v>
          </cell>
          <cell r="J12">
            <v>25</v>
          </cell>
          <cell r="K12">
            <v>35</v>
          </cell>
          <cell r="L12">
            <v>26</v>
          </cell>
          <cell r="M12">
            <v>33</v>
          </cell>
          <cell r="N12">
            <v>24</v>
          </cell>
          <cell r="O12">
            <v>99</v>
          </cell>
          <cell r="P12">
            <v>39</v>
          </cell>
          <cell r="Q12">
            <v>37</v>
          </cell>
          <cell r="R12">
            <v>39</v>
          </cell>
          <cell r="S12">
            <v>27</v>
          </cell>
          <cell r="T12">
            <v>9</v>
          </cell>
          <cell r="U12">
            <v>8</v>
          </cell>
          <cell r="V12">
            <v>3</v>
          </cell>
          <cell r="W12">
            <v>1</v>
          </cell>
        </row>
        <row r="13">
          <cell r="C13">
            <v>558</v>
          </cell>
          <cell r="D13">
            <v>4</v>
          </cell>
          <cell r="E13">
            <v>7</v>
          </cell>
          <cell r="F13">
            <v>9</v>
          </cell>
          <cell r="G13">
            <v>10</v>
          </cell>
          <cell r="H13">
            <v>19</v>
          </cell>
          <cell r="I13">
            <v>22</v>
          </cell>
          <cell r="J13">
            <v>23</v>
          </cell>
          <cell r="K13">
            <v>32</v>
          </cell>
          <cell r="L13">
            <v>14</v>
          </cell>
          <cell r="M13">
            <v>28</v>
          </cell>
          <cell r="N13">
            <v>27</v>
          </cell>
          <cell r="O13">
            <v>156</v>
          </cell>
          <cell r="P13">
            <v>41</v>
          </cell>
          <cell r="Q13">
            <v>34</v>
          </cell>
          <cell r="R13">
            <v>51</v>
          </cell>
          <cell r="S13">
            <v>41</v>
          </cell>
          <cell r="T13">
            <v>20</v>
          </cell>
          <cell r="U13">
            <v>10</v>
          </cell>
          <cell r="V13">
            <v>5</v>
          </cell>
          <cell r="W13">
            <v>5</v>
          </cell>
        </row>
        <row r="14">
          <cell r="C14">
            <v>509</v>
          </cell>
          <cell r="D14">
            <v>3</v>
          </cell>
          <cell r="E14">
            <v>7</v>
          </cell>
          <cell r="F14">
            <v>13</v>
          </cell>
          <cell r="G14">
            <v>19</v>
          </cell>
          <cell r="H14">
            <v>17</v>
          </cell>
          <cell r="I14">
            <v>18</v>
          </cell>
          <cell r="J14">
            <v>37</v>
          </cell>
          <cell r="K14">
            <v>34</v>
          </cell>
          <cell r="L14">
            <v>26</v>
          </cell>
          <cell r="M14">
            <v>27</v>
          </cell>
          <cell r="N14">
            <v>32</v>
          </cell>
          <cell r="O14">
            <v>88</v>
          </cell>
          <cell r="P14">
            <v>36</v>
          </cell>
          <cell r="Q14">
            <v>43</v>
          </cell>
          <cell r="R14">
            <v>41</v>
          </cell>
          <cell r="S14">
            <v>37</v>
          </cell>
          <cell r="T14">
            <v>16</v>
          </cell>
          <cell r="U14">
            <v>6</v>
          </cell>
          <cell r="V14">
            <v>5</v>
          </cell>
          <cell r="W14">
            <v>4</v>
          </cell>
        </row>
        <row r="15">
          <cell r="C15">
            <v>292</v>
          </cell>
          <cell r="D15">
            <v>2</v>
          </cell>
          <cell r="E15">
            <v>3</v>
          </cell>
          <cell r="F15">
            <v>14</v>
          </cell>
          <cell r="G15">
            <v>16</v>
          </cell>
          <cell r="H15">
            <v>15</v>
          </cell>
          <cell r="I15">
            <v>17</v>
          </cell>
          <cell r="J15">
            <v>26</v>
          </cell>
          <cell r="K15">
            <v>26</v>
          </cell>
          <cell r="L15">
            <v>14</v>
          </cell>
          <cell r="M15">
            <v>14</v>
          </cell>
          <cell r="N15">
            <v>10</v>
          </cell>
          <cell r="O15">
            <v>36</v>
          </cell>
          <cell r="P15">
            <v>22</v>
          </cell>
          <cell r="Q15">
            <v>24</v>
          </cell>
          <cell r="R15">
            <v>26</v>
          </cell>
          <cell r="S15">
            <v>13</v>
          </cell>
          <cell r="T15">
            <v>8</v>
          </cell>
          <cell r="U15">
            <v>2</v>
          </cell>
          <cell r="V15">
            <v>2</v>
          </cell>
          <cell r="W15">
            <v>2</v>
          </cell>
        </row>
        <row r="16">
          <cell r="C16">
            <v>192</v>
          </cell>
          <cell r="D16">
            <v>3</v>
          </cell>
          <cell r="E16">
            <v>3</v>
          </cell>
          <cell r="F16">
            <v>8</v>
          </cell>
          <cell r="G16">
            <v>4</v>
          </cell>
          <cell r="H16">
            <v>15</v>
          </cell>
          <cell r="I16">
            <v>11</v>
          </cell>
          <cell r="J16">
            <v>16</v>
          </cell>
          <cell r="K16">
            <v>7</v>
          </cell>
          <cell r="L16">
            <v>8</v>
          </cell>
          <cell r="M16">
            <v>12</v>
          </cell>
          <cell r="N16">
            <v>5</v>
          </cell>
          <cell r="O16">
            <v>20</v>
          </cell>
          <cell r="P16">
            <v>16</v>
          </cell>
          <cell r="Q16">
            <v>14</v>
          </cell>
          <cell r="R16">
            <v>20</v>
          </cell>
          <cell r="S16">
            <v>15</v>
          </cell>
          <cell r="T16">
            <v>7</v>
          </cell>
          <cell r="U16">
            <v>4</v>
          </cell>
          <cell r="V16">
            <v>3</v>
          </cell>
          <cell r="W16">
            <v>1</v>
          </cell>
        </row>
        <row r="17">
          <cell r="C17">
            <v>153</v>
          </cell>
          <cell r="D17">
            <v>1</v>
          </cell>
          <cell r="E17">
            <v>2</v>
          </cell>
          <cell r="F17">
            <v>5</v>
          </cell>
          <cell r="G17">
            <v>3</v>
          </cell>
          <cell r="H17">
            <v>7</v>
          </cell>
          <cell r="I17">
            <v>10</v>
          </cell>
          <cell r="J17">
            <v>9</v>
          </cell>
          <cell r="K17">
            <v>11</v>
          </cell>
          <cell r="L17">
            <v>6</v>
          </cell>
          <cell r="M17">
            <v>6</v>
          </cell>
          <cell r="N17">
            <v>9</v>
          </cell>
          <cell r="O17">
            <v>27</v>
          </cell>
          <cell r="P17">
            <v>15</v>
          </cell>
          <cell r="Q17">
            <v>6</v>
          </cell>
          <cell r="R17">
            <v>18</v>
          </cell>
          <cell r="S17">
            <v>6</v>
          </cell>
          <cell r="T17">
            <v>4</v>
          </cell>
          <cell r="U17">
            <v>7</v>
          </cell>
          <cell r="V17">
            <v>1</v>
          </cell>
          <cell r="W17">
            <v>0</v>
          </cell>
        </row>
        <row r="18">
          <cell r="C18">
            <v>172</v>
          </cell>
          <cell r="D18">
            <v>2</v>
          </cell>
          <cell r="E18">
            <v>1</v>
          </cell>
          <cell r="F18">
            <v>4</v>
          </cell>
          <cell r="G18">
            <v>6</v>
          </cell>
          <cell r="H18">
            <v>10</v>
          </cell>
          <cell r="I18">
            <v>12</v>
          </cell>
          <cell r="J18">
            <v>6</v>
          </cell>
          <cell r="K18">
            <v>8</v>
          </cell>
          <cell r="L18">
            <v>7</v>
          </cell>
          <cell r="M18">
            <v>3</v>
          </cell>
          <cell r="N18">
            <v>10</v>
          </cell>
          <cell r="O18">
            <v>47</v>
          </cell>
          <cell r="P18">
            <v>12</v>
          </cell>
          <cell r="Q18">
            <v>12</v>
          </cell>
          <cell r="R18">
            <v>11</v>
          </cell>
          <cell r="S18">
            <v>14</v>
          </cell>
          <cell r="T18">
            <v>5</v>
          </cell>
          <cell r="U18">
            <v>1</v>
          </cell>
          <cell r="V18">
            <v>1</v>
          </cell>
          <cell r="W18">
            <v>0</v>
          </cell>
        </row>
        <row r="19">
          <cell r="C19">
            <v>122</v>
          </cell>
          <cell r="D19">
            <v>1</v>
          </cell>
          <cell r="E19">
            <v>2</v>
          </cell>
          <cell r="F19">
            <v>3</v>
          </cell>
          <cell r="G19">
            <v>3</v>
          </cell>
          <cell r="H19">
            <v>3</v>
          </cell>
          <cell r="I19">
            <v>3</v>
          </cell>
          <cell r="J19">
            <v>4</v>
          </cell>
          <cell r="K19">
            <v>6</v>
          </cell>
          <cell r="L19">
            <v>6</v>
          </cell>
          <cell r="M19">
            <v>6</v>
          </cell>
          <cell r="N19">
            <v>1</v>
          </cell>
          <cell r="O19">
            <v>32</v>
          </cell>
          <cell r="P19">
            <v>18</v>
          </cell>
          <cell r="Q19">
            <v>6</v>
          </cell>
          <cell r="R19">
            <v>16</v>
          </cell>
          <cell r="S19">
            <v>7</v>
          </cell>
          <cell r="T19">
            <v>4</v>
          </cell>
          <cell r="U19">
            <v>1</v>
          </cell>
          <cell r="V19">
            <v>0</v>
          </cell>
          <cell r="W19">
            <v>0</v>
          </cell>
        </row>
        <row r="20">
          <cell r="C20">
            <v>102</v>
          </cell>
          <cell r="D20">
            <v>1</v>
          </cell>
          <cell r="E20">
            <v>3</v>
          </cell>
          <cell r="F20">
            <v>1</v>
          </cell>
          <cell r="G20">
            <v>1</v>
          </cell>
          <cell r="H20">
            <v>8</v>
          </cell>
          <cell r="I20">
            <v>3</v>
          </cell>
          <cell r="J20">
            <v>3</v>
          </cell>
          <cell r="K20">
            <v>3</v>
          </cell>
          <cell r="L20">
            <v>5</v>
          </cell>
          <cell r="M20">
            <v>4</v>
          </cell>
          <cell r="N20">
            <v>1</v>
          </cell>
          <cell r="O20">
            <v>17</v>
          </cell>
          <cell r="P20">
            <v>10</v>
          </cell>
          <cell r="Q20">
            <v>12</v>
          </cell>
          <cell r="R20">
            <v>13</v>
          </cell>
          <cell r="S20">
            <v>10</v>
          </cell>
          <cell r="T20">
            <v>4</v>
          </cell>
          <cell r="U20">
            <v>2</v>
          </cell>
          <cell r="V20">
            <v>1</v>
          </cell>
          <cell r="W20">
            <v>0</v>
          </cell>
        </row>
        <row r="21">
          <cell r="C21">
            <v>111</v>
          </cell>
          <cell r="D21">
            <v>3</v>
          </cell>
          <cell r="E21">
            <v>1</v>
          </cell>
          <cell r="F21">
            <v>4</v>
          </cell>
          <cell r="G21">
            <v>1</v>
          </cell>
          <cell r="H21">
            <v>5</v>
          </cell>
          <cell r="I21">
            <v>6</v>
          </cell>
          <cell r="J21">
            <v>5</v>
          </cell>
          <cell r="K21">
            <v>6</v>
          </cell>
          <cell r="L21">
            <v>6</v>
          </cell>
          <cell r="M21">
            <v>3</v>
          </cell>
          <cell r="N21">
            <v>6</v>
          </cell>
          <cell r="O21">
            <v>31</v>
          </cell>
          <cell r="P21">
            <v>5</v>
          </cell>
          <cell r="Q21">
            <v>4</v>
          </cell>
          <cell r="R21">
            <v>7</v>
          </cell>
          <cell r="S21">
            <v>9</v>
          </cell>
          <cell r="T21">
            <v>3</v>
          </cell>
          <cell r="U21">
            <v>3</v>
          </cell>
          <cell r="V21">
            <v>2</v>
          </cell>
          <cell r="W21">
            <v>1</v>
          </cell>
        </row>
        <row r="22">
          <cell r="C22">
            <v>69</v>
          </cell>
          <cell r="D22">
            <v>3</v>
          </cell>
          <cell r="E22">
            <v>3</v>
          </cell>
          <cell r="F22">
            <v>1</v>
          </cell>
          <cell r="G22">
            <v>0</v>
          </cell>
          <cell r="H22">
            <v>7</v>
          </cell>
          <cell r="I22">
            <v>2</v>
          </cell>
          <cell r="J22">
            <v>2</v>
          </cell>
          <cell r="K22">
            <v>2</v>
          </cell>
          <cell r="L22">
            <v>2</v>
          </cell>
          <cell r="M22">
            <v>5</v>
          </cell>
          <cell r="N22">
            <v>0</v>
          </cell>
          <cell r="O22">
            <v>18</v>
          </cell>
          <cell r="P22">
            <v>2</v>
          </cell>
          <cell r="Q22">
            <v>1</v>
          </cell>
          <cell r="R22">
            <v>11</v>
          </cell>
          <cell r="S22">
            <v>4</v>
          </cell>
          <cell r="T22">
            <v>1</v>
          </cell>
          <cell r="U22">
            <v>3</v>
          </cell>
          <cell r="V22">
            <v>1</v>
          </cell>
          <cell r="W22">
            <v>1</v>
          </cell>
        </row>
        <row r="23">
          <cell r="C23">
            <v>49</v>
          </cell>
          <cell r="D23">
            <v>1</v>
          </cell>
          <cell r="E23">
            <v>1</v>
          </cell>
          <cell r="F23">
            <v>0</v>
          </cell>
          <cell r="G23">
            <v>2</v>
          </cell>
          <cell r="H23">
            <v>4</v>
          </cell>
          <cell r="I23">
            <v>3</v>
          </cell>
          <cell r="J23">
            <v>1</v>
          </cell>
          <cell r="K23">
            <v>2</v>
          </cell>
          <cell r="L23">
            <v>2</v>
          </cell>
          <cell r="M23">
            <v>2</v>
          </cell>
          <cell r="N23">
            <v>0</v>
          </cell>
          <cell r="O23">
            <v>11</v>
          </cell>
          <cell r="P23">
            <v>5</v>
          </cell>
          <cell r="Q23">
            <v>4</v>
          </cell>
          <cell r="R23">
            <v>6</v>
          </cell>
          <cell r="S23">
            <v>3</v>
          </cell>
          <cell r="T23">
            <v>2</v>
          </cell>
          <cell r="U23">
            <v>0</v>
          </cell>
          <cell r="V23">
            <v>0</v>
          </cell>
          <cell r="W23">
            <v>0</v>
          </cell>
        </row>
        <row r="24">
          <cell r="C24">
            <v>35</v>
          </cell>
          <cell r="D24">
            <v>1</v>
          </cell>
          <cell r="E24">
            <v>1</v>
          </cell>
          <cell r="F24">
            <v>3</v>
          </cell>
          <cell r="G24">
            <v>0</v>
          </cell>
          <cell r="H24">
            <v>1</v>
          </cell>
          <cell r="I24">
            <v>1</v>
          </cell>
          <cell r="J24">
            <v>0</v>
          </cell>
          <cell r="K24">
            <v>1</v>
          </cell>
          <cell r="L24">
            <v>0</v>
          </cell>
          <cell r="M24">
            <v>1</v>
          </cell>
          <cell r="N24">
            <v>2</v>
          </cell>
          <cell r="O24">
            <v>9</v>
          </cell>
          <cell r="P24">
            <v>3</v>
          </cell>
          <cell r="Q24">
            <v>0</v>
          </cell>
          <cell r="R24">
            <v>4</v>
          </cell>
          <cell r="S24">
            <v>2</v>
          </cell>
          <cell r="T24">
            <v>3</v>
          </cell>
          <cell r="U24">
            <v>3</v>
          </cell>
          <cell r="V24">
            <v>0</v>
          </cell>
          <cell r="W24">
            <v>0</v>
          </cell>
        </row>
        <row r="25">
          <cell r="C25">
            <v>34</v>
          </cell>
          <cell r="D25">
            <v>1</v>
          </cell>
          <cell r="E25">
            <v>1</v>
          </cell>
          <cell r="F25">
            <v>1</v>
          </cell>
          <cell r="G25">
            <v>5</v>
          </cell>
          <cell r="H25">
            <v>4</v>
          </cell>
          <cell r="I25">
            <v>1</v>
          </cell>
          <cell r="J25">
            <v>0</v>
          </cell>
          <cell r="K25">
            <v>1</v>
          </cell>
          <cell r="L25">
            <v>1</v>
          </cell>
          <cell r="M25">
            <v>0</v>
          </cell>
          <cell r="N25">
            <v>0</v>
          </cell>
          <cell r="O25">
            <v>11</v>
          </cell>
          <cell r="P25">
            <v>2</v>
          </cell>
          <cell r="Q25">
            <v>2</v>
          </cell>
          <cell r="R25">
            <v>1</v>
          </cell>
          <cell r="S25">
            <v>0</v>
          </cell>
          <cell r="T25">
            <v>1</v>
          </cell>
          <cell r="U25">
            <v>0</v>
          </cell>
          <cell r="V25">
            <v>2</v>
          </cell>
          <cell r="W25">
            <v>0</v>
          </cell>
        </row>
        <row r="26">
          <cell r="C26">
            <v>19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4</v>
          </cell>
          <cell r="J26">
            <v>3</v>
          </cell>
          <cell r="K26">
            <v>2</v>
          </cell>
          <cell r="L26">
            <v>2</v>
          </cell>
          <cell r="M26">
            <v>0</v>
          </cell>
          <cell r="N26">
            <v>1</v>
          </cell>
          <cell r="O26">
            <v>1</v>
          </cell>
          <cell r="P26">
            <v>1</v>
          </cell>
          <cell r="Q26">
            <v>1</v>
          </cell>
          <cell r="R26">
            <v>1</v>
          </cell>
          <cell r="S26">
            <v>1</v>
          </cell>
          <cell r="T26">
            <v>2</v>
          </cell>
          <cell r="U26">
            <v>0</v>
          </cell>
          <cell r="V26">
            <v>0</v>
          </cell>
          <cell r="W26">
            <v>0</v>
          </cell>
        </row>
        <row r="27">
          <cell r="C27">
            <v>33</v>
          </cell>
          <cell r="D27">
            <v>1</v>
          </cell>
          <cell r="E27">
            <v>1</v>
          </cell>
          <cell r="F27">
            <v>0</v>
          </cell>
          <cell r="G27">
            <v>1</v>
          </cell>
          <cell r="H27">
            <v>1</v>
          </cell>
          <cell r="I27">
            <v>4</v>
          </cell>
          <cell r="J27">
            <v>3</v>
          </cell>
          <cell r="K27">
            <v>1</v>
          </cell>
          <cell r="L27">
            <v>0</v>
          </cell>
          <cell r="M27">
            <v>0</v>
          </cell>
          <cell r="N27">
            <v>2</v>
          </cell>
          <cell r="O27">
            <v>4</v>
          </cell>
          <cell r="P27">
            <v>0</v>
          </cell>
          <cell r="Q27">
            <v>3</v>
          </cell>
          <cell r="R27">
            <v>1</v>
          </cell>
          <cell r="S27">
            <v>4</v>
          </cell>
          <cell r="T27">
            <v>3</v>
          </cell>
          <cell r="U27">
            <v>1</v>
          </cell>
          <cell r="V27">
            <v>2</v>
          </cell>
          <cell r="W27">
            <v>1</v>
          </cell>
        </row>
        <row r="28">
          <cell r="C28">
            <v>24</v>
          </cell>
          <cell r="D28">
            <v>1</v>
          </cell>
          <cell r="E28">
            <v>1</v>
          </cell>
          <cell r="F28">
            <v>0</v>
          </cell>
          <cell r="G28">
            <v>3</v>
          </cell>
          <cell r="H28">
            <v>0</v>
          </cell>
          <cell r="I28">
            <v>0</v>
          </cell>
          <cell r="J28">
            <v>0</v>
          </cell>
          <cell r="K28">
            <v>1</v>
          </cell>
          <cell r="L28">
            <v>0</v>
          </cell>
          <cell r="M28">
            <v>0</v>
          </cell>
          <cell r="N28">
            <v>0</v>
          </cell>
          <cell r="O28">
            <v>6</v>
          </cell>
          <cell r="P28">
            <v>0</v>
          </cell>
          <cell r="Q28">
            <v>1</v>
          </cell>
          <cell r="R28">
            <v>6</v>
          </cell>
          <cell r="S28">
            <v>0</v>
          </cell>
          <cell r="T28">
            <v>3</v>
          </cell>
          <cell r="U28">
            <v>0</v>
          </cell>
          <cell r="V28">
            <v>1</v>
          </cell>
          <cell r="W28">
            <v>1</v>
          </cell>
        </row>
        <row r="29">
          <cell r="C29">
            <v>27</v>
          </cell>
          <cell r="D29">
            <v>1</v>
          </cell>
          <cell r="E29">
            <v>1</v>
          </cell>
          <cell r="F29">
            <v>0</v>
          </cell>
          <cell r="G29">
            <v>0</v>
          </cell>
          <cell r="H29">
            <v>3</v>
          </cell>
          <cell r="I29">
            <v>1</v>
          </cell>
          <cell r="J29">
            <v>1</v>
          </cell>
          <cell r="K29">
            <v>0</v>
          </cell>
          <cell r="L29">
            <v>1</v>
          </cell>
          <cell r="M29">
            <v>1</v>
          </cell>
          <cell r="N29">
            <v>0</v>
          </cell>
          <cell r="O29">
            <v>3</v>
          </cell>
          <cell r="P29">
            <v>2</v>
          </cell>
          <cell r="Q29">
            <v>3</v>
          </cell>
          <cell r="R29">
            <v>5</v>
          </cell>
          <cell r="S29">
            <v>0</v>
          </cell>
          <cell r="T29">
            <v>2</v>
          </cell>
          <cell r="U29">
            <v>1</v>
          </cell>
          <cell r="V29">
            <v>1</v>
          </cell>
          <cell r="W29">
            <v>1</v>
          </cell>
        </row>
        <row r="30">
          <cell r="C30">
            <v>38</v>
          </cell>
          <cell r="D30">
            <v>2</v>
          </cell>
          <cell r="E30">
            <v>1</v>
          </cell>
          <cell r="F30">
            <v>1</v>
          </cell>
          <cell r="G30">
            <v>0</v>
          </cell>
          <cell r="H30">
            <v>2</v>
          </cell>
          <cell r="I30">
            <v>2</v>
          </cell>
          <cell r="J30">
            <v>1</v>
          </cell>
          <cell r="K30">
            <v>2</v>
          </cell>
          <cell r="L30">
            <v>3</v>
          </cell>
          <cell r="M30">
            <v>0</v>
          </cell>
          <cell r="N30">
            <v>0</v>
          </cell>
          <cell r="O30">
            <v>4</v>
          </cell>
          <cell r="P30">
            <v>2</v>
          </cell>
          <cell r="Q30">
            <v>4</v>
          </cell>
          <cell r="R30">
            <v>5</v>
          </cell>
          <cell r="S30">
            <v>3</v>
          </cell>
          <cell r="T30">
            <v>4</v>
          </cell>
          <cell r="U30">
            <v>0</v>
          </cell>
          <cell r="V30">
            <v>1</v>
          </cell>
          <cell r="W30">
            <v>1</v>
          </cell>
        </row>
        <row r="31">
          <cell r="C31">
            <v>80</v>
          </cell>
          <cell r="D31">
            <v>1</v>
          </cell>
          <cell r="E31">
            <v>1</v>
          </cell>
          <cell r="F31">
            <v>2</v>
          </cell>
          <cell r="G31">
            <v>3</v>
          </cell>
          <cell r="H31">
            <v>5</v>
          </cell>
          <cell r="I31">
            <v>1</v>
          </cell>
          <cell r="J31">
            <v>2</v>
          </cell>
          <cell r="K31">
            <v>1</v>
          </cell>
          <cell r="L31">
            <v>3</v>
          </cell>
          <cell r="M31">
            <v>1</v>
          </cell>
          <cell r="N31">
            <v>1</v>
          </cell>
          <cell r="O31">
            <v>11</v>
          </cell>
          <cell r="P31">
            <v>6</v>
          </cell>
          <cell r="Q31">
            <v>10</v>
          </cell>
          <cell r="R31">
            <v>5</v>
          </cell>
          <cell r="S31">
            <v>7</v>
          </cell>
          <cell r="T31">
            <v>7</v>
          </cell>
          <cell r="U31">
            <v>5</v>
          </cell>
          <cell r="V31">
            <v>3</v>
          </cell>
          <cell r="W31">
            <v>5</v>
          </cell>
        </row>
        <row r="32">
          <cell r="C32">
            <v>97</v>
          </cell>
          <cell r="D32">
            <v>2</v>
          </cell>
          <cell r="E32">
            <v>2</v>
          </cell>
          <cell r="F32">
            <v>4</v>
          </cell>
          <cell r="G32">
            <v>3</v>
          </cell>
          <cell r="H32">
            <v>0</v>
          </cell>
          <cell r="I32">
            <v>1</v>
          </cell>
          <cell r="J32">
            <v>2</v>
          </cell>
          <cell r="K32">
            <v>6</v>
          </cell>
          <cell r="L32">
            <v>2</v>
          </cell>
          <cell r="M32">
            <v>3</v>
          </cell>
          <cell r="N32">
            <v>4</v>
          </cell>
          <cell r="O32">
            <v>12</v>
          </cell>
          <cell r="P32">
            <v>6</v>
          </cell>
          <cell r="Q32">
            <v>7</v>
          </cell>
          <cell r="R32">
            <v>4</v>
          </cell>
          <cell r="S32">
            <v>9</v>
          </cell>
          <cell r="T32">
            <v>6</v>
          </cell>
          <cell r="U32">
            <v>12</v>
          </cell>
          <cell r="V32">
            <v>4</v>
          </cell>
          <cell r="W32">
            <v>8</v>
          </cell>
        </row>
        <row r="33">
          <cell r="C33">
            <v>101</v>
          </cell>
          <cell r="D33">
            <v>2</v>
          </cell>
          <cell r="E33">
            <v>2</v>
          </cell>
          <cell r="F33">
            <v>2</v>
          </cell>
          <cell r="G33">
            <v>7</v>
          </cell>
          <cell r="H33">
            <v>5</v>
          </cell>
          <cell r="I33">
            <v>4</v>
          </cell>
          <cell r="J33">
            <v>5</v>
          </cell>
          <cell r="K33">
            <v>2</v>
          </cell>
          <cell r="L33">
            <v>3</v>
          </cell>
          <cell r="M33">
            <v>1</v>
          </cell>
          <cell r="N33">
            <v>1</v>
          </cell>
          <cell r="O33">
            <v>5</v>
          </cell>
          <cell r="P33">
            <v>2</v>
          </cell>
          <cell r="Q33">
            <v>6</v>
          </cell>
          <cell r="R33">
            <v>3</v>
          </cell>
          <cell r="S33">
            <v>9</v>
          </cell>
          <cell r="T33">
            <v>14</v>
          </cell>
          <cell r="U33">
            <v>9</v>
          </cell>
          <cell r="V33">
            <v>13</v>
          </cell>
          <cell r="W33">
            <v>6</v>
          </cell>
        </row>
        <row r="34">
          <cell r="C34">
            <v>127</v>
          </cell>
          <cell r="D34">
            <v>2</v>
          </cell>
          <cell r="E34">
            <v>3</v>
          </cell>
          <cell r="F34">
            <v>6</v>
          </cell>
          <cell r="G34">
            <v>8</v>
          </cell>
          <cell r="H34">
            <v>8</v>
          </cell>
          <cell r="I34">
            <v>5</v>
          </cell>
          <cell r="J34">
            <v>5</v>
          </cell>
          <cell r="K34">
            <v>1</v>
          </cell>
          <cell r="L34">
            <v>1</v>
          </cell>
          <cell r="M34">
            <v>4</v>
          </cell>
          <cell r="N34">
            <v>2</v>
          </cell>
          <cell r="O34">
            <v>7</v>
          </cell>
          <cell r="P34">
            <v>4</v>
          </cell>
          <cell r="Q34">
            <v>14</v>
          </cell>
          <cell r="R34">
            <v>13</v>
          </cell>
          <cell r="S34">
            <v>6</v>
          </cell>
          <cell r="T34">
            <v>9</v>
          </cell>
          <cell r="U34">
            <v>11</v>
          </cell>
          <cell r="V34">
            <v>8</v>
          </cell>
          <cell r="W34">
            <v>10</v>
          </cell>
        </row>
        <row r="35">
          <cell r="C35">
            <v>195</v>
          </cell>
          <cell r="D35">
            <v>1</v>
          </cell>
          <cell r="E35">
            <v>1</v>
          </cell>
          <cell r="F35">
            <v>7</v>
          </cell>
          <cell r="G35">
            <v>11</v>
          </cell>
          <cell r="H35">
            <v>4</v>
          </cell>
          <cell r="I35">
            <v>7</v>
          </cell>
          <cell r="J35">
            <v>7</v>
          </cell>
          <cell r="K35">
            <v>8</v>
          </cell>
          <cell r="L35">
            <v>3</v>
          </cell>
          <cell r="M35">
            <v>3</v>
          </cell>
          <cell r="N35">
            <v>6</v>
          </cell>
          <cell r="O35">
            <v>13</v>
          </cell>
          <cell r="P35">
            <v>9</v>
          </cell>
          <cell r="Q35">
            <v>14</v>
          </cell>
          <cell r="R35">
            <v>19</v>
          </cell>
          <cell r="S35">
            <v>17</v>
          </cell>
          <cell r="T35">
            <v>16</v>
          </cell>
          <cell r="U35">
            <v>12</v>
          </cell>
          <cell r="V35">
            <v>23</v>
          </cell>
          <cell r="W35">
            <v>14</v>
          </cell>
        </row>
        <row r="36">
          <cell r="C36" t="e">
            <v>#N/A</v>
          </cell>
          <cell r="D36" t="e">
            <v>#N/A</v>
          </cell>
          <cell r="E36" t="e">
            <v>#N/A</v>
          </cell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  <cell r="R37" t="e">
            <v>#N/A</v>
          </cell>
          <cell r="S37" t="e">
            <v>#N/A</v>
          </cell>
          <cell r="T37" t="e">
            <v>#N/A</v>
          </cell>
          <cell r="U37" t="e">
            <v>#N/A</v>
          </cell>
          <cell r="V37" t="e">
            <v>#N/A</v>
          </cell>
          <cell r="W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  <cell r="R39" t="e">
            <v>#N/A</v>
          </cell>
          <cell r="S39" t="e">
            <v>#N/A</v>
          </cell>
          <cell r="T39" t="e">
            <v>#N/A</v>
          </cell>
          <cell r="U39" t="e">
            <v>#N/A</v>
          </cell>
          <cell r="V39" t="e">
            <v>#N/A</v>
          </cell>
          <cell r="W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  <cell r="R41" t="e">
            <v>#N/A</v>
          </cell>
          <cell r="S41" t="e">
            <v>#N/A</v>
          </cell>
          <cell r="T41" t="e">
            <v>#N/A</v>
          </cell>
          <cell r="U41" t="e">
            <v>#N/A</v>
          </cell>
          <cell r="V41" t="e">
            <v>#N/A</v>
          </cell>
          <cell r="W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  <cell r="R43" t="e">
            <v>#N/A</v>
          </cell>
          <cell r="S43" t="e">
            <v>#N/A</v>
          </cell>
          <cell r="T43" t="e">
            <v>#N/A</v>
          </cell>
          <cell r="U43" t="e">
            <v>#N/A</v>
          </cell>
          <cell r="V43" t="e">
            <v>#N/A</v>
          </cell>
          <cell r="W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  <cell r="R45" t="e">
            <v>#N/A</v>
          </cell>
          <cell r="S45" t="e">
            <v>#N/A</v>
          </cell>
          <cell r="T45" t="e">
            <v>#N/A</v>
          </cell>
          <cell r="U45" t="e">
            <v>#N/A</v>
          </cell>
          <cell r="V45" t="e">
            <v>#N/A</v>
          </cell>
          <cell r="W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  <cell r="R47" t="e">
            <v>#N/A</v>
          </cell>
          <cell r="S47" t="e">
            <v>#N/A</v>
          </cell>
          <cell r="T47" t="e">
            <v>#N/A</v>
          </cell>
          <cell r="U47" t="e">
            <v>#N/A</v>
          </cell>
          <cell r="V47" t="e">
            <v>#N/A</v>
          </cell>
          <cell r="W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  <cell r="R48" t="e">
            <v>#N/A</v>
          </cell>
          <cell r="S48" t="e">
            <v>#N/A</v>
          </cell>
          <cell r="T48" t="e">
            <v>#N/A</v>
          </cell>
          <cell r="U48" t="e">
            <v>#N/A</v>
          </cell>
          <cell r="V48" t="e">
            <v>#N/A</v>
          </cell>
          <cell r="W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  <cell r="R50" t="e">
            <v>#N/A</v>
          </cell>
          <cell r="S50" t="e">
            <v>#N/A</v>
          </cell>
          <cell r="T50" t="e">
            <v>#N/A</v>
          </cell>
          <cell r="U50" t="e">
            <v>#N/A</v>
          </cell>
          <cell r="V50" t="e">
            <v>#N/A</v>
          </cell>
          <cell r="W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  <cell r="R52" t="e">
            <v>#N/A</v>
          </cell>
          <cell r="S52" t="e">
            <v>#N/A</v>
          </cell>
          <cell r="T52" t="e">
            <v>#N/A</v>
          </cell>
          <cell r="U52" t="e">
            <v>#N/A</v>
          </cell>
          <cell r="V52" t="e">
            <v>#N/A</v>
          </cell>
          <cell r="W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  <cell r="T54" t="e">
            <v>#N/A</v>
          </cell>
          <cell r="U54" t="e">
            <v>#N/A</v>
          </cell>
          <cell r="V54" t="e">
            <v>#N/A</v>
          </cell>
          <cell r="W54" t="e">
            <v>#N/A</v>
          </cell>
        </row>
      </sheetData>
      <sheetData sheetId="1">
        <row r="2">
          <cell r="C2">
            <v>45</v>
          </cell>
          <cell r="D2">
            <v>1</v>
          </cell>
          <cell r="E2">
            <v>0</v>
          </cell>
          <cell r="F2">
            <v>1</v>
          </cell>
          <cell r="G2">
            <v>1</v>
          </cell>
          <cell r="H2">
            <v>0</v>
          </cell>
          <cell r="I2">
            <v>2</v>
          </cell>
          <cell r="J2">
            <v>1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1</v>
          </cell>
          <cell r="P2">
            <v>1</v>
          </cell>
          <cell r="Q2">
            <v>5</v>
          </cell>
          <cell r="R2">
            <v>3</v>
          </cell>
          <cell r="S2">
            <v>4</v>
          </cell>
          <cell r="T2">
            <v>10</v>
          </cell>
          <cell r="U2">
            <v>5</v>
          </cell>
          <cell r="V2">
            <v>4</v>
          </cell>
          <cell r="W2">
            <v>6</v>
          </cell>
        </row>
        <row r="3">
          <cell r="C3">
            <v>15</v>
          </cell>
          <cell r="D3">
            <v>0</v>
          </cell>
          <cell r="E3">
            <v>2</v>
          </cell>
          <cell r="F3">
            <v>1</v>
          </cell>
          <cell r="G3">
            <v>1</v>
          </cell>
          <cell r="H3">
            <v>1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1</v>
          </cell>
          <cell r="Q3">
            <v>1</v>
          </cell>
          <cell r="R3">
            <v>1</v>
          </cell>
          <cell r="S3">
            <v>1</v>
          </cell>
          <cell r="T3">
            <v>1</v>
          </cell>
          <cell r="U3">
            <v>1</v>
          </cell>
          <cell r="V3">
            <v>3</v>
          </cell>
          <cell r="W3">
            <v>1</v>
          </cell>
        </row>
        <row r="4">
          <cell r="C4">
            <v>30</v>
          </cell>
          <cell r="D4">
            <v>0</v>
          </cell>
          <cell r="E4">
            <v>3</v>
          </cell>
          <cell r="F4">
            <v>2</v>
          </cell>
          <cell r="G4">
            <v>0</v>
          </cell>
          <cell r="H4">
            <v>0</v>
          </cell>
          <cell r="I4">
            <v>0</v>
          </cell>
          <cell r="J4">
            <v>1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1</v>
          </cell>
          <cell r="P4">
            <v>1</v>
          </cell>
          <cell r="Q4">
            <v>1</v>
          </cell>
          <cell r="R4">
            <v>2</v>
          </cell>
          <cell r="S4">
            <v>3</v>
          </cell>
          <cell r="T4">
            <v>2</v>
          </cell>
          <cell r="U4">
            <v>1</v>
          </cell>
          <cell r="V4">
            <v>6</v>
          </cell>
          <cell r="W4">
            <v>7</v>
          </cell>
        </row>
        <row r="5">
          <cell r="C5">
            <v>26</v>
          </cell>
          <cell r="D5">
            <v>0</v>
          </cell>
          <cell r="E5">
            <v>1</v>
          </cell>
          <cell r="F5">
            <v>1</v>
          </cell>
          <cell r="G5">
            <v>0</v>
          </cell>
          <cell r="H5">
            <v>1</v>
          </cell>
          <cell r="I5">
            <v>1</v>
          </cell>
          <cell r="J5">
            <v>0</v>
          </cell>
          <cell r="K5">
            <v>1</v>
          </cell>
          <cell r="L5">
            <v>0</v>
          </cell>
          <cell r="M5">
            <v>0</v>
          </cell>
          <cell r="N5">
            <v>0</v>
          </cell>
          <cell r="O5">
            <v>3</v>
          </cell>
          <cell r="P5">
            <v>0</v>
          </cell>
          <cell r="Q5">
            <v>2</v>
          </cell>
          <cell r="R5">
            <v>2</v>
          </cell>
          <cell r="S5">
            <v>2</v>
          </cell>
          <cell r="T5">
            <v>2</v>
          </cell>
          <cell r="U5">
            <v>1</v>
          </cell>
          <cell r="V5">
            <v>4</v>
          </cell>
          <cell r="W5">
            <v>5</v>
          </cell>
        </row>
        <row r="6">
          <cell r="C6">
            <v>39</v>
          </cell>
          <cell r="D6">
            <v>1</v>
          </cell>
          <cell r="E6">
            <v>0</v>
          </cell>
          <cell r="F6">
            <v>0</v>
          </cell>
          <cell r="G6">
            <v>0</v>
          </cell>
          <cell r="H6">
            <v>1</v>
          </cell>
          <cell r="I6">
            <v>1</v>
          </cell>
          <cell r="J6">
            <v>1</v>
          </cell>
          <cell r="K6">
            <v>0</v>
          </cell>
          <cell r="L6">
            <v>2</v>
          </cell>
          <cell r="M6">
            <v>2</v>
          </cell>
          <cell r="N6">
            <v>1</v>
          </cell>
          <cell r="O6">
            <v>4</v>
          </cell>
          <cell r="P6">
            <v>0</v>
          </cell>
          <cell r="Q6">
            <v>2</v>
          </cell>
          <cell r="R6">
            <v>1</v>
          </cell>
          <cell r="S6">
            <v>1</v>
          </cell>
          <cell r="T6">
            <v>2</v>
          </cell>
          <cell r="U6">
            <v>3</v>
          </cell>
          <cell r="V6">
            <v>7</v>
          </cell>
          <cell r="W6">
            <v>10</v>
          </cell>
        </row>
        <row r="7">
          <cell r="C7">
            <v>34</v>
          </cell>
          <cell r="D7">
            <v>1</v>
          </cell>
          <cell r="E7">
            <v>2</v>
          </cell>
          <cell r="F7">
            <v>2</v>
          </cell>
          <cell r="G7">
            <v>1</v>
          </cell>
          <cell r="H7">
            <v>0</v>
          </cell>
          <cell r="I7">
            <v>1</v>
          </cell>
          <cell r="J7">
            <v>1</v>
          </cell>
          <cell r="K7">
            <v>2</v>
          </cell>
          <cell r="L7">
            <v>0</v>
          </cell>
          <cell r="M7">
            <v>2</v>
          </cell>
          <cell r="N7">
            <v>2</v>
          </cell>
          <cell r="O7">
            <v>4</v>
          </cell>
          <cell r="P7">
            <v>0</v>
          </cell>
          <cell r="Q7">
            <v>1</v>
          </cell>
          <cell r="R7">
            <v>2</v>
          </cell>
          <cell r="S7">
            <v>3</v>
          </cell>
          <cell r="T7">
            <v>2</v>
          </cell>
          <cell r="U7">
            <v>2</v>
          </cell>
          <cell r="V7">
            <v>4</v>
          </cell>
          <cell r="W7">
            <v>2</v>
          </cell>
        </row>
        <row r="8">
          <cell r="C8">
            <v>34</v>
          </cell>
          <cell r="D8">
            <v>0</v>
          </cell>
          <cell r="E8">
            <v>1</v>
          </cell>
          <cell r="F8">
            <v>3</v>
          </cell>
          <cell r="G8">
            <v>2</v>
          </cell>
          <cell r="H8">
            <v>1</v>
          </cell>
          <cell r="I8">
            <v>1</v>
          </cell>
          <cell r="J8">
            <v>2</v>
          </cell>
          <cell r="K8">
            <v>2</v>
          </cell>
          <cell r="L8">
            <v>4</v>
          </cell>
          <cell r="M8">
            <v>1</v>
          </cell>
          <cell r="N8">
            <v>0</v>
          </cell>
          <cell r="O8">
            <v>4</v>
          </cell>
          <cell r="P8">
            <v>0</v>
          </cell>
          <cell r="Q8">
            <v>6</v>
          </cell>
          <cell r="R8">
            <v>4</v>
          </cell>
          <cell r="S8">
            <v>1</v>
          </cell>
          <cell r="T8">
            <v>2</v>
          </cell>
          <cell r="U8">
            <v>0</v>
          </cell>
          <cell r="V8">
            <v>0</v>
          </cell>
          <cell r="W8">
            <v>0</v>
          </cell>
        </row>
        <row r="9">
          <cell r="C9">
            <v>57</v>
          </cell>
          <cell r="D9">
            <v>1</v>
          </cell>
          <cell r="E9">
            <v>1</v>
          </cell>
          <cell r="F9">
            <v>3</v>
          </cell>
          <cell r="G9">
            <v>2</v>
          </cell>
          <cell r="H9">
            <v>4</v>
          </cell>
          <cell r="I9">
            <v>3</v>
          </cell>
          <cell r="J9">
            <v>2</v>
          </cell>
          <cell r="K9">
            <v>3</v>
          </cell>
          <cell r="L9">
            <v>3</v>
          </cell>
          <cell r="M9">
            <v>3</v>
          </cell>
          <cell r="N9">
            <v>1</v>
          </cell>
          <cell r="O9">
            <v>13</v>
          </cell>
          <cell r="P9">
            <v>3</v>
          </cell>
          <cell r="Q9">
            <v>3</v>
          </cell>
          <cell r="R9">
            <v>1</v>
          </cell>
          <cell r="S9">
            <v>4</v>
          </cell>
          <cell r="T9">
            <v>4</v>
          </cell>
          <cell r="U9">
            <v>1</v>
          </cell>
          <cell r="V9">
            <v>1</v>
          </cell>
          <cell r="W9">
            <v>1</v>
          </cell>
        </row>
        <row r="10">
          <cell r="C10">
            <v>70</v>
          </cell>
          <cell r="D10">
            <v>1</v>
          </cell>
          <cell r="E10">
            <v>3</v>
          </cell>
          <cell r="F10">
            <v>2</v>
          </cell>
          <cell r="G10">
            <v>6</v>
          </cell>
          <cell r="H10">
            <v>2</v>
          </cell>
          <cell r="I10">
            <v>4</v>
          </cell>
          <cell r="J10">
            <v>4</v>
          </cell>
          <cell r="K10">
            <v>2</v>
          </cell>
          <cell r="L10">
            <v>2</v>
          </cell>
          <cell r="M10">
            <v>3</v>
          </cell>
          <cell r="N10">
            <v>2</v>
          </cell>
          <cell r="O10">
            <v>11</v>
          </cell>
          <cell r="P10">
            <v>6</v>
          </cell>
          <cell r="Q10">
            <v>3</v>
          </cell>
          <cell r="R10">
            <v>2</v>
          </cell>
          <cell r="S10">
            <v>5</v>
          </cell>
          <cell r="T10">
            <v>5</v>
          </cell>
          <cell r="U10">
            <v>3</v>
          </cell>
          <cell r="V10">
            <v>2</v>
          </cell>
          <cell r="W10">
            <v>2</v>
          </cell>
        </row>
        <row r="11">
          <cell r="C11">
            <v>83</v>
          </cell>
          <cell r="D11">
            <v>0</v>
          </cell>
          <cell r="E11">
            <v>3</v>
          </cell>
          <cell r="F11">
            <v>3</v>
          </cell>
          <cell r="G11">
            <v>3</v>
          </cell>
          <cell r="H11">
            <v>4</v>
          </cell>
          <cell r="I11">
            <v>3</v>
          </cell>
          <cell r="J11">
            <v>6</v>
          </cell>
          <cell r="K11">
            <v>8</v>
          </cell>
          <cell r="L11">
            <v>5</v>
          </cell>
          <cell r="M11">
            <v>2</v>
          </cell>
          <cell r="N11">
            <v>2</v>
          </cell>
          <cell r="O11">
            <v>9</v>
          </cell>
          <cell r="P11">
            <v>1</v>
          </cell>
          <cell r="Q11">
            <v>6</v>
          </cell>
          <cell r="R11">
            <v>4</v>
          </cell>
          <cell r="S11">
            <v>9</v>
          </cell>
          <cell r="T11">
            <v>6</v>
          </cell>
          <cell r="U11">
            <v>4</v>
          </cell>
          <cell r="V11">
            <v>3</v>
          </cell>
          <cell r="W11">
            <v>2</v>
          </cell>
        </row>
        <row r="12">
          <cell r="C12">
            <v>129</v>
          </cell>
          <cell r="D12">
            <v>0</v>
          </cell>
          <cell r="E12">
            <v>4</v>
          </cell>
          <cell r="F12">
            <v>20</v>
          </cell>
          <cell r="G12">
            <v>17</v>
          </cell>
          <cell r="H12">
            <v>11</v>
          </cell>
          <cell r="I12">
            <v>11</v>
          </cell>
          <cell r="J12">
            <v>11</v>
          </cell>
          <cell r="K12">
            <v>10</v>
          </cell>
          <cell r="L12">
            <v>4</v>
          </cell>
          <cell r="M12">
            <v>5</v>
          </cell>
          <cell r="N12">
            <v>7</v>
          </cell>
          <cell r="O12">
            <v>10</v>
          </cell>
          <cell r="P12">
            <v>4</v>
          </cell>
          <cell r="Q12">
            <v>4</v>
          </cell>
          <cell r="R12">
            <v>2</v>
          </cell>
          <cell r="S12">
            <v>4</v>
          </cell>
          <cell r="T12">
            <v>1</v>
          </cell>
          <cell r="U12">
            <v>2</v>
          </cell>
          <cell r="V12">
            <v>1</v>
          </cell>
          <cell r="W12">
            <v>1</v>
          </cell>
        </row>
        <row r="13">
          <cell r="C13">
            <v>156</v>
          </cell>
          <cell r="D13">
            <v>5</v>
          </cell>
          <cell r="E13">
            <v>5</v>
          </cell>
          <cell r="F13">
            <v>13</v>
          </cell>
          <cell r="G13">
            <v>9</v>
          </cell>
          <cell r="H13">
            <v>16</v>
          </cell>
          <cell r="I13">
            <v>13</v>
          </cell>
          <cell r="J13">
            <v>8</v>
          </cell>
          <cell r="K13">
            <v>8</v>
          </cell>
          <cell r="L13">
            <v>4</v>
          </cell>
          <cell r="M13">
            <v>9</v>
          </cell>
          <cell r="N13">
            <v>2</v>
          </cell>
          <cell r="O13">
            <v>16</v>
          </cell>
          <cell r="P13">
            <v>2</v>
          </cell>
          <cell r="Q13">
            <v>9</v>
          </cell>
          <cell r="R13">
            <v>10</v>
          </cell>
          <cell r="S13">
            <v>6</v>
          </cell>
          <cell r="T13">
            <v>5</v>
          </cell>
          <cell r="U13">
            <v>6</v>
          </cell>
          <cell r="V13">
            <v>6</v>
          </cell>
          <cell r="W13">
            <v>4</v>
          </cell>
        </row>
        <row r="14">
          <cell r="C14">
            <v>127</v>
          </cell>
          <cell r="D14">
            <v>5</v>
          </cell>
          <cell r="E14">
            <v>5</v>
          </cell>
          <cell r="F14">
            <v>14</v>
          </cell>
          <cell r="G14">
            <v>9</v>
          </cell>
          <cell r="H14">
            <v>11</v>
          </cell>
          <cell r="I14">
            <v>6</v>
          </cell>
          <cell r="J14">
            <v>3</v>
          </cell>
          <cell r="K14">
            <v>11</v>
          </cell>
          <cell r="L14">
            <v>5</v>
          </cell>
          <cell r="M14">
            <v>5</v>
          </cell>
          <cell r="N14">
            <v>3</v>
          </cell>
          <cell r="O14">
            <v>12</v>
          </cell>
          <cell r="P14">
            <v>3</v>
          </cell>
          <cell r="Q14">
            <v>6</v>
          </cell>
          <cell r="R14">
            <v>12</v>
          </cell>
          <cell r="S14">
            <v>3</v>
          </cell>
          <cell r="T14">
            <v>3</v>
          </cell>
          <cell r="U14">
            <v>7</v>
          </cell>
          <cell r="V14">
            <v>3</v>
          </cell>
          <cell r="W14">
            <v>1</v>
          </cell>
        </row>
        <row r="15">
          <cell r="C15">
            <v>84</v>
          </cell>
          <cell r="D15">
            <v>4</v>
          </cell>
          <cell r="E15">
            <v>8</v>
          </cell>
          <cell r="F15">
            <v>9</v>
          </cell>
          <cell r="G15">
            <v>7</v>
          </cell>
          <cell r="H15">
            <v>5</v>
          </cell>
          <cell r="I15">
            <v>2</v>
          </cell>
          <cell r="J15">
            <v>3</v>
          </cell>
          <cell r="K15">
            <v>2</v>
          </cell>
          <cell r="L15">
            <v>0</v>
          </cell>
          <cell r="M15">
            <v>0</v>
          </cell>
          <cell r="N15">
            <v>0</v>
          </cell>
          <cell r="O15">
            <v>7</v>
          </cell>
          <cell r="P15">
            <v>3</v>
          </cell>
          <cell r="Q15">
            <v>6</v>
          </cell>
          <cell r="R15">
            <v>7</v>
          </cell>
          <cell r="S15">
            <v>6</v>
          </cell>
          <cell r="T15">
            <v>4</v>
          </cell>
          <cell r="U15">
            <v>2</v>
          </cell>
          <cell r="V15">
            <v>3</v>
          </cell>
          <cell r="W15">
            <v>6</v>
          </cell>
        </row>
        <row r="16">
          <cell r="C16">
            <v>66</v>
          </cell>
          <cell r="D16">
            <v>3</v>
          </cell>
          <cell r="E16">
            <v>3</v>
          </cell>
          <cell r="F16">
            <v>9</v>
          </cell>
          <cell r="G16">
            <v>6</v>
          </cell>
          <cell r="H16">
            <v>3</v>
          </cell>
          <cell r="I16">
            <v>3</v>
          </cell>
          <cell r="J16">
            <v>6</v>
          </cell>
          <cell r="K16">
            <v>2</v>
          </cell>
          <cell r="L16">
            <v>2</v>
          </cell>
          <cell r="M16">
            <v>0</v>
          </cell>
          <cell r="N16">
            <v>0</v>
          </cell>
          <cell r="O16">
            <v>3</v>
          </cell>
          <cell r="P16">
            <v>0</v>
          </cell>
          <cell r="Q16">
            <v>3</v>
          </cell>
          <cell r="R16">
            <v>8</v>
          </cell>
          <cell r="S16">
            <v>6</v>
          </cell>
          <cell r="T16">
            <v>2</v>
          </cell>
          <cell r="U16">
            <v>4</v>
          </cell>
          <cell r="V16">
            <v>3</v>
          </cell>
          <cell r="W16">
            <v>0</v>
          </cell>
        </row>
        <row r="17">
          <cell r="C17">
            <v>61</v>
          </cell>
          <cell r="D17">
            <v>2</v>
          </cell>
          <cell r="E17">
            <v>2</v>
          </cell>
          <cell r="F17">
            <v>12</v>
          </cell>
          <cell r="G17">
            <v>3</v>
          </cell>
          <cell r="H17">
            <v>3</v>
          </cell>
          <cell r="I17">
            <v>2</v>
          </cell>
          <cell r="J17">
            <v>1</v>
          </cell>
          <cell r="K17">
            <v>1</v>
          </cell>
          <cell r="L17">
            <v>1</v>
          </cell>
          <cell r="M17">
            <v>1</v>
          </cell>
          <cell r="N17">
            <v>0</v>
          </cell>
          <cell r="O17">
            <v>6</v>
          </cell>
          <cell r="P17">
            <v>2</v>
          </cell>
          <cell r="Q17">
            <v>3</v>
          </cell>
          <cell r="R17">
            <v>3</v>
          </cell>
          <cell r="S17">
            <v>6</v>
          </cell>
          <cell r="T17">
            <v>3</v>
          </cell>
          <cell r="U17">
            <v>2</v>
          </cell>
          <cell r="V17">
            <v>4</v>
          </cell>
          <cell r="W17">
            <v>4</v>
          </cell>
        </row>
        <row r="18">
          <cell r="C18">
            <v>51</v>
          </cell>
          <cell r="D18">
            <v>2</v>
          </cell>
          <cell r="E18">
            <v>6</v>
          </cell>
          <cell r="F18">
            <v>4</v>
          </cell>
          <cell r="G18">
            <v>3</v>
          </cell>
          <cell r="H18">
            <v>5</v>
          </cell>
          <cell r="I18">
            <v>2</v>
          </cell>
          <cell r="J18">
            <v>2</v>
          </cell>
          <cell r="K18">
            <v>3</v>
          </cell>
          <cell r="L18">
            <v>2</v>
          </cell>
          <cell r="M18">
            <v>2</v>
          </cell>
          <cell r="N18">
            <v>1</v>
          </cell>
          <cell r="O18">
            <v>4</v>
          </cell>
          <cell r="P18">
            <v>1</v>
          </cell>
          <cell r="Q18">
            <v>1</v>
          </cell>
          <cell r="R18">
            <v>4</v>
          </cell>
          <cell r="S18">
            <v>1</v>
          </cell>
          <cell r="T18">
            <v>3</v>
          </cell>
          <cell r="U18">
            <v>2</v>
          </cell>
          <cell r="V18">
            <v>2</v>
          </cell>
          <cell r="W18">
            <v>1</v>
          </cell>
        </row>
        <row r="19">
          <cell r="C19">
            <v>57</v>
          </cell>
          <cell r="D19">
            <v>3</v>
          </cell>
          <cell r="E19">
            <v>1</v>
          </cell>
          <cell r="F19">
            <v>3</v>
          </cell>
          <cell r="G19">
            <v>5</v>
          </cell>
          <cell r="H19">
            <v>2</v>
          </cell>
          <cell r="I19">
            <v>1</v>
          </cell>
          <cell r="J19">
            <v>1</v>
          </cell>
          <cell r="K19">
            <v>1</v>
          </cell>
          <cell r="L19">
            <v>3</v>
          </cell>
          <cell r="M19">
            <v>1</v>
          </cell>
          <cell r="N19">
            <v>0</v>
          </cell>
          <cell r="O19">
            <v>9</v>
          </cell>
          <cell r="P19">
            <v>2</v>
          </cell>
          <cell r="Q19">
            <v>4</v>
          </cell>
          <cell r="R19">
            <v>6</v>
          </cell>
          <cell r="S19">
            <v>3</v>
          </cell>
          <cell r="T19">
            <v>1</v>
          </cell>
          <cell r="U19">
            <v>3</v>
          </cell>
          <cell r="V19">
            <v>4</v>
          </cell>
          <cell r="W19">
            <v>4</v>
          </cell>
        </row>
        <row r="20">
          <cell r="C20">
            <v>37</v>
          </cell>
          <cell r="D20">
            <v>2</v>
          </cell>
          <cell r="E20">
            <v>0</v>
          </cell>
          <cell r="F20">
            <v>1</v>
          </cell>
          <cell r="G20">
            <v>0</v>
          </cell>
          <cell r="H20">
            <v>1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4</v>
          </cell>
          <cell r="O20">
            <v>4</v>
          </cell>
          <cell r="P20">
            <v>4</v>
          </cell>
          <cell r="Q20">
            <v>2</v>
          </cell>
          <cell r="R20">
            <v>7</v>
          </cell>
          <cell r="S20">
            <v>1</v>
          </cell>
          <cell r="T20">
            <v>3</v>
          </cell>
          <cell r="U20">
            <v>5</v>
          </cell>
          <cell r="V20">
            <v>0</v>
          </cell>
          <cell r="W20">
            <v>3</v>
          </cell>
        </row>
        <row r="21">
          <cell r="C21">
            <v>31</v>
          </cell>
          <cell r="D21">
            <v>0</v>
          </cell>
          <cell r="E21">
            <v>2</v>
          </cell>
          <cell r="F21">
            <v>1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1</v>
          </cell>
          <cell r="L21">
            <v>0</v>
          </cell>
          <cell r="M21">
            <v>0</v>
          </cell>
          <cell r="N21">
            <v>0</v>
          </cell>
          <cell r="O21">
            <v>6</v>
          </cell>
          <cell r="P21">
            <v>3</v>
          </cell>
          <cell r="Q21">
            <v>1</v>
          </cell>
          <cell r="R21">
            <v>1</v>
          </cell>
          <cell r="S21">
            <v>4</v>
          </cell>
          <cell r="T21">
            <v>2</v>
          </cell>
          <cell r="U21">
            <v>3</v>
          </cell>
          <cell r="V21">
            <v>3</v>
          </cell>
          <cell r="W21">
            <v>4</v>
          </cell>
        </row>
        <row r="22">
          <cell r="C22">
            <v>22</v>
          </cell>
          <cell r="D22">
            <v>1</v>
          </cell>
          <cell r="E22">
            <v>1</v>
          </cell>
          <cell r="F22">
            <v>1</v>
          </cell>
          <cell r="G22">
            <v>0</v>
          </cell>
          <cell r="H22">
            <v>2</v>
          </cell>
          <cell r="I22">
            <v>0</v>
          </cell>
          <cell r="J22">
            <v>1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5</v>
          </cell>
          <cell r="P22">
            <v>0</v>
          </cell>
          <cell r="Q22">
            <v>1</v>
          </cell>
          <cell r="R22">
            <v>2</v>
          </cell>
          <cell r="S22">
            <v>3</v>
          </cell>
          <cell r="T22">
            <v>1</v>
          </cell>
          <cell r="U22">
            <v>2</v>
          </cell>
          <cell r="V22">
            <v>1</v>
          </cell>
          <cell r="W22">
            <v>1</v>
          </cell>
        </row>
        <row r="23">
          <cell r="C23">
            <v>18</v>
          </cell>
          <cell r="D23">
            <v>0</v>
          </cell>
          <cell r="E23">
            <v>0</v>
          </cell>
          <cell r="F23">
            <v>3</v>
          </cell>
          <cell r="G23">
            <v>2</v>
          </cell>
          <cell r="H23">
            <v>1</v>
          </cell>
          <cell r="I23">
            <v>1</v>
          </cell>
          <cell r="J23">
            <v>0</v>
          </cell>
          <cell r="K23">
            <v>0</v>
          </cell>
          <cell r="L23">
            <v>1</v>
          </cell>
          <cell r="M23">
            <v>0</v>
          </cell>
          <cell r="N23">
            <v>0</v>
          </cell>
          <cell r="O23">
            <v>4</v>
          </cell>
          <cell r="P23">
            <v>0</v>
          </cell>
          <cell r="Q23">
            <v>0</v>
          </cell>
          <cell r="R23">
            <v>1</v>
          </cell>
          <cell r="S23">
            <v>1</v>
          </cell>
          <cell r="T23">
            <v>1</v>
          </cell>
          <cell r="U23">
            <v>0</v>
          </cell>
          <cell r="V23">
            <v>2</v>
          </cell>
          <cell r="W23">
            <v>1</v>
          </cell>
        </row>
        <row r="24">
          <cell r="C24">
            <v>9</v>
          </cell>
          <cell r="D24">
            <v>0</v>
          </cell>
          <cell r="E24">
            <v>0</v>
          </cell>
          <cell r="F24">
            <v>1</v>
          </cell>
          <cell r="G24">
            <v>0</v>
          </cell>
          <cell r="H24">
            <v>0</v>
          </cell>
          <cell r="I24">
            <v>1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1</v>
          </cell>
          <cell r="Q24">
            <v>1</v>
          </cell>
          <cell r="R24">
            <v>2</v>
          </cell>
          <cell r="S24">
            <v>2</v>
          </cell>
          <cell r="T24">
            <v>1</v>
          </cell>
          <cell r="U24">
            <v>0</v>
          </cell>
          <cell r="V24">
            <v>0</v>
          </cell>
          <cell r="W24">
            <v>0</v>
          </cell>
        </row>
        <row r="25">
          <cell r="C25">
            <v>6</v>
          </cell>
          <cell r="D25">
            <v>0</v>
          </cell>
          <cell r="E25">
            <v>0</v>
          </cell>
          <cell r="F25">
            <v>1</v>
          </cell>
          <cell r="G25">
            <v>0</v>
          </cell>
          <cell r="H25">
            <v>1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1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3</v>
          </cell>
          <cell r="W25">
            <v>0</v>
          </cell>
        </row>
        <row r="26">
          <cell r="C26">
            <v>10</v>
          </cell>
          <cell r="D26">
            <v>0</v>
          </cell>
          <cell r="E26">
            <v>1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1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1</v>
          </cell>
          <cell r="P26">
            <v>4</v>
          </cell>
          <cell r="Q26">
            <v>0</v>
          </cell>
          <cell r="R26">
            <v>1</v>
          </cell>
          <cell r="S26">
            <v>0</v>
          </cell>
          <cell r="T26">
            <v>1</v>
          </cell>
          <cell r="U26">
            <v>1</v>
          </cell>
          <cell r="V26">
            <v>0</v>
          </cell>
          <cell r="W26">
            <v>0</v>
          </cell>
        </row>
        <row r="27">
          <cell r="C27">
            <v>13</v>
          </cell>
          <cell r="D27">
            <v>0</v>
          </cell>
          <cell r="E27">
            <v>0</v>
          </cell>
          <cell r="F27">
            <v>1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1</v>
          </cell>
          <cell r="P27">
            <v>0</v>
          </cell>
          <cell r="Q27">
            <v>1</v>
          </cell>
          <cell r="R27">
            <v>0</v>
          </cell>
          <cell r="S27">
            <v>0</v>
          </cell>
          <cell r="T27">
            <v>2</v>
          </cell>
          <cell r="U27">
            <v>1</v>
          </cell>
          <cell r="V27">
            <v>4</v>
          </cell>
          <cell r="W27">
            <v>3</v>
          </cell>
        </row>
        <row r="28">
          <cell r="C28">
            <v>17</v>
          </cell>
          <cell r="D28">
            <v>2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1</v>
          </cell>
          <cell r="P28">
            <v>2</v>
          </cell>
          <cell r="Q28">
            <v>0</v>
          </cell>
          <cell r="R28">
            <v>1</v>
          </cell>
          <cell r="S28">
            <v>0</v>
          </cell>
          <cell r="T28">
            <v>4</v>
          </cell>
          <cell r="U28">
            <v>1</v>
          </cell>
          <cell r="V28">
            <v>2</v>
          </cell>
          <cell r="W28">
            <v>4</v>
          </cell>
        </row>
        <row r="29">
          <cell r="C29">
            <v>21</v>
          </cell>
          <cell r="D29">
            <v>1</v>
          </cell>
          <cell r="E29">
            <v>0</v>
          </cell>
          <cell r="F29">
            <v>3</v>
          </cell>
          <cell r="G29">
            <v>0</v>
          </cell>
          <cell r="H29">
            <v>0</v>
          </cell>
          <cell r="I29">
            <v>1</v>
          </cell>
          <cell r="J29">
            <v>1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2</v>
          </cell>
          <cell r="P29">
            <v>2</v>
          </cell>
          <cell r="Q29">
            <v>1</v>
          </cell>
          <cell r="R29">
            <v>1</v>
          </cell>
          <cell r="S29">
            <v>3</v>
          </cell>
          <cell r="T29">
            <v>3</v>
          </cell>
          <cell r="U29">
            <v>0</v>
          </cell>
          <cell r="V29">
            <v>2</v>
          </cell>
          <cell r="W29">
            <v>1</v>
          </cell>
        </row>
        <row r="30">
          <cell r="C30">
            <v>16</v>
          </cell>
          <cell r="D30">
            <v>0</v>
          </cell>
          <cell r="E30">
            <v>0</v>
          </cell>
          <cell r="F30">
            <v>0</v>
          </cell>
          <cell r="G30">
            <v>1</v>
          </cell>
          <cell r="H30">
            <v>0</v>
          </cell>
          <cell r="I30">
            <v>1</v>
          </cell>
          <cell r="J30">
            <v>0</v>
          </cell>
          <cell r="K30">
            <v>0</v>
          </cell>
          <cell r="L30">
            <v>1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3</v>
          </cell>
          <cell r="R30">
            <v>2</v>
          </cell>
          <cell r="S30">
            <v>3</v>
          </cell>
          <cell r="T30">
            <v>1</v>
          </cell>
          <cell r="U30">
            <v>4</v>
          </cell>
          <cell r="V30">
            <v>0</v>
          </cell>
          <cell r="W30">
            <v>0</v>
          </cell>
        </row>
        <row r="31">
          <cell r="C31">
            <v>29</v>
          </cell>
          <cell r="D31">
            <v>1</v>
          </cell>
          <cell r="E31">
            <v>1</v>
          </cell>
          <cell r="F31">
            <v>1</v>
          </cell>
          <cell r="G31">
            <v>2</v>
          </cell>
          <cell r="H31">
            <v>1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1</v>
          </cell>
          <cell r="P31">
            <v>2</v>
          </cell>
          <cell r="Q31">
            <v>4</v>
          </cell>
          <cell r="R31">
            <v>3</v>
          </cell>
          <cell r="S31">
            <v>1</v>
          </cell>
          <cell r="T31">
            <v>3</v>
          </cell>
          <cell r="U31">
            <v>4</v>
          </cell>
          <cell r="V31">
            <v>3</v>
          </cell>
          <cell r="W31">
            <v>2</v>
          </cell>
        </row>
        <row r="32">
          <cell r="C32">
            <v>38</v>
          </cell>
          <cell r="D32">
            <v>3</v>
          </cell>
          <cell r="E32">
            <v>0</v>
          </cell>
          <cell r="F32">
            <v>2</v>
          </cell>
          <cell r="G32">
            <v>1</v>
          </cell>
          <cell r="H32">
            <v>1</v>
          </cell>
          <cell r="I32">
            <v>0</v>
          </cell>
          <cell r="J32">
            <v>1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1</v>
          </cell>
          <cell r="P32">
            <v>3</v>
          </cell>
          <cell r="Q32">
            <v>4</v>
          </cell>
          <cell r="R32">
            <v>3</v>
          </cell>
          <cell r="S32">
            <v>3</v>
          </cell>
          <cell r="T32">
            <v>4</v>
          </cell>
          <cell r="U32">
            <v>4</v>
          </cell>
          <cell r="V32">
            <v>3</v>
          </cell>
          <cell r="W32">
            <v>5</v>
          </cell>
        </row>
        <row r="33">
          <cell r="C33">
            <v>31</v>
          </cell>
          <cell r="D33">
            <v>1</v>
          </cell>
          <cell r="E33">
            <v>0</v>
          </cell>
          <cell r="F33">
            <v>1</v>
          </cell>
          <cell r="G33">
            <v>0</v>
          </cell>
          <cell r="H33">
            <v>2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3</v>
          </cell>
          <cell r="P33">
            <v>0</v>
          </cell>
          <cell r="Q33">
            <v>3</v>
          </cell>
          <cell r="R33">
            <v>4</v>
          </cell>
          <cell r="S33">
            <v>3</v>
          </cell>
          <cell r="T33">
            <v>4</v>
          </cell>
          <cell r="U33">
            <v>2</v>
          </cell>
          <cell r="V33">
            <v>2</v>
          </cell>
          <cell r="W33">
            <v>6</v>
          </cell>
        </row>
        <row r="34">
          <cell r="C34">
            <v>60</v>
          </cell>
          <cell r="D34">
            <v>0</v>
          </cell>
          <cell r="E34">
            <v>1</v>
          </cell>
          <cell r="F34">
            <v>2</v>
          </cell>
          <cell r="G34">
            <v>2</v>
          </cell>
          <cell r="H34">
            <v>1</v>
          </cell>
          <cell r="I34">
            <v>0</v>
          </cell>
          <cell r="J34">
            <v>0</v>
          </cell>
          <cell r="K34">
            <v>1</v>
          </cell>
          <cell r="L34">
            <v>0</v>
          </cell>
          <cell r="M34">
            <v>0</v>
          </cell>
          <cell r="N34">
            <v>1</v>
          </cell>
          <cell r="O34">
            <v>2</v>
          </cell>
          <cell r="P34">
            <v>2</v>
          </cell>
          <cell r="Q34">
            <v>5</v>
          </cell>
          <cell r="R34">
            <v>2</v>
          </cell>
          <cell r="S34">
            <v>6</v>
          </cell>
          <cell r="T34">
            <v>12</v>
          </cell>
          <cell r="U34">
            <v>6</v>
          </cell>
          <cell r="V34">
            <v>9</v>
          </cell>
          <cell r="W34">
            <v>8</v>
          </cell>
        </row>
        <row r="35">
          <cell r="C35">
            <v>64</v>
          </cell>
          <cell r="D35">
            <v>0</v>
          </cell>
          <cell r="E35">
            <v>0</v>
          </cell>
          <cell r="F35">
            <v>3</v>
          </cell>
          <cell r="G35">
            <v>1</v>
          </cell>
          <cell r="H35">
            <v>0</v>
          </cell>
          <cell r="I35">
            <v>0</v>
          </cell>
          <cell r="J35">
            <v>1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2</v>
          </cell>
          <cell r="Q35">
            <v>6</v>
          </cell>
          <cell r="R35">
            <v>2</v>
          </cell>
          <cell r="S35">
            <v>8</v>
          </cell>
          <cell r="T35">
            <v>9</v>
          </cell>
          <cell r="U35">
            <v>5</v>
          </cell>
          <cell r="V35">
            <v>14</v>
          </cell>
          <cell r="W35">
            <v>13</v>
          </cell>
        </row>
        <row r="36">
          <cell r="C36" t="e">
            <v>#N/A</v>
          </cell>
          <cell r="D36" t="e">
            <v>#N/A</v>
          </cell>
          <cell r="E36" t="e">
            <v>#N/A</v>
          </cell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  <cell r="R37" t="e">
            <v>#N/A</v>
          </cell>
          <cell r="S37" t="e">
            <v>#N/A</v>
          </cell>
          <cell r="T37" t="e">
            <v>#N/A</v>
          </cell>
          <cell r="U37" t="e">
            <v>#N/A</v>
          </cell>
          <cell r="V37" t="e">
            <v>#N/A</v>
          </cell>
          <cell r="W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  <cell r="R39" t="e">
            <v>#N/A</v>
          </cell>
          <cell r="S39" t="e">
            <v>#N/A</v>
          </cell>
          <cell r="T39" t="e">
            <v>#N/A</v>
          </cell>
          <cell r="U39" t="e">
            <v>#N/A</v>
          </cell>
          <cell r="V39" t="e">
            <v>#N/A</v>
          </cell>
          <cell r="W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  <cell r="R41" t="e">
            <v>#N/A</v>
          </cell>
          <cell r="S41" t="e">
            <v>#N/A</v>
          </cell>
          <cell r="T41" t="e">
            <v>#N/A</v>
          </cell>
          <cell r="U41" t="e">
            <v>#N/A</v>
          </cell>
          <cell r="V41" t="e">
            <v>#N/A</v>
          </cell>
          <cell r="W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  <cell r="R43" t="e">
            <v>#N/A</v>
          </cell>
          <cell r="S43" t="e">
            <v>#N/A</v>
          </cell>
          <cell r="T43" t="e">
            <v>#N/A</v>
          </cell>
          <cell r="U43" t="e">
            <v>#N/A</v>
          </cell>
          <cell r="V43" t="e">
            <v>#N/A</v>
          </cell>
          <cell r="W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  <cell r="R45" t="e">
            <v>#N/A</v>
          </cell>
          <cell r="S45" t="e">
            <v>#N/A</v>
          </cell>
          <cell r="T45" t="e">
            <v>#N/A</v>
          </cell>
          <cell r="U45" t="e">
            <v>#N/A</v>
          </cell>
          <cell r="V45" t="e">
            <v>#N/A</v>
          </cell>
          <cell r="W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  <cell r="R47" t="e">
            <v>#N/A</v>
          </cell>
          <cell r="S47" t="e">
            <v>#N/A</v>
          </cell>
          <cell r="T47" t="e">
            <v>#N/A</v>
          </cell>
          <cell r="U47" t="e">
            <v>#N/A</v>
          </cell>
          <cell r="V47" t="e">
            <v>#N/A</v>
          </cell>
          <cell r="W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  <cell r="R48" t="e">
            <v>#N/A</v>
          </cell>
          <cell r="S48" t="e">
            <v>#N/A</v>
          </cell>
          <cell r="T48" t="e">
            <v>#N/A</v>
          </cell>
          <cell r="U48" t="e">
            <v>#N/A</v>
          </cell>
          <cell r="V48" t="e">
            <v>#N/A</v>
          </cell>
          <cell r="W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  <cell r="R50" t="e">
            <v>#N/A</v>
          </cell>
          <cell r="S50" t="e">
            <v>#N/A</v>
          </cell>
          <cell r="T50" t="e">
            <v>#N/A</v>
          </cell>
          <cell r="U50" t="e">
            <v>#N/A</v>
          </cell>
          <cell r="V50" t="e">
            <v>#N/A</v>
          </cell>
          <cell r="W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  <cell r="R52" t="e">
            <v>#N/A</v>
          </cell>
          <cell r="S52" t="e">
            <v>#N/A</v>
          </cell>
          <cell r="T52" t="e">
            <v>#N/A</v>
          </cell>
          <cell r="U52" t="e">
            <v>#N/A</v>
          </cell>
          <cell r="V52" t="e">
            <v>#N/A</v>
          </cell>
          <cell r="W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  <cell r="T54" t="e">
            <v>#N/A</v>
          </cell>
          <cell r="U54" t="e">
            <v>#N/A</v>
          </cell>
          <cell r="V54" t="e">
            <v>#N/A</v>
          </cell>
          <cell r="W54" t="e">
            <v>#N/A</v>
          </cell>
        </row>
      </sheetData>
      <sheetData sheetId="2">
        <row r="2">
          <cell r="C2">
            <v>1</v>
          </cell>
          <cell r="D2">
            <v>0</v>
          </cell>
          <cell r="E2">
            <v>0</v>
          </cell>
          <cell r="F2">
            <v>1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</row>
        <row r="3">
          <cell r="C3">
            <v>8</v>
          </cell>
          <cell r="D3">
            <v>5</v>
          </cell>
          <cell r="E3">
            <v>1</v>
          </cell>
          <cell r="F3">
            <v>1</v>
          </cell>
          <cell r="G3">
            <v>1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</row>
        <row r="4">
          <cell r="C4">
            <v>3</v>
          </cell>
          <cell r="D4">
            <v>0</v>
          </cell>
          <cell r="E4">
            <v>1</v>
          </cell>
          <cell r="F4">
            <v>1</v>
          </cell>
          <cell r="G4">
            <v>0</v>
          </cell>
          <cell r="H4">
            <v>1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</row>
        <row r="5">
          <cell r="C5">
            <v>2</v>
          </cell>
          <cell r="D5">
            <v>0</v>
          </cell>
          <cell r="E5">
            <v>1</v>
          </cell>
          <cell r="F5">
            <v>1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</row>
        <row r="6">
          <cell r="C6">
            <v>2</v>
          </cell>
          <cell r="D6">
            <v>1</v>
          </cell>
          <cell r="E6">
            <v>0</v>
          </cell>
          <cell r="F6">
            <v>1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</row>
        <row r="7">
          <cell r="C7">
            <v>7</v>
          </cell>
          <cell r="D7">
            <v>4</v>
          </cell>
          <cell r="E7">
            <v>0</v>
          </cell>
          <cell r="F7">
            <v>0</v>
          </cell>
          <cell r="G7">
            <v>1</v>
          </cell>
          <cell r="H7">
            <v>2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</row>
        <row r="8">
          <cell r="C8">
            <v>3</v>
          </cell>
          <cell r="D8">
            <v>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C9">
            <v>3</v>
          </cell>
          <cell r="D9">
            <v>1</v>
          </cell>
          <cell r="E9">
            <v>1</v>
          </cell>
          <cell r="F9">
            <v>0</v>
          </cell>
          <cell r="G9">
            <v>1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</row>
        <row r="10">
          <cell r="C10">
            <v>4</v>
          </cell>
          <cell r="D10">
            <v>1</v>
          </cell>
          <cell r="E10">
            <v>0</v>
          </cell>
          <cell r="F10">
            <v>2</v>
          </cell>
          <cell r="G10">
            <v>1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C11">
            <v>2</v>
          </cell>
          <cell r="D11">
            <v>2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</row>
        <row r="12">
          <cell r="C12">
            <v>2</v>
          </cell>
          <cell r="D12">
            <v>0</v>
          </cell>
          <cell r="E12">
            <v>0</v>
          </cell>
          <cell r="F12">
            <v>1</v>
          </cell>
          <cell r="G12">
            <v>0</v>
          </cell>
          <cell r="H12">
            <v>0</v>
          </cell>
          <cell r="I12">
            <v>0</v>
          </cell>
          <cell r="J12">
            <v>1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C13">
            <v>2</v>
          </cell>
          <cell r="D13">
            <v>0</v>
          </cell>
          <cell r="E13">
            <v>1</v>
          </cell>
          <cell r="F13">
            <v>1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</row>
        <row r="14">
          <cell r="C14">
            <v>1</v>
          </cell>
          <cell r="D14">
            <v>0</v>
          </cell>
          <cell r="E14">
            <v>0</v>
          </cell>
          <cell r="F14">
            <v>1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</row>
        <row r="15">
          <cell r="C15">
            <v>2</v>
          </cell>
          <cell r="D15">
            <v>0</v>
          </cell>
          <cell r="E15">
            <v>0</v>
          </cell>
          <cell r="F15">
            <v>1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1</v>
          </cell>
        </row>
        <row r="16">
          <cell r="C16">
            <v>3</v>
          </cell>
          <cell r="D16">
            <v>1</v>
          </cell>
          <cell r="E16">
            <v>1</v>
          </cell>
          <cell r="F16">
            <v>1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</row>
        <row r="17">
          <cell r="C17">
            <v>13</v>
          </cell>
          <cell r="D17">
            <v>5</v>
          </cell>
          <cell r="E17">
            <v>5</v>
          </cell>
          <cell r="F17">
            <v>2</v>
          </cell>
          <cell r="G17">
            <v>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</row>
        <row r="18">
          <cell r="C18">
            <v>21</v>
          </cell>
          <cell r="D18">
            <v>2</v>
          </cell>
          <cell r="E18">
            <v>9</v>
          </cell>
          <cell r="F18">
            <v>8</v>
          </cell>
          <cell r="G18">
            <v>1</v>
          </cell>
          <cell r="H18">
            <v>1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</row>
        <row r="19">
          <cell r="C19">
            <v>12</v>
          </cell>
          <cell r="D19">
            <v>2</v>
          </cell>
          <cell r="E19">
            <v>3</v>
          </cell>
          <cell r="F19">
            <v>5</v>
          </cell>
          <cell r="G19">
            <v>1</v>
          </cell>
          <cell r="H19">
            <v>1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</row>
        <row r="20">
          <cell r="C20">
            <v>15</v>
          </cell>
          <cell r="D20">
            <v>3</v>
          </cell>
          <cell r="E20">
            <v>4</v>
          </cell>
          <cell r="F20">
            <v>4</v>
          </cell>
          <cell r="G20">
            <v>3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1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</row>
        <row r="21">
          <cell r="C21">
            <v>26</v>
          </cell>
          <cell r="D21">
            <v>4</v>
          </cell>
          <cell r="E21">
            <v>14</v>
          </cell>
          <cell r="F21">
            <v>4</v>
          </cell>
          <cell r="G21">
            <v>4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</row>
        <row r="22">
          <cell r="C22">
            <v>35</v>
          </cell>
          <cell r="D22">
            <v>4</v>
          </cell>
          <cell r="E22">
            <v>15</v>
          </cell>
          <cell r="F22">
            <v>8</v>
          </cell>
          <cell r="G22">
            <v>4</v>
          </cell>
          <cell r="H22">
            <v>4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C23">
            <v>36</v>
          </cell>
          <cell r="D23">
            <v>5</v>
          </cell>
          <cell r="E23">
            <v>16</v>
          </cell>
          <cell r="F23">
            <v>8</v>
          </cell>
          <cell r="G23">
            <v>4</v>
          </cell>
          <cell r="H23">
            <v>2</v>
          </cell>
          <cell r="I23">
            <v>0</v>
          </cell>
          <cell r="J23">
            <v>1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</row>
        <row r="24">
          <cell r="C24">
            <v>38</v>
          </cell>
          <cell r="D24">
            <v>5</v>
          </cell>
          <cell r="E24">
            <v>10</v>
          </cell>
          <cell r="F24">
            <v>15</v>
          </cell>
          <cell r="G24">
            <v>5</v>
          </cell>
          <cell r="H24">
            <v>1</v>
          </cell>
          <cell r="I24">
            <v>2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</row>
        <row r="25">
          <cell r="C25">
            <v>32</v>
          </cell>
          <cell r="D25">
            <v>3</v>
          </cell>
          <cell r="E25">
            <v>11</v>
          </cell>
          <cell r="F25">
            <v>10</v>
          </cell>
          <cell r="G25">
            <v>4</v>
          </cell>
          <cell r="H25">
            <v>2</v>
          </cell>
          <cell r="I25">
            <v>1</v>
          </cell>
          <cell r="J25">
            <v>0</v>
          </cell>
          <cell r="K25">
            <v>0</v>
          </cell>
          <cell r="L25">
            <v>0</v>
          </cell>
          <cell r="M25">
            <v>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C26">
            <v>88</v>
          </cell>
          <cell r="D26">
            <v>6</v>
          </cell>
          <cell r="E26">
            <v>41</v>
          </cell>
          <cell r="F26">
            <v>28</v>
          </cell>
          <cell r="G26">
            <v>7</v>
          </cell>
          <cell r="H26">
            <v>1</v>
          </cell>
          <cell r="I26">
            <v>1</v>
          </cell>
          <cell r="J26">
            <v>2</v>
          </cell>
          <cell r="K26">
            <v>1</v>
          </cell>
          <cell r="L26">
            <v>0</v>
          </cell>
          <cell r="M26">
            <v>0</v>
          </cell>
          <cell r="N26">
            <v>0</v>
          </cell>
          <cell r="O26">
            <v>1</v>
          </cell>
          <cell r="P26">
            <v>0</v>
          </cell>
          <cell r="Q26">
            <v>0</v>
          </cell>
        </row>
        <row r="27">
          <cell r="C27">
            <v>100</v>
          </cell>
          <cell r="D27">
            <v>12</v>
          </cell>
          <cell r="E27">
            <v>26</v>
          </cell>
          <cell r="F27">
            <v>38</v>
          </cell>
          <cell r="G27">
            <v>19</v>
          </cell>
          <cell r="H27">
            <v>5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</row>
        <row r="28">
          <cell r="C28">
            <v>105</v>
          </cell>
          <cell r="D28">
            <v>22</v>
          </cell>
          <cell r="E28">
            <v>25</v>
          </cell>
          <cell r="F28">
            <v>35</v>
          </cell>
          <cell r="G28">
            <v>16</v>
          </cell>
          <cell r="H28">
            <v>5</v>
          </cell>
          <cell r="I28">
            <v>2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C29">
            <v>145</v>
          </cell>
          <cell r="D29">
            <v>19</v>
          </cell>
          <cell r="E29">
            <v>33</v>
          </cell>
          <cell r="F29">
            <v>54</v>
          </cell>
          <cell r="G29">
            <v>28</v>
          </cell>
          <cell r="H29">
            <v>8</v>
          </cell>
          <cell r="I29">
            <v>1</v>
          </cell>
          <cell r="J29">
            <v>1</v>
          </cell>
          <cell r="K29">
            <v>0</v>
          </cell>
          <cell r="L29">
            <v>1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</row>
        <row r="30">
          <cell r="C30">
            <v>129</v>
          </cell>
          <cell r="D30">
            <v>20</v>
          </cell>
          <cell r="E30">
            <v>42</v>
          </cell>
          <cell r="F30">
            <v>39</v>
          </cell>
          <cell r="G30">
            <v>17</v>
          </cell>
          <cell r="H30">
            <v>8</v>
          </cell>
          <cell r="I30">
            <v>3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</row>
        <row r="31">
          <cell r="C31">
            <v>101</v>
          </cell>
          <cell r="D31">
            <v>10</v>
          </cell>
          <cell r="E31">
            <v>25</v>
          </cell>
          <cell r="F31">
            <v>40</v>
          </cell>
          <cell r="G31">
            <v>15</v>
          </cell>
          <cell r="H31">
            <v>8</v>
          </cell>
          <cell r="I31">
            <v>3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</row>
        <row r="32">
          <cell r="C32">
            <v>85</v>
          </cell>
          <cell r="D32">
            <v>17</v>
          </cell>
          <cell r="E32">
            <v>20</v>
          </cell>
          <cell r="F32">
            <v>35</v>
          </cell>
          <cell r="G32">
            <v>11</v>
          </cell>
          <cell r="H32">
            <v>1</v>
          </cell>
          <cell r="I32">
            <v>1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</row>
        <row r="33">
          <cell r="C33">
            <v>61</v>
          </cell>
          <cell r="D33">
            <v>13</v>
          </cell>
          <cell r="E33">
            <v>14</v>
          </cell>
          <cell r="F33">
            <v>25</v>
          </cell>
          <cell r="G33">
            <v>7</v>
          </cell>
          <cell r="H33">
            <v>2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</row>
        <row r="34">
          <cell r="C34">
            <v>62</v>
          </cell>
          <cell r="D34">
            <v>18</v>
          </cell>
          <cell r="E34">
            <v>13</v>
          </cell>
          <cell r="F34">
            <v>24</v>
          </cell>
          <cell r="G34">
            <v>5</v>
          </cell>
          <cell r="H34">
            <v>1</v>
          </cell>
          <cell r="I34">
            <v>1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</row>
        <row r="35">
          <cell r="C35">
            <v>39</v>
          </cell>
          <cell r="D35">
            <v>7</v>
          </cell>
          <cell r="E35">
            <v>10</v>
          </cell>
          <cell r="F35">
            <v>15</v>
          </cell>
          <cell r="G35">
            <v>4</v>
          </cell>
          <cell r="H35">
            <v>3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</row>
        <row r="36">
          <cell r="C36" t="e">
            <v>#N/A</v>
          </cell>
          <cell r="D36" t="e">
            <v>#N/A</v>
          </cell>
          <cell r="E36" t="e">
            <v>#N/A</v>
          </cell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</row>
      </sheetData>
      <sheetData sheetId="3">
        <row r="2">
          <cell r="C2">
            <v>2</v>
          </cell>
          <cell r="D2">
            <v>0</v>
          </cell>
          <cell r="E2">
            <v>0</v>
          </cell>
          <cell r="F2">
            <v>2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</row>
        <row r="3">
          <cell r="C3">
            <v>17</v>
          </cell>
          <cell r="D3">
            <v>0</v>
          </cell>
          <cell r="E3">
            <v>0</v>
          </cell>
          <cell r="F3">
            <v>3</v>
          </cell>
          <cell r="G3">
            <v>2</v>
          </cell>
          <cell r="H3">
            <v>2</v>
          </cell>
          <cell r="I3">
            <v>1</v>
          </cell>
          <cell r="J3">
            <v>4</v>
          </cell>
          <cell r="K3">
            <v>1</v>
          </cell>
          <cell r="L3">
            <v>2</v>
          </cell>
          <cell r="M3">
            <v>1</v>
          </cell>
          <cell r="N3">
            <v>0</v>
          </cell>
          <cell r="O3">
            <v>0</v>
          </cell>
          <cell r="P3">
            <v>1</v>
          </cell>
          <cell r="Q3">
            <v>0</v>
          </cell>
        </row>
        <row r="4">
          <cell r="C4">
            <v>4</v>
          </cell>
          <cell r="D4">
            <v>0</v>
          </cell>
          <cell r="E4">
            <v>0</v>
          </cell>
          <cell r="F4">
            <v>2</v>
          </cell>
          <cell r="G4">
            <v>0</v>
          </cell>
          <cell r="H4">
            <v>0</v>
          </cell>
          <cell r="I4">
            <v>1</v>
          </cell>
          <cell r="J4">
            <v>0</v>
          </cell>
          <cell r="K4">
            <v>1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</row>
        <row r="5">
          <cell r="C5">
            <v>8</v>
          </cell>
          <cell r="D5">
            <v>0</v>
          </cell>
          <cell r="E5">
            <v>1</v>
          </cell>
          <cell r="F5">
            <v>2</v>
          </cell>
          <cell r="G5">
            <v>2</v>
          </cell>
          <cell r="H5">
            <v>0</v>
          </cell>
          <cell r="I5">
            <v>1</v>
          </cell>
          <cell r="J5">
            <v>0</v>
          </cell>
          <cell r="K5">
            <v>0</v>
          </cell>
          <cell r="L5">
            <v>0</v>
          </cell>
          <cell r="M5">
            <v>1</v>
          </cell>
          <cell r="N5">
            <v>1</v>
          </cell>
          <cell r="O5">
            <v>0</v>
          </cell>
          <cell r="P5">
            <v>0</v>
          </cell>
          <cell r="Q5">
            <v>0</v>
          </cell>
        </row>
        <row r="6">
          <cell r="C6">
            <v>7</v>
          </cell>
          <cell r="D6">
            <v>1</v>
          </cell>
          <cell r="E6">
            <v>1</v>
          </cell>
          <cell r="F6">
            <v>1</v>
          </cell>
          <cell r="G6">
            <v>1</v>
          </cell>
          <cell r="H6">
            <v>0</v>
          </cell>
          <cell r="I6">
            <v>1</v>
          </cell>
          <cell r="J6">
            <v>1</v>
          </cell>
          <cell r="K6">
            <v>1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</row>
        <row r="7">
          <cell r="C7">
            <v>10</v>
          </cell>
          <cell r="D7">
            <v>0</v>
          </cell>
          <cell r="E7">
            <v>1</v>
          </cell>
          <cell r="F7">
            <v>3</v>
          </cell>
          <cell r="G7">
            <v>0</v>
          </cell>
          <cell r="H7">
            <v>0</v>
          </cell>
          <cell r="I7">
            <v>1</v>
          </cell>
          <cell r="J7">
            <v>2</v>
          </cell>
          <cell r="K7">
            <v>1</v>
          </cell>
          <cell r="L7">
            <v>0</v>
          </cell>
          <cell r="M7">
            <v>0</v>
          </cell>
          <cell r="N7">
            <v>1</v>
          </cell>
          <cell r="O7">
            <v>1</v>
          </cell>
          <cell r="P7">
            <v>0</v>
          </cell>
          <cell r="Q7">
            <v>0</v>
          </cell>
        </row>
        <row r="8">
          <cell r="C8">
            <v>8</v>
          </cell>
          <cell r="D8">
            <v>0</v>
          </cell>
          <cell r="E8">
            <v>1</v>
          </cell>
          <cell r="F8">
            <v>5</v>
          </cell>
          <cell r="G8">
            <v>1</v>
          </cell>
          <cell r="H8">
            <v>0</v>
          </cell>
          <cell r="I8">
            <v>0</v>
          </cell>
          <cell r="J8">
            <v>1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C9">
            <v>6</v>
          </cell>
          <cell r="D9">
            <v>0</v>
          </cell>
          <cell r="E9">
            <v>1</v>
          </cell>
          <cell r="F9">
            <v>2</v>
          </cell>
          <cell r="G9">
            <v>2</v>
          </cell>
          <cell r="H9">
            <v>0</v>
          </cell>
          <cell r="I9">
            <v>1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</row>
        <row r="10">
          <cell r="C10">
            <v>7</v>
          </cell>
          <cell r="D10">
            <v>0</v>
          </cell>
          <cell r="E10">
            <v>2</v>
          </cell>
          <cell r="F10">
            <v>0</v>
          </cell>
          <cell r="G10">
            <v>3</v>
          </cell>
          <cell r="H10">
            <v>0</v>
          </cell>
          <cell r="I10">
            <v>0</v>
          </cell>
          <cell r="J10">
            <v>1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1</v>
          </cell>
          <cell r="P10">
            <v>0</v>
          </cell>
          <cell r="Q10">
            <v>0</v>
          </cell>
        </row>
        <row r="11">
          <cell r="C11">
            <v>5</v>
          </cell>
          <cell r="D11">
            <v>0</v>
          </cell>
          <cell r="E11">
            <v>0</v>
          </cell>
          <cell r="F11">
            <v>1</v>
          </cell>
          <cell r="G11">
            <v>1</v>
          </cell>
          <cell r="H11">
            <v>0</v>
          </cell>
          <cell r="I11">
            <v>1</v>
          </cell>
          <cell r="J11">
            <v>0</v>
          </cell>
          <cell r="K11">
            <v>1</v>
          </cell>
          <cell r="L11">
            <v>0</v>
          </cell>
          <cell r="M11">
            <v>0</v>
          </cell>
          <cell r="N11">
            <v>0</v>
          </cell>
          <cell r="O11">
            <v>1</v>
          </cell>
          <cell r="P11">
            <v>0</v>
          </cell>
          <cell r="Q11">
            <v>0</v>
          </cell>
        </row>
        <row r="12">
          <cell r="C12">
            <v>3</v>
          </cell>
          <cell r="D12">
            <v>0</v>
          </cell>
          <cell r="E12">
            <v>0</v>
          </cell>
          <cell r="F12">
            <v>2</v>
          </cell>
          <cell r="G12">
            <v>0</v>
          </cell>
          <cell r="H12">
            <v>0</v>
          </cell>
          <cell r="I12">
            <v>1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C13">
            <v>3</v>
          </cell>
          <cell r="D13">
            <v>0</v>
          </cell>
          <cell r="E13">
            <v>0</v>
          </cell>
          <cell r="F13">
            <v>3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</row>
        <row r="14">
          <cell r="C14">
            <v>4</v>
          </cell>
          <cell r="D14">
            <v>0</v>
          </cell>
          <cell r="E14">
            <v>1</v>
          </cell>
          <cell r="F14">
            <v>2</v>
          </cell>
          <cell r="G14">
            <v>1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</row>
        <row r="15">
          <cell r="C15">
            <v>2</v>
          </cell>
          <cell r="D15">
            <v>0</v>
          </cell>
          <cell r="E15">
            <v>0</v>
          </cell>
          <cell r="F15">
            <v>2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</row>
        <row r="16">
          <cell r="C16">
            <v>4</v>
          </cell>
          <cell r="D16">
            <v>0</v>
          </cell>
          <cell r="E16">
            <v>1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1</v>
          </cell>
          <cell r="K16">
            <v>0</v>
          </cell>
          <cell r="L16">
            <v>1</v>
          </cell>
          <cell r="M16">
            <v>0</v>
          </cell>
          <cell r="N16">
            <v>0</v>
          </cell>
          <cell r="O16">
            <v>1</v>
          </cell>
          <cell r="P16">
            <v>0</v>
          </cell>
          <cell r="Q16">
            <v>0</v>
          </cell>
        </row>
        <row r="17">
          <cell r="C17">
            <v>7</v>
          </cell>
          <cell r="D17">
            <v>0</v>
          </cell>
          <cell r="E17">
            <v>0</v>
          </cell>
          <cell r="F17">
            <v>0</v>
          </cell>
          <cell r="G17">
            <v>1</v>
          </cell>
          <cell r="H17">
            <v>1</v>
          </cell>
          <cell r="I17">
            <v>0</v>
          </cell>
          <cell r="J17">
            <v>4</v>
          </cell>
          <cell r="K17">
            <v>0</v>
          </cell>
          <cell r="L17">
            <v>0</v>
          </cell>
          <cell r="M17">
            <v>1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</row>
        <row r="18">
          <cell r="C18">
            <v>8</v>
          </cell>
          <cell r="D18">
            <v>0</v>
          </cell>
          <cell r="E18">
            <v>2</v>
          </cell>
          <cell r="F18">
            <v>6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</row>
        <row r="19">
          <cell r="C19">
            <v>12</v>
          </cell>
          <cell r="D19">
            <v>0</v>
          </cell>
          <cell r="E19">
            <v>3</v>
          </cell>
          <cell r="F19">
            <v>7</v>
          </cell>
          <cell r="G19">
            <v>2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</row>
        <row r="20">
          <cell r="C20">
            <v>5</v>
          </cell>
          <cell r="D20">
            <v>0</v>
          </cell>
          <cell r="E20">
            <v>2</v>
          </cell>
          <cell r="F20">
            <v>2</v>
          </cell>
          <cell r="G20">
            <v>1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</row>
        <row r="21">
          <cell r="C21">
            <v>8</v>
          </cell>
          <cell r="D21">
            <v>0</v>
          </cell>
          <cell r="E21">
            <v>2</v>
          </cell>
          <cell r="F21">
            <v>2</v>
          </cell>
          <cell r="G21">
            <v>2</v>
          </cell>
          <cell r="H21">
            <v>0</v>
          </cell>
          <cell r="I21">
            <v>1</v>
          </cell>
          <cell r="J21">
            <v>0</v>
          </cell>
          <cell r="K21">
            <v>1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</row>
        <row r="22">
          <cell r="C22">
            <v>11</v>
          </cell>
          <cell r="D22">
            <v>0</v>
          </cell>
          <cell r="E22">
            <v>6</v>
          </cell>
          <cell r="F22">
            <v>3</v>
          </cell>
          <cell r="G22">
            <v>0</v>
          </cell>
          <cell r="H22">
            <v>2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C23">
            <v>13</v>
          </cell>
          <cell r="D23">
            <v>0</v>
          </cell>
          <cell r="E23">
            <v>5</v>
          </cell>
          <cell r="F23">
            <v>7</v>
          </cell>
          <cell r="G23">
            <v>1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</row>
        <row r="24">
          <cell r="C24">
            <v>11</v>
          </cell>
          <cell r="D24">
            <v>0</v>
          </cell>
          <cell r="E24">
            <v>2</v>
          </cell>
          <cell r="F24">
            <v>6</v>
          </cell>
          <cell r="G24">
            <v>0</v>
          </cell>
          <cell r="H24">
            <v>2</v>
          </cell>
          <cell r="I24">
            <v>0</v>
          </cell>
          <cell r="J24">
            <v>1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</row>
        <row r="25">
          <cell r="C25">
            <v>18</v>
          </cell>
          <cell r="D25">
            <v>0</v>
          </cell>
          <cell r="E25">
            <v>6</v>
          </cell>
          <cell r="F25">
            <v>8</v>
          </cell>
          <cell r="G25">
            <v>1</v>
          </cell>
          <cell r="H25">
            <v>1</v>
          </cell>
          <cell r="I25">
            <v>1</v>
          </cell>
          <cell r="J25">
            <v>0</v>
          </cell>
          <cell r="K25">
            <v>0</v>
          </cell>
          <cell r="L25">
            <v>0</v>
          </cell>
          <cell r="M25">
            <v>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C26">
            <v>10</v>
          </cell>
          <cell r="D26">
            <v>0</v>
          </cell>
          <cell r="E26">
            <v>3</v>
          </cell>
          <cell r="F26">
            <v>4</v>
          </cell>
          <cell r="G26">
            <v>3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</row>
        <row r="27">
          <cell r="C27">
            <v>8</v>
          </cell>
          <cell r="D27">
            <v>0</v>
          </cell>
          <cell r="E27">
            <v>1</v>
          </cell>
          <cell r="F27">
            <v>6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1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</row>
        <row r="28">
          <cell r="C28">
            <v>14</v>
          </cell>
          <cell r="D28">
            <v>0</v>
          </cell>
          <cell r="E28">
            <v>4</v>
          </cell>
          <cell r="F28">
            <v>4</v>
          </cell>
          <cell r="G28">
            <v>1</v>
          </cell>
          <cell r="H28">
            <v>1</v>
          </cell>
          <cell r="I28">
            <v>0</v>
          </cell>
          <cell r="J28">
            <v>1</v>
          </cell>
          <cell r="K28">
            <v>1</v>
          </cell>
          <cell r="L28">
            <v>1</v>
          </cell>
          <cell r="M28">
            <v>0</v>
          </cell>
          <cell r="N28">
            <v>0</v>
          </cell>
          <cell r="O28">
            <v>1</v>
          </cell>
          <cell r="P28">
            <v>0</v>
          </cell>
          <cell r="Q28">
            <v>0</v>
          </cell>
        </row>
        <row r="29">
          <cell r="C29">
            <v>12</v>
          </cell>
          <cell r="D29">
            <v>0</v>
          </cell>
          <cell r="E29">
            <v>2</v>
          </cell>
          <cell r="F29">
            <v>5</v>
          </cell>
          <cell r="G29">
            <v>2</v>
          </cell>
          <cell r="H29">
            <v>1</v>
          </cell>
          <cell r="I29">
            <v>1</v>
          </cell>
          <cell r="J29">
            <v>0</v>
          </cell>
          <cell r="K29">
            <v>1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</row>
        <row r="30">
          <cell r="C30">
            <v>11</v>
          </cell>
          <cell r="D30">
            <v>0</v>
          </cell>
          <cell r="E30">
            <v>2</v>
          </cell>
          <cell r="F30">
            <v>8</v>
          </cell>
          <cell r="G30">
            <v>0</v>
          </cell>
          <cell r="H30">
            <v>0</v>
          </cell>
          <cell r="I30">
            <v>0</v>
          </cell>
          <cell r="J30">
            <v>1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</row>
        <row r="31">
          <cell r="C31">
            <v>8</v>
          </cell>
          <cell r="D31">
            <v>0</v>
          </cell>
          <cell r="E31">
            <v>0</v>
          </cell>
          <cell r="F31">
            <v>5</v>
          </cell>
          <cell r="G31">
            <v>0</v>
          </cell>
          <cell r="H31">
            <v>1</v>
          </cell>
          <cell r="I31">
            <v>0</v>
          </cell>
          <cell r="J31">
            <v>0</v>
          </cell>
          <cell r="K31">
            <v>0</v>
          </cell>
          <cell r="L31">
            <v>1</v>
          </cell>
          <cell r="M31">
            <v>1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</row>
        <row r="32">
          <cell r="C32">
            <v>9</v>
          </cell>
          <cell r="D32">
            <v>0</v>
          </cell>
          <cell r="E32">
            <v>0</v>
          </cell>
          <cell r="F32">
            <v>4</v>
          </cell>
          <cell r="G32">
            <v>3</v>
          </cell>
          <cell r="H32">
            <v>0</v>
          </cell>
          <cell r="I32">
            <v>0</v>
          </cell>
          <cell r="J32">
            <v>1</v>
          </cell>
          <cell r="K32">
            <v>0</v>
          </cell>
          <cell r="L32">
            <v>1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</row>
        <row r="33">
          <cell r="C33">
            <v>13</v>
          </cell>
          <cell r="D33">
            <v>0</v>
          </cell>
          <cell r="E33">
            <v>2</v>
          </cell>
          <cell r="F33">
            <v>8</v>
          </cell>
          <cell r="G33">
            <v>2</v>
          </cell>
          <cell r="H33">
            <v>1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</row>
        <row r="34">
          <cell r="C34">
            <v>16</v>
          </cell>
          <cell r="D34">
            <v>0</v>
          </cell>
          <cell r="E34">
            <v>1</v>
          </cell>
          <cell r="F34">
            <v>7</v>
          </cell>
          <cell r="G34">
            <v>2</v>
          </cell>
          <cell r="H34">
            <v>3</v>
          </cell>
          <cell r="I34">
            <v>2</v>
          </cell>
          <cell r="J34">
            <v>0</v>
          </cell>
          <cell r="K34">
            <v>0</v>
          </cell>
          <cell r="L34">
            <v>0</v>
          </cell>
          <cell r="M34">
            <v>1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</row>
        <row r="35">
          <cell r="C35">
            <v>11</v>
          </cell>
          <cell r="D35">
            <v>0</v>
          </cell>
          <cell r="E35">
            <v>1</v>
          </cell>
          <cell r="F35">
            <v>3</v>
          </cell>
          <cell r="G35">
            <v>5</v>
          </cell>
          <cell r="H35">
            <v>1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1</v>
          </cell>
          <cell r="P35">
            <v>0</v>
          </cell>
          <cell r="Q35">
            <v>0</v>
          </cell>
        </row>
        <row r="36">
          <cell r="C36" t="e">
            <v>#N/A</v>
          </cell>
          <cell r="D36" t="e">
            <v>#N/A</v>
          </cell>
          <cell r="E36" t="e">
            <v>#N/A</v>
          </cell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</row>
      </sheetData>
      <sheetData sheetId="4">
        <row r="2">
          <cell r="C2">
            <v>33</v>
          </cell>
          <cell r="D2">
            <v>0</v>
          </cell>
          <cell r="E2">
            <v>0</v>
          </cell>
          <cell r="F2">
            <v>1</v>
          </cell>
          <cell r="G2">
            <v>3</v>
          </cell>
          <cell r="H2">
            <v>1</v>
          </cell>
          <cell r="I2">
            <v>3</v>
          </cell>
          <cell r="J2">
            <v>2</v>
          </cell>
          <cell r="K2">
            <v>2</v>
          </cell>
          <cell r="L2">
            <v>5</v>
          </cell>
          <cell r="M2">
            <v>1</v>
          </cell>
          <cell r="N2">
            <v>2</v>
          </cell>
          <cell r="O2">
            <v>3</v>
          </cell>
          <cell r="P2">
            <v>0</v>
          </cell>
          <cell r="Q2">
            <v>10</v>
          </cell>
        </row>
        <row r="3">
          <cell r="C3">
            <v>32</v>
          </cell>
          <cell r="D3">
            <v>0</v>
          </cell>
          <cell r="E3">
            <v>0</v>
          </cell>
          <cell r="F3">
            <v>1</v>
          </cell>
          <cell r="G3">
            <v>4</v>
          </cell>
          <cell r="H3">
            <v>5</v>
          </cell>
          <cell r="I3">
            <v>0</v>
          </cell>
          <cell r="J3">
            <v>1</v>
          </cell>
          <cell r="K3">
            <v>4</v>
          </cell>
          <cell r="L3">
            <v>6</v>
          </cell>
          <cell r="M3">
            <v>1</v>
          </cell>
          <cell r="N3">
            <v>1</v>
          </cell>
          <cell r="O3">
            <v>7</v>
          </cell>
          <cell r="P3">
            <v>0</v>
          </cell>
          <cell r="Q3">
            <v>2</v>
          </cell>
        </row>
        <row r="4">
          <cell r="C4">
            <v>39</v>
          </cell>
          <cell r="D4">
            <v>0</v>
          </cell>
          <cell r="E4">
            <v>0</v>
          </cell>
          <cell r="F4">
            <v>1</v>
          </cell>
          <cell r="G4">
            <v>0</v>
          </cell>
          <cell r="H4">
            <v>6</v>
          </cell>
          <cell r="I4">
            <v>4</v>
          </cell>
          <cell r="J4">
            <v>6</v>
          </cell>
          <cell r="K4">
            <v>3</v>
          </cell>
          <cell r="L4">
            <v>5</v>
          </cell>
          <cell r="M4">
            <v>4</v>
          </cell>
          <cell r="N4">
            <v>2</v>
          </cell>
          <cell r="O4">
            <v>0</v>
          </cell>
          <cell r="P4">
            <v>0</v>
          </cell>
          <cell r="Q4">
            <v>8</v>
          </cell>
        </row>
        <row r="5">
          <cell r="C5">
            <v>35</v>
          </cell>
          <cell r="D5">
            <v>0</v>
          </cell>
          <cell r="E5">
            <v>0</v>
          </cell>
          <cell r="F5">
            <v>1</v>
          </cell>
          <cell r="G5">
            <v>2</v>
          </cell>
          <cell r="H5">
            <v>6</v>
          </cell>
          <cell r="I5">
            <v>3</v>
          </cell>
          <cell r="J5">
            <v>5</v>
          </cell>
          <cell r="K5">
            <v>5</v>
          </cell>
          <cell r="L5">
            <v>4</v>
          </cell>
          <cell r="M5">
            <v>1</v>
          </cell>
          <cell r="N5">
            <v>1</v>
          </cell>
          <cell r="O5">
            <v>2</v>
          </cell>
          <cell r="P5">
            <v>0</v>
          </cell>
          <cell r="Q5">
            <v>5</v>
          </cell>
        </row>
        <row r="6">
          <cell r="C6">
            <v>48</v>
          </cell>
          <cell r="D6">
            <v>0</v>
          </cell>
          <cell r="E6">
            <v>0</v>
          </cell>
          <cell r="F6">
            <v>1</v>
          </cell>
          <cell r="G6">
            <v>4</v>
          </cell>
          <cell r="H6">
            <v>7</v>
          </cell>
          <cell r="I6">
            <v>3</v>
          </cell>
          <cell r="J6">
            <v>2</v>
          </cell>
          <cell r="K6">
            <v>8</v>
          </cell>
          <cell r="L6">
            <v>6</v>
          </cell>
          <cell r="M6">
            <v>4</v>
          </cell>
          <cell r="N6">
            <v>6</v>
          </cell>
          <cell r="O6">
            <v>7</v>
          </cell>
          <cell r="P6">
            <v>0</v>
          </cell>
          <cell r="Q6">
            <v>0</v>
          </cell>
        </row>
        <row r="7">
          <cell r="C7">
            <v>39</v>
          </cell>
          <cell r="D7">
            <v>0</v>
          </cell>
          <cell r="E7">
            <v>0</v>
          </cell>
          <cell r="F7">
            <v>2</v>
          </cell>
          <cell r="G7">
            <v>4</v>
          </cell>
          <cell r="H7">
            <v>1</v>
          </cell>
          <cell r="I7">
            <v>5</v>
          </cell>
          <cell r="J7">
            <v>2</v>
          </cell>
          <cell r="K7">
            <v>2</v>
          </cell>
          <cell r="L7">
            <v>6</v>
          </cell>
          <cell r="M7">
            <v>4</v>
          </cell>
          <cell r="N7">
            <v>2</v>
          </cell>
          <cell r="O7">
            <v>6</v>
          </cell>
          <cell r="P7">
            <v>2</v>
          </cell>
          <cell r="Q7">
            <v>3</v>
          </cell>
        </row>
        <row r="8">
          <cell r="C8">
            <v>48</v>
          </cell>
          <cell r="D8">
            <v>0</v>
          </cell>
          <cell r="E8">
            <v>1</v>
          </cell>
          <cell r="F8">
            <v>1</v>
          </cell>
          <cell r="G8">
            <v>1</v>
          </cell>
          <cell r="H8">
            <v>3</v>
          </cell>
          <cell r="I8">
            <v>5</v>
          </cell>
          <cell r="J8">
            <v>5</v>
          </cell>
          <cell r="K8">
            <v>8</v>
          </cell>
          <cell r="L8">
            <v>2</v>
          </cell>
          <cell r="M8">
            <v>5</v>
          </cell>
          <cell r="N8">
            <v>5</v>
          </cell>
          <cell r="O8">
            <v>7</v>
          </cell>
          <cell r="P8">
            <v>0</v>
          </cell>
          <cell r="Q8">
            <v>5</v>
          </cell>
        </row>
        <row r="9">
          <cell r="C9">
            <v>53</v>
          </cell>
          <cell r="D9">
            <v>0</v>
          </cell>
          <cell r="E9">
            <v>0</v>
          </cell>
          <cell r="F9">
            <v>2</v>
          </cell>
          <cell r="G9">
            <v>4</v>
          </cell>
          <cell r="H9">
            <v>10</v>
          </cell>
          <cell r="I9">
            <v>2</v>
          </cell>
          <cell r="J9">
            <v>8</v>
          </cell>
          <cell r="K9">
            <v>8</v>
          </cell>
          <cell r="L9">
            <v>6</v>
          </cell>
          <cell r="M9">
            <v>3</v>
          </cell>
          <cell r="N9">
            <v>5</v>
          </cell>
          <cell r="O9">
            <v>5</v>
          </cell>
          <cell r="P9">
            <v>0</v>
          </cell>
          <cell r="Q9">
            <v>0</v>
          </cell>
        </row>
        <row r="10">
          <cell r="C10">
            <v>57</v>
          </cell>
          <cell r="D10">
            <v>0</v>
          </cell>
          <cell r="E10">
            <v>0</v>
          </cell>
          <cell r="F10">
            <v>1</v>
          </cell>
          <cell r="G10">
            <v>6</v>
          </cell>
          <cell r="H10">
            <v>4</v>
          </cell>
          <cell r="I10">
            <v>15</v>
          </cell>
          <cell r="J10">
            <v>7</v>
          </cell>
          <cell r="K10">
            <v>4</v>
          </cell>
          <cell r="L10">
            <v>4</v>
          </cell>
          <cell r="M10">
            <v>2</v>
          </cell>
          <cell r="N10">
            <v>5</v>
          </cell>
          <cell r="O10">
            <v>6</v>
          </cell>
          <cell r="P10">
            <v>1</v>
          </cell>
          <cell r="Q10">
            <v>2</v>
          </cell>
        </row>
        <row r="11">
          <cell r="C11">
            <v>45</v>
          </cell>
          <cell r="D11">
            <v>0</v>
          </cell>
          <cell r="E11">
            <v>0</v>
          </cell>
          <cell r="F11">
            <v>5</v>
          </cell>
          <cell r="G11">
            <v>3</v>
          </cell>
          <cell r="H11">
            <v>4</v>
          </cell>
          <cell r="I11">
            <v>5</v>
          </cell>
          <cell r="J11">
            <v>4</v>
          </cell>
          <cell r="K11">
            <v>6</v>
          </cell>
          <cell r="L11">
            <v>3</v>
          </cell>
          <cell r="M11">
            <v>5</v>
          </cell>
          <cell r="N11">
            <v>2</v>
          </cell>
          <cell r="O11">
            <v>6</v>
          </cell>
          <cell r="P11">
            <v>1</v>
          </cell>
          <cell r="Q11">
            <v>1</v>
          </cell>
        </row>
        <row r="12">
          <cell r="C12">
            <v>50</v>
          </cell>
          <cell r="D12">
            <v>0</v>
          </cell>
          <cell r="E12">
            <v>1</v>
          </cell>
          <cell r="F12">
            <v>2</v>
          </cell>
          <cell r="G12">
            <v>3</v>
          </cell>
          <cell r="H12">
            <v>6</v>
          </cell>
          <cell r="I12">
            <v>9</v>
          </cell>
          <cell r="J12">
            <v>8</v>
          </cell>
          <cell r="K12">
            <v>8</v>
          </cell>
          <cell r="L12">
            <v>1</v>
          </cell>
          <cell r="M12">
            <v>1</v>
          </cell>
          <cell r="N12">
            <v>2</v>
          </cell>
          <cell r="O12">
            <v>6</v>
          </cell>
          <cell r="P12">
            <v>0</v>
          </cell>
          <cell r="Q12">
            <v>3</v>
          </cell>
        </row>
        <row r="13">
          <cell r="C13">
            <v>49</v>
          </cell>
          <cell r="D13">
            <v>0</v>
          </cell>
          <cell r="E13">
            <v>0</v>
          </cell>
          <cell r="F13">
            <v>1</v>
          </cell>
          <cell r="G13">
            <v>7</v>
          </cell>
          <cell r="H13">
            <v>6</v>
          </cell>
          <cell r="I13">
            <v>6</v>
          </cell>
          <cell r="J13">
            <v>6</v>
          </cell>
          <cell r="K13">
            <v>5</v>
          </cell>
          <cell r="L13">
            <v>5</v>
          </cell>
          <cell r="M13">
            <v>2</v>
          </cell>
          <cell r="N13">
            <v>4</v>
          </cell>
          <cell r="O13">
            <v>3</v>
          </cell>
          <cell r="P13">
            <v>0</v>
          </cell>
          <cell r="Q13">
            <v>4</v>
          </cell>
        </row>
        <row r="14">
          <cell r="C14">
            <v>35</v>
          </cell>
          <cell r="D14">
            <v>0</v>
          </cell>
          <cell r="E14">
            <v>0</v>
          </cell>
          <cell r="F14">
            <v>2</v>
          </cell>
          <cell r="G14">
            <v>6</v>
          </cell>
          <cell r="H14">
            <v>4</v>
          </cell>
          <cell r="I14">
            <v>7</v>
          </cell>
          <cell r="J14">
            <v>6</v>
          </cell>
          <cell r="K14">
            <v>3</v>
          </cell>
          <cell r="L14">
            <v>1</v>
          </cell>
          <cell r="M14">
            <v>3</v>
          </cell>
          <cell r="N14">
            <v>2</v>
          </cell>
          <cell r="O14">
            <v>1</v>
          </cell>
          <cell r="P14">
            <v>0</v>
          </cell>
          <cell r="Q14">
            <v>0</v>
          </cell>
        </row>
        <row r="15">
          <cell r="C15">
            <v>19</v>
          </cell>
          <cell r="D15">
            <v>0</v>
          </cell>
          <cell r="E15">
            <v>0</v>
          </cell>
          <cell r="F15">
            <v>1</v>
          </cell>
          <cell r="G15">
            <v>0</v>
          </cell>
          <cell r="H15">
            <v>2</v>
          </cell>
          <cell r="I15">
            <v>2</v>
          </cell>
          <cell r="J15">
            <v>4</v>
          </cell>
          <cell r="K15">
            <v>0</v>
          </cell>
          <cell r="L15">
            <v>1</v>
          </cell>
          <cell r="M15">
            <v>0</v>
          </cell>
          <cell r="N15">
            <v>2</v>
          </cell>
          <cell r="O15">
            <v>3</v>
          </cell>
          <cell r="P15">
            <v>0</v>
          </cell>
          <cell r="Q15">
            <v>4</v>
          </cell>
        </row>
        <row r="16">
          <cell r="C16">
            <v>30</v>
          </cell>
          <cell r="D16">
            <v>0</v>
          </cell>
          <cell r="E16">
            <v>0</v>
          </cell>
          <cell r="F16">
            <v>1</v>
          </cell>
          <cell r="G16">
            <v>2</v>
          </cell>
          <cell r="H16">
            <v>2</v>
          </cell>
          <cell r="I16">
            <v>1</v>
          </cell>
          <cell r="J16">
            <v>7</v>
          </cell>
          <cell r="K16">
            <v>1</v>
          </cell>
          <cell r="L16">
            <v>3</v>
          </cell>
          <cell r="M16">
            <v>3</v>
          </cell>
          <cell r="N16">
            <v>1</v>
          </cell>
          <cell r="O16">
            <v>7</v>
          </cell>
          <cell r="P16">
            <v>0</v>
          </cell>
          <cell r="Q16">
            <v>2</v>
          </cell>
        </row>
        <row r="17">
          <cell r="C17">
            <v>17</v>
          </cell>
          <cell r="D17">
            <v>0</v>
          </cell>
          <cell r="E17">
            <v>1</v>
          </cell>
          <cell r="F17">
            <v>1</v>
          </cell>
          <cell r="G17">
            <v>1</v>
          </cell>
          <cell r="H17">
            <v>0</v>
          </cell>
          <cell r="I17">
            <v>0</v>
          </cell>
          <cell r="J17">
            <v>2</v>
          </cell>
          <cell r="K17">
            <v>3</v>
          </cell>
          <cell r="L17">
            <v>3</v>
          </cell>
          <cell r="M17">
            <v>1</v>
          </cell>
          <cell r="N17">
            <v>0</v>
          </cell>
          <cell r="O17">
            <v>3</v>
          </cell>
          <cell r="P17">
            <v>0</v>
          </cell>
          <cell r="Q17">
            <v>2</v>
          </cell>
        </row>
        <row r="18">
          <cell r="C18">
            <v>31</v>
          </cell>
          <cell r="D18">
            <v>0</v>
          </cell>
          <cell r="E18">
            <v>0</v>
          </cell>
          <cell r="F18">
            <v>1</v>
          </cell>
          <cell r="G18">
            <v>2</v>
          </cell>
          <cell r="H18">
            <v>6</v>
          </cell>
          <cell r="I18">
            <v>2</v>
          </cell>
          <cell r="J18">
            <v>6</v>
          </cell>
          <cell r="K18">
            <v>4</v>
          </cell>
          <cell r="L18">
            <v>1</v>
          </cell>
          <cell r="M18">
            <v>2</v>
          </cell>
          <cell r="N18">
            <v>1</v>
          </cell>
          <cell r="O18">
            <v>3</v>
          </cell>
          <cell r="P18">
            <v>0</v>
          </cell>
          <cell r="Q18">
            <v>3</v>
          </cell>
        </row>
        <row r="19">
          <cell r="C19">
            <v>40</v>
          </cell>
          <cell r="D19">
            <v>0</v>
          </cell>
          <cell r="E19">
            <v>0</v>
          </cell>
          <cell r="F19">
            <v>2</v>
          </cell>
          <cell r="G19">
            <v>6</v>
          </cell>
          <cell r="H19">
            <v>4</v>
          </cell>
          <cell r="I19">
            <v>4</v>
          </cell>
          <cell r="J19">
            <v>2</v>
          </cell>
          <cell r="K19">
            <v>4</v>
          </cell>
          <cell r="L19">
            <v>7</v>
          </cell>
          <cell r="M19">
            <v>2</v>
          </cell>
          <cell r="N19">
            <v>2</v>
          </cell>
          <cell r="O19">
            <v>3</v>
          </cell>
          <cell r="P19">
            <v>2</v>
          </cell>
          <cell r="Q19">
            <v>2</v>
          </cell>
        </row>
        <row r="20">
          <cell r="C20">
            <v>25</v>
          </cell>
          <cell r="D20">
            <v>0</v>
          </cell>
          <cell r="E20">
            <v>1</v>
          </cell>
          <cell r="F20">
            <v>1</v>
          </cell>
          <cell r="G20">
            <v>1</v>
          </cell>
          <cell r="H20">
            <v>0</v>
          </cell>
          <cell r="I20">
            <v>3</v>
          </cell>
          <cell r="J20">
            <v>3</v>
          </cell>
          <cell r="K20">
            <v>2</v>
          </cell>
          <cell r="L20">
            <v>1</v>
          </cell>
          <cell r="M20">
            <v>1</v>
          </cell>
          <cell r="N20">
            <v>0</v>
          </cell>
          <cell r="O20">
            <v>1</v>
          </cell>
          <cell r="P20">
            <v>1</v>
          </cell>
          <cell r="Q20">
            <v>10</v>
          </cell>
        </row>
        <row r="21">
          <cell r="C21">
            <v>31</v>
          </cell>
          <cell r="D21">
            <v>0</v>
          </cell>
          <cell r="E21">
            <v>0</v>
          </cell>
          <cell r="F21">
            <v>3</v>
          </cell>
          <cell r="G21">
            <v>7</v>
          </cell>
          <cell r="H21">
            <v>3</v>
          </cell>
          <cell r="I21">
            <v>2</v>
          </cell>
          <cell r="J21">
            <v>5</v>
          </cell>
          <cell r="K21">
            <v>0</v>
          </cell>
          <cell r="L21">
            <v>0</v>
          </cell>
          <cell r="M21">
            <v>2</v>
          </cell>
          <cell r="N21">
            <v>4</v>
          </cell>
          <cell r="O21">
            <v>4</v>
          </cell>
          <cell r="P21">
            <v>0</v>
          </cell>
          <cell r="Q21">
            <v>1</v>
          </cell>
        </row>
        <row r="22">
          <cell r="C22">
            <v>33</v>
          </cell>
          <cell r="D22">
            <v>0</v>
          </cell>
          <cell r="E22">
            <v>0</v>
          </cell>
          <cell r="F22">
            <v>3</v>
          </cell>
          <cell r="G22">
            <v>3</v>
          </cell>
          <cell r="H22">
            <v>5</v>
          </cell>
          <cell r="I22">
            <v>3</v>
          </cell>
          <cell r="J22">
            <v>5</v>
          </cell>
          <cell r="K22">
            <v>2</v>
          </cell>
          <cell r="L22">
            <v>1</v>
          </cell>
          <cell r="M22">
            <v>4</v>
          </cell>
          <cell r="N22">
            <v>1</v>
          </cell>
          <cell r="O22">
            <v>3</v>
          </cell>
          <cell r="P22">
            <v>0</v>
          </cell>
          <cell r="Q22">
            <v>3</v>
          </cell>
        </row>
        <row r="23">
          <cell r="C23">
            <v>23</v>
          </cell>
          <cell r="D23">
            <v>0</v>
          </cell>
          <cell r="E23">
            <v>0</v>
          </cell>
          <cell r="F23">
            <v>1</v>
          </cell>
          <cell r="G23">
            <v>2</v>
          </cell>
          <cell r="H23">
            <v>5</v>
          </cell>
          <cell r="I23">
            <v>3</v>
          </cell>
          <cell r="J23">
            <v>1</v>
          </cell>
          <cell r="K23">
            <v>2</v>
          </cell>
          <cell r="L23">
            <v>2</v>
          </cell>
          <cell r="M23">
            <v>2</v>
          </cell>
          <cell r="N23">
            <v>0</v>
          </cell>
          <cell r="O23">
            <v>2</v>
          </cell>
          <cell r="P23">
            <v>0</v>
          </cell>
          <cell r="Q23">
            <v>3</v>
          </cell>
        </row>
        <row r="24">
          <cell r="C24">
            <v>16</v>
          </cell>
          <cell r="D24">
            <v>0</v>
          </cell>
          <cell r="E24">
            <v>0</v>
          </cell>
          <cell r="F24">
            <v>1</v>
          </cell>
          <cell r="G24">
            <v>1</v>
          </cell>
          <cell r="H24">
            <v>3</v>
          </cell>
          <cell r="I24">
            <v>2</v>
          </cell>
          <cell r="J24">
            <v>2</v>
          </cell>
          <cell r="K24">
            <v>1</v>
          </cell>
          <cell r="L24">
            <v>1</v>
          </cell>
          <cell r="M24">
            <v>1</v>
          </cell>
          <cell r="N24">
            <v>1</v>
          </cell>
          <cell r="O24">
            <v>2</v>
          </cell>
          <cell r="P24">
            <v>1</v>
          </cell>
          <cell r="Q24">
            <v>0</v>
          </cell>
        </row>
        <row r="25">
          <cell r="C25">
            <v>21</v>
          </cell>
          <cell r="D25">
            <v>0</v>
          </cell>
          <cell r="E25">
            <v>0</v>
          </cell>
          <cell r="F25">
            <v>2</v>
          </cell>
          <cell r="G25">
            <v>2</v>
          </cell>
          <cell r="H25">
            <v>3</v>
          </cell>
          <cell r="I25">
            <v>1</v>
          </cell>
          <cell r="J25">
            <v>3</v>
          </cell>
          <cell r="K25">
            <v>0</v>
          </cell>
          <cell r="L25">
            <v>3</v>
          </cell>
          <cell r="M25">
            <v>2</v>
          </cell>
          <cell r="N25">
            <v>2</v>
          </cell>
          <cell r="O25">
            <v>3</v>
          </cell>
          <cell r="P25">
            <v>0</v>
          </cell>
          <cell r="Q25">
            <v>0</v>
          </cell>
        </row>
        <row r="26">
          <cell r="C26">
            <v>15</v>
          </cell>
          <cell r="D26">
            <v>0</v>
          </cell>
          <cell r="E26">
            <v>0</v>
          </cell>
          <cell r="F26">
            <v>4</v>
          </cell>
          <cell r="G26">
            <v>0</v>
          </cell>
          <cell r="H26">
            <v>1</v>
          </cell>
          <cell r="I26">
            <v>1</v>
          </cell>
          <cell r="J26">
            <v>0</v>
          </cell>
          <cell r="K26">
            <v>1</v>
          </cell>
          <cell r="L26">
            <v>0</v>
          </cell>
          <cell r="M26">
            <v>0</v>
          </cell>
          <cell r="N26">
            <v>1</v>
          </cell>
          <cell r="O26">
            <v>5</v>
          </cell>
          <cell r="P26">
            <v>1</v>
          </cell>
          <cell r="Q26">
            <v>1</v>
          </cell>
        </row>
        <row r="27">
          <cell r="C27">
            <v>14</v>
          </cell>
          <cell r="D27">
            <v>0</v>
          </cell>
          <cell r="E27">
            <v>0</v>
          </cell>
          <cell r="F27">
            <v>1</v>
          </cell>
          <cell r="G27">
            <v>1</v>
          </cell>
          <cell r="H27">
            <v>3</v>
          </cell>
          <cell r="I27">
            <v>0</v>
          </cell>
          <cell r="J27">
            <v>1</v>
          </cell>
          <cell r="K27">
            <v>1</v>
          </cell>
          <cell r="L27">
            <v>1</v>
          </cell>
          <cell r="M27">
            <v>2</v>
          </cell>
          <cell r="N27">
            <v>0</v>
          </cell>
          <cell r="O27">
            <v>2</v>
          </cell>
          <cell r="P27">
            <v>0</v>
          </cell>
          <cell r="Q27">
            <v>2</v>
          </cell>
        </row>
        <row r="28">
          <cell r="C28">
            <v>24</v>
          </cell>
          <cell r="D28">
            <v>0</v>
          </cell>
          <cell r="E28">
            <v>0</v>
          </cell>
          <cell r="F28">
            <v>0</v>
          </cell>
          <cell r="G28">
            <v>3</v>
          </cell>
          <cell r="H28">
            <v>3</v>
          </cell>
          <cell r="I28">
            <v>4</v>
          </cell>
          <cell r="J28">
            <v>2</v>
          </cell>
          <cell r="K28">
            <v>5</v>
          </cell>
          <cell r="L28">
            <v>1</v>
          </cell>
          <cell r="M28">
            <v>0</v>
          </cell>
          <cell r="N28">
            <v>1</v>
          </cell>
          <cell r="O28">
            <v>4</v>
          </cell>
          <cell r="P28">
            <v>0</v>
          </cell>
          <cell r="Q28">
            <v>1</v>
          </cell>
        </row>
        <row r="29">
          <cell r="C29">
            <v>29</v>
          </cell>
          <cell r="D29">
            <v>0</v>
          </cell>
          <cell r="E29">
            <v>0</v>
          </cell>
          <cell r="F29">
            <v>5</v>
          </cell>
          <cell r="G29">
            <v>2</v>
          </cell>
          <cell r="H29">
            <v>3</v>
          </cell>
          <cell r="I29">
            <v>3</v>
          </cell>
          <cell r="J29">
            <v>3</v>
          </cell>
          <cell r="K29">
            <v>4</v>
          </cell>
          <cell r="L29">
            <v>4</v>
          </cell>
          <cell r="M29">
            <v>0</v>
          </cell>
          <cell r="N29">
            <v>0</v>
          </cell>
          <cell r="O29">
            <v>3</v>
          </cell>
          <cell r="P29">
            <v>0</v>
          </cell>
          <cell r="Q29">
            <v>2</v>
          </cell>
        </row>
        <row r="30">
          <cell r="C30">
            <v>19</v>
          </cell>
          <cell r="D30">
            <v>0</v>
          </cell>
          <cell r="E30">
            <v>0</v>
          </cell>
          <cell r="F30">
            <v>1</v>
          </cell>
          <cell r="G30">
            <v>2</v>
          </cell>
          <cell r="H30">
            <v>0</v>
          </cell>
          <cell r="I30">
            <v>3</v>
          </cell>
          <cell r="J30">
            <v>5</v>
          </cell>
          <cell r="K30">
            <v>1</v>
          </cell>
          <cell r="L30">
            <v>1</v>
          </cell>
          <cell r="M30">
            <v>1</v>
          </cell>
          <cell r="N30">
            <v>5</v>
          </cell>
          <cell r="O30">
            <v>0</v>
          </cell>
          <cell r="P30">
            <v>0</v>
          </cell>
          <cell r="Q30">
            <v>0</v>
          </cell>
        </row>
        <row r="31">
          <cell r="C31">
            <v>13</v>
          </cell>
          <cell r="D31">
            <v>0</v>
          </cell>
          <cell r="E31">
            <v>0</v>
          </cell>
          <cell r="F31">
            <v>1</v>
          </cell>
          <cell r="G31">
            <v>0</v>
          </cell>
          <cell r="H31">
            <v>2</v>
          </cell>
          <cell r="I31">
            <v>4</v>
          </cell>
          <cell r="J31">
            <v>2</v>
          </cell>
          <cell r="K31">
            <v>0</v>
          </cell>
          <cell r="L31">
            <v>0</v>
          </cell>
          <cell r="M31">
            <v>1</v>
          </cell>
          <cell r="N31">
            <v>1</v>
          </cell>
          <cell r="O31">
            <v>2</v>
          </cell>
          <cell r="P31">
            <v>0</v>
          </cell>
          <cell r="Q31">
            <v>0</v>
          </cell>
        </row>
        <row r="32">
          <cell r="C32">
            <v>29</v>
          </cell>
          <cell r="D32">
            <v>0</v>
          </cell>
          <cell r="E32">
            <v>0</v>
          </cell>
          <cell r="F32">
            <v>4</v>
          </cell>
          <cell r="G32">
            <v>2</v>
          </cell>
          <cell r="H32">
            <v>2</v>
          </cell>
          <cell r="I32">
            <v>6</v>
          </cell>
          <cell r="J32">
            <v>1</v>
          </cell>
          <cell r="K32">
            <v>4</v>
          </cell>
          <cell r="L32">
            <v>0</v>
          </cell>
          <cell r="M32">
            <v>2</v>
          </cell>
          <cell r="N32">
            <v>1</v>
          </cell>
          <cell r="O32">
            <v>3</v>
          </cell>
          <cell r="P32">
            <v>1</v>
          </cell>
          <cell r="Q32">
            <v>3</v>
          </cell>
        </row>
        <row r="33">
          <cell r="C33">
            <v>27</v>
          </cell>
          <cell r="D33">
            <v>0</v>
          </cell>
          <cell r="E33">
            <v>1</v>
          </cell>
          <cell r="F33">
            <v>0</v>
          </cell>
          <cell r="G33">
            <v>3</v>
          </cell>
          <cell r="H33">
            <v>6</v>
          </cell>
          <cell r="I33">
            <v>1</v>
          </cell>
          <cell r="J33">
            <v>7</v>
          </cell>
          <cell r="K33">
            <v>1</v>
          </cell>
          <cell r="L33">
            <v>1</v>
          </cell>
          <cell r="M33">
            <v>3</v>
          </cell>
          <cell r="N33">
            <v>1</v>
          </cell>
          <cell r="O33">
            <v>2</v>
          </cell>
          <cell r="P33">
            <v>0</v>
          </cell>
          <cell r="Q33">
            <v>1</v>
          </cell>
        </row>
        <row r="34">
          <cell r="C34">
            <v>17</v>
          </cell>
          <cell r="D34">
            <v>0</v>
          </cell>
          <cell r="E34">
            <v>0</v>
          </cell>
          <cell r="F34">
            <v>1</v>
          </cell>
          <cell r="G34">
            <v>1</v>
          </cell>
          <cell r="H34">
            <v>2</v>
          </cell>
          <cell r="I34">
            <v>3</v>
          </cell>
          <cell r="J34">
            <v>1</v>
          </cell>
          <cell r="K34">
            <v>0</v>
          </cell>
          <cell r="L34">
            <v>1</v>
          </cell>
          <cell r="M34">
            <v>3</v>
          </cell>
          <cell r="N34">
            <v>0</v>
          </cell>
          <cell r="O34">
            <v>1</v>
          </cell>
          <cell r="P34">
            <v>0</v>
          </cell>
          <cell r="Q34">
            <v>4</v>
          </cell>
        </row>
        <row r="35">
          <cell r="C35">
            <v>30</v>
          </cell>
          <cell r="D35">
            <v>0</v>
          </cell>
          <cell r="E35">
            <v>0</v>
          </cell>
          <cell r="F35">
            <v>4</v>
          </cell>
          <cell r="G35">
            <v>0</v>
          </cell>
          <cell r="H35">
            <v>2</v>
          </cell>
          <cell r="I35">
            <v>2</v>
          </cell>
          <cell r="J35">
            <v>2</v>
          </cell>
          <cell r="K35">
            <v>4</v>
          </cell>
          <cell r="L35">
            <v>1</v>
          </cell>
          <cell r="M35">
            <v>3</v>
          </cell>
          <cell r="N35">
            <v>2</v>
          </cell>
          <cell r="O35">
            <v>7</v>
          </cell>
          <cell r="P35">
            <v>1</v>
          </cell>
          <cell r="Q35">
            <v>2</v>
          </cell>
        </row>
        <row r="36">
          <cell r="C36" t="e">
            <v>#N/A</v>
          </cell>
          <cell r="D36" t="e">
            <v>#N/A</v>
          </cell>
          <cell r="E36" t="e">
            <v>#N/A</v>
          </cell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</row>
      </sheetData>
      <sheetData sheetId="5">
        <row r="2">
          <cell r="C2">
            <v>100</v>
          </cell>
          <cell r="D2">
            <v>3</v>
          </cell>
          <cell r="E2">
            <v>5</v>
          </cell>
          <cell r="F2">
            <v>7</v>
          </cell>
          <cell r="G2">
            <v>3</v>
          </cell>
          <cell r="H2">
            <v>4</v>
          </cell>
          <cell r="I2">
            <v>8</v>
          </cell>
          <cell r="J2">
            <v>4</v>
          </cell>
          <cell r="K2">
            <v>2</v>
          </cell>
          <cell r="L2">
            <v>1</v>
          </cell>
          <cell r="M2">
            <v>1</v>
          </cell>
          <cell r="N2">
            <v>5</v>
          </cell>
          <cell r="O2">
            <v>11</v>
          </cell>
          <cell r="P2">
            <v>5</v>
          </cell>
          <cell r="Q2">
            <v>41</v>
          </cell>
        </row>
        <row r="3">
          <cell r="C3">
            <v>90</v>
          </cell>
          <cell r="D3">
            <v>1</v>
          </cell>
          <cell r="E3">
            <v>9</v>
          </cell>
          <cell r="F3">
            <v>12</v>
          </cell>
          <cell r="G3">
            <v>11</v>
          </cell>
          <cell r="H3">
            <v>8</v>
          </cell>
          <cell r="I3">
            <v>6</v>
          </cell>
          <cell r="J3">
            <v>8</v>
          </cell>
          <cell r="K3">
            <v>4</v>
          </cell>
          <cell r="L3">
            <v>3</v>
          </cell>
          <cell r="M3">
            <v>5</v>
          </cell>
          <cell r="N3">
            <v>3</v>
          </cell>
          <cell r="O3">
            <v>5</v>
          </cell>
          <cell r="P3">
            <v>2</v>
          </cell>
          <cell r="Q3">
            <v>13</v>
          </cell>
        </row>
        <row r="4">
          <cell r="C4">
            <v>97</v>
          </cell>
          <cell r="D4">
            <v>5</v>
          </cell>
          <cell r="E4">
            <v>4</v>
          </cell>
          <cell r="F4">
            <v>13</v>
          </cell>
          <cell r="G4">
            <v>4</v>
          </cell>
          <cell r="H4">
            <v>5</v>
          </cell>
          <cell r="I4">
            <v>8</v>
          </cell>
          <cell r="J4">
            <v>8</v>
          </cell>
          <cell r="K4">
            <v>6</v>
          </cell>
          <cell r="L4">
            <v>2</v>
          </cell>
          <cell r="M4">
            <v>0</v>
          </cell>
          <cell r="N4">
            <v>5</v>
          </cell>
          <cell r="O4">
            <v>8</v>
          </cell>
          <cell r="P4">
            <v>5</v>
          </cell>
          <cell r="Q4">
            <v>24</v>
          </cell>
        </row>
        <row r="5">
          <cell r="C5">
            <v>127</v>
          </cell>
          <cell r="D5">
            <v>3</v>
          </cell>
          <cell r="E5">
            <v>14</v>
          </cell>
          <cell r="F5">
            <v>18</v>
          </cell>
          <cell r="G5">
            <v>9</v>
          </cell>
          <cell r="H5">
            <v>9</v>
          </cell>
          <cell r="I5">
            <v>9</v>
          </cell>
          <cell r="J5">
            <v>5</v>
          </cell>
          <cell r="K5">
            <v>9</v>
          </cell>
          <cell r="L5">
            <v>4</v>
          </cell>
          <cell r="M5">
            <v>5</v>
          </cell>
          <cell r="N5">
            <v>0</v>
          </cell>
          <cell r="O5">
            <v>8</v>
          </cell>
          <cell r="P5">
            <v>3</v>
          </cell>
          <cell r="Q5">
            <v>31</v>
          </cell>
        </row>
        <row r="6">
          <cell r="C6">
            <v>99</v>
          </cell>
          <cell r="D6">
            <v>2</v>
          </cell>
          <cell r="E6">
            <v>10</v>
          </cell>
          <cell r="F6">
            <v>15</v>
          </cell>
          <cell r="G6">
            <v>12</v>
          </cell>
          <cell r="H6">
            <v>8</v>
          </cell>
          <cell r="I6">
            <v>9</v>
          </cell>
          <cell r="J6">
            <v>6</v>
          </cell>
          <cell r="K6">
            <v>5</v>
          </cell>
          <cell r="L6">
            <v>4</v>
          </cell>
          <cell r="M6">
            <v>7</v>
          </cell>
          <cell r="N6">
            <v>3</v>
          </cell>
          <cell r="O6">
            <v>2</v>
          </cell>
          <cell r="P6">
            <v>3</v>
          </cell>
          <cell r="Q6">
            <v>13</v>
          </cell>
        </row>
        <row r="7">
          <cell r="C7">
            <v>104</v>
          </cell>
          <cell r="D7">
            <v>2</v>
          </cell>
          <cell r="E7">
            <v>3</v>
          </cell>
          <cell r="F7">
            <v>16</v>
          </cell>
          <cell r="G7">
            <v>14</v>
          </cell>
          <cell r="H7">
            <v>8</v>
          </cell>
          <cell r="I7">
            <v>4</v>
          </cell>
          <cell r="J7">
            <v>11</v>
          </cell>
          <cell r="K7">
            <v>4</v>
          </cell>
          <cell r="L7">
            <v>7</v>
          </cell>
          <cell r="M7">
            <v>8</v>
          </cell>
          <cell r="N7">
            <v>3</v>
          </cell>
          <cell r="O7">
            <v>7</v>
          </cell>
          <cell r="P7">
            <v>2</v>
          </cell>
          <cell r="Q7">
            <v>15</v>
          </cell>
        </row>
        <row r="8">
          <cell r="C8">
            <v>120</v>
          </cell>
          <cell r="D8">
            <v>1</v>
          </cell>
          <cell r="E8">
            <v>9</v>
          </cell>
          <cell r="F8">
            <v>11</v>
          </cell>
          <cell r="G8">
            <v>11</v>
          </cell>
          <cell r="H8">
            <v>8</v>
          </cell>
          <cell r="I8">
            <v>4</v>
          </cell>
          <cell r="J8">
            <v>10</v>
          </cell>
          <cell r="K8">
            <v>10</v>
          </cell>
          <cell r="L8">
            <v>3</v>
          </cell>
          <cell r="M8">
            <v>2</v>
          </cell>
          <cell r="N8">
            <v>6</v>
          </cell>
          <cell r="O8">
            <v>4</v>
          </cell>
          <cell r="P8">
            <v>4</v>
          </cell>
          <cell r="Q8">
            <v>37</v>
          </cell>
        </row>
        <row r="9">
          <cell r="C9">
            <v>90</v>
          </cell>
          <cell r="D9">
            <v>4</v>
          </cell>
          <cell r="E9">
            <v>9</v>
          </cell>
          <cell r="F9">
            <v>14</v>
          </cell>
          <cell r="G9">
            <v>6</v>
          </cell>
          <cell r="H9">
            <v>4</v>
          </cell>
          <cell r="I9">
            <v>6</v>
          </cell>
          <cell r="J9">
            <v>4</v>
          </cell>
          <cell r="K9">
            <v>10</v>
          </cell>
          <cell r="L9">
            <v>0</v>
          </cell>
          <cell r="M9">
            <v>4</v>
          </cell>
          <cell r="N9">
            <v>4</v>
          </cell>
          <cell r="O9">
            <v>6</v>
          </cell>
          <cell r="P9">
            <v>2</v>
          </cell>
          <cell r="Q9">
            <v>17</v>
          </cell>
        </row>
        <row r="10">
          <cell r="C10">
            <v>88</v>
          </cell>
          <cell r="D10">
            <v>2</v>
          </cell>
          <cell r="E10">
            <v>9</v>
          </cell>
          <cell r="F10">
            <v>4</v>
          </cell>
          <cell r="G10">
            <v>4</v>
          </cell>
          <cell r="H10">
            <v>4</v>
          </cell>
          <cell r="I10">
            <v>8</v>
          </cell>
          <cell r="J10">
            <v>8</v>
          </cell>
          <cell r="K10">
            <v>3</v>
          </cell>
          <cell r="L10">
            <v>1</v>
          </cell>
          <cell r="M10">
            <v>5</v>
          </cell>
          <cell r="N10">
            <v>3</v>
          </cell>
          <cell r="O10">
            <v>8</v>
          </cell>
          <cell r="P10">
            <v>1</v>
          </cell>
          <cell r="Q10">
            <v>28</v>
          </cell>
        </row>
        <row r="11">
          <cell r="C11">
            <v>85</v>
          </cell>
          <cell r="D11">
            <v>5</v>
          </cell>
          <cell r="E11">
            <v>13</v>
          </cell>
          <cell r="F11">
            <v>8</v>
          </cell>
          <cell r="G11">
            <v>6</v>
          </cell>
          <cell r="H11">
            <v>4</v>
          </cell>
          <cell r="I11">
            <v>3</v>
          </cell>
          <cell r="J11">
            <v>7</v>
          </cell>
          <cell r="K11">
            <v>2</v>
          </cell>
          <cell r="L11">
            <v>1</v>
          </cell>
          <cell r="M11">
            <v>2</v>
          </cell>
          <cell r="N11">
            <v>2</v>
          </cell>
          <cell r="O11">
            <v>6</v>
          </cell>
          <cell r="P11">
            <v>5</v>
          </cell>
          <cell r="Q11">
            <v>21</v>
          </cell>
        </row>
        <row r="12">
          <cell r="C12">
            <v>96</v>
          </cell>
          <cell r="D12">
            <v>0</v>
          </cell>
          <cell r="E12">
            <v>5</v>
          </cell>
          <cell r="F12">
            <v>11</v>
          </cell>
          <cell r="G12">
            <v>9</v>
          </cell>
          <cell r="H12">
            <v>3</v>
          </cell>
          <cell r="I12">
            <v>8</v>
          </cell>
          <cell r="J12">
            <v>8</v>
          </cell>
          <cell r="K12">
            <v>7</v>
          </cell>
          <cell r="L12">
            <v>3</v>
          </cell>
          <cell r="M12">
            <v>3</v>
          </cell>
          <cell r="N12">
            <v>2</v>
          </cell>
          <cell r="O12">
            <v>12</v>
          </cell>
          <cell r="P12">
            <v>4</v>
          </cell>
          <cell r="Q12">
            <v>21</v>
          </cell>
        </row>
        <row r="13">
          <cell r="C13">
            <v>111</v>
          </cell>
          <cell r="D13">
            <v>1</v>
          </cell>
          <cell r="E13">
            <v>4</v>
          </cell>
          <cell r="F13">
            <v>8</v>
          </cell>
          <cell r="G13">
            <v>5</v>
          </cell>
          <cell r="H13">
            <v>9</v>
          </cell>
          <cell r="I13">
            <v>10</v>
          </cell>
          <cell r="J13">
            <v>5</v>
          </cell>
          <cell r="K13">
            <v>11</v>
          </cell>
          <cell r="L13">
            <v>3</v>
          </cell>
          <cell r="M13">
            <v>3</v>
          </cell>
          <cell r="N13">
            <v>5</v>
          </cell>
          <cell r="O13">
            <v>9</v>
          </cell>
          <cell r="P13">
            <v>3</v>
          </cell>
          <cell r="Q13">
            <v>35</v>
          </cell>
        </row>
        <row r="14">
          <cell r="C14">
            <v>91</v>
          </cell>
          <cell r="D14">
            <v>2</v>
          </cell>
          <cell r="E14">
            <v>9</v>
          </cell>
          <cell r="F14">
            <v>4</v>
          </cell>
          <cell r="G14">
            <v>6</v>
          </cell>
          <cell r="H14">
            <v>9</v>
          </cell>
          <cell r="I14">
            <v>5</v>
          </cell>
          <cell r="J14">
            <v>8</v>
          </cell>
          <cell r="K14">
            <v>4</v>
          </cell>
          <cell r="L14">
            <v>1</v>
          </cell>
          <cell r="M14">
            <v>1</v>
          </cell>
          <cell r="N14">
            <v>8</v>
          </cell>
          <cell r="O14">
            <v>8</v>
          </cell>
          <cell r="P14">
            <v>3</v>
          </cell>
          <cell r="Q14">
            <v>23</v>
          </cell>
        </row>
        <row r="15">
          <cell r="C15">
            <v>88</v>
          </cell>
          <cell r="D15">
            <v>0</v>
          </cell>
          <cell r="E15">
            <v>5</v>
          </cell>
          <cell r="F15">
            <v>6</v>
          </cell>
          <cell r="G15">
            <v>5</v>
          </cell>
          <cell r="H15">
            <v>7</v>
          </cell>
          <cell r="I15">
            <v>7</v>
          </cell>
          <cell r="J15">
            <v>3</v>
          </cell>
          <cell r="K15">
            <v>7</v>
          </cell>
          <cell r="L15">
            <v>5</v>
          </cell>
          <cell r="M15">
            <v>3</v>
          </cell>
          <cell r="N15">
            <v>1</v>
          </cell>
          <cell r="O15">
            <v>8</v>
          </cell>
          <cell r="P15">
            <v>3</v>
          </cell>
          <cell r="Q15">
            <v>28</v>
          </cell>
        </row>
        <row r="16">
          <cell r="C16">
            <v>83</v>
          </cell>
          <cell r="D16">
            <v>0</v>
          </cell>
          <cell r="E16">
            <v>11</v>
          </cell>
          <cell r="F16">
            <v>6</v>
          </cell>
          <cell r="G16">
            <v>9</v>
          </cell>
          <cell r="H16">
            <v>2</v>
          </cell>
          <cell r="I16">
            <v>5</v>
          </cell>
          <cell r="J16">
            <v>5</v>
          </cell>
          <cell r="K16">
            <v>2</v>
          </cell>
          <cell r="L16">
            <v>5</v>
          </cell>
          <cell r="M16">
            <v>5</v>
          </cell>
          <cell r="N16">
            <v>2</v>
          </cell>
          <cell r="O16">
            <v>6</v>
          </cell>
          <cell r="P16">
            <v>1</v>
          </cell>
          <cell r="Q16">
            <v>24</v>
          </cell>
        </row>
        <row r="17">
          <cell r="C17">
            <v>60</v>
          </cell>
          <cell r="D17">
            <v>0</v>
          </cell>
          <cell r="E17">
            <v>5</v>
          </cell>
          <cell r="F17">
            <v>8</v>
          </cell>
          <cell r="G17">
            <v>0</v>
          </cell>
          <cell r="H17">
            <v>4</v>
          </cell>
          <cell r="I17">
            <v>4</v>
          </cell>
          <cell r="J17">
            <v>5</v>
          </cell>
          <cell r="K17">
            <v>1</v>
          </cell>
          <cell r="L17">
            <v>3</v>
          </cell>
          <cell r="M17">
            <v>2</v>
          </cell>
          <cell r="N17">
            <v>2</v>
          </cell>
          <cell r="O17">
            <v>8</v>
          </cell>
          <cell r="P17">
            <v>1</v>
          </cell>
          <cell r="Q17">
            <v>17</v>
          </cell>
        </row>
        <row r="18">
          <cell r="C18">
            <v>83</v>
          </cell>
          <cell r="D18">
            <v>1</v>
          </cell>
          <cell r="E18">
            <v>10</v>
          </cell>
          <cell r="F18">
            <v>14</v>
          </cell>
          <cell r="G18">
            <v>9</v>
          </cell>
          <cell r="H18">
            <v>5</v>
          </cell>
          <cell r="I18">
            <v>3</v>
          </cell>
          <cell r="J18">
            <v>4</v>
          </cell>
          <cell r="K18">
            <v>3</v>
          </cell>
          <cell r="L18">
            <v>2</v>
          </cell>
          <cell r="M18">
            <v>2</v>
          </cell>
          <cell r="N18">
            <v>1</v>
          </cell>
          <cell r="O18">
            <v>5</v>
          </cell>
          <cell r="P18">
            <v>3</v>
          </cell>
          <cell r="Q18">
            <v>21</v>
          </cell>
        </row>
        <row r="19">
          <cell r="C19">
            <v>109</v>
          </cell>
          <cell r="D19">
            <v>1</v>
          </cell>
          <cell r="E19">
            <v>17</v>
          </cell>
          <cell r="F19">
            <v>14</v>
          </cell>
          <cell r="G19">
            <v>7</v>
          </cell>
          <cell r="H19">
            <v>5</v>
          </cell>
          <cell r="I19">
            <v>6</v>
          </cell>
          <cell r="J19">
            <v>10</v>
          </cell>
          <cell r="K19">
            <v>2</v>
          </cell>
          <cell r="L19">
            <v>6</v>
          </cell>
          <cell r="M19">
            <v>3</v>
          </cell>
          <cell r="N19">
            <v>4</v>
          </cell>
          <cell r="O19">
            <v>9</v>
          </cell>
          <cell r="P19">
            <v>1</v>
          </cell>
          <cell r="Q19">
            <v>24</v>
          </cell>
        </row>
        <row r="20">
          <cell r="C20">
            <v>77</v>
          </cell>
          <cell r="D20">
            <v>0</v>
          </cell>
          <cell r="E20">
            <v>6</v>
          </cell>
          <cell r="F20">
            <v>11</v>
          </cell>
          <cell r="G20">
            <v>6</v>
          </cell>
          <cell r="H20">
            <v>6</v>
          </cell>
          <cell r="I20">
            <v>2</v>
          </cell>
          <cell r="J20">
            <v>4</v>
          </cell>
          <cell r="K20">
            <v>2</v>
          </cell>
          <cell r="L20">
            <v>5</v>
          </cell>
          <cell r="M20">
            <v>2</v>
          </cell>
          <cell r="N20">
            <v>2</v>
          </cell>
          <cell r="O20">
            <v>9</v>
          </cell>
          <cell r="P20">
            <v>6</v>
          </cell>
          <cell r="Q20">
            <v>16</v>
          </cell>
        </row>
        <row r="21">
          <cell r="C21">
            <v>79</v>
          </cell>
          <cell r="D21">
            <v>2</v>
          </cell>
          <cell r="E21">
            <v>9</v>
          </cell>
          <cell r="F21">
            <v>21</v>
          </cell>
          <cell r="G21">
            <v>8</v>
          </cell>
          <cell r="H21">
            <v>4</v>
          </cell>
          <cell r="I21">
            <v>2</v>
          </cell>
          <cell r="J21">
            <v>3</v>
          </cell>
          <cell r="K21">
            <v>3</v>
          </cell>
          <cell r="L21">
            <v>1</v>
          </cell>
          <cell r="M21">
            <v>4</v>
          </cell>
          <cell r="N21">
            <v>0</v>
          </cell>
          <cell r="O21">
            <v>5</v>
          </cell>
          <cell r="P21">
            <v>1</v>
          </cell>
          <cell r="Q21">
            <v>16</v>
          </cell>
        </row>
        <row r="22">
          <cell r="C22">
            <v>80</v>
          </cell>
          <cell r="D22">
            <v>1</v>
          </cell>
          <cell r="E22">
            <v>12</v>
          </cell>
          <cell r="F22">
            <v>14</v>
          </cell>
          <cell r="G22">
            <v>3</v>
          </cell>
          <cell r="H22">
            <v>9</v>
          </cell>
          <cell r="I22">
            <v>5</v>
          </cell>
          <cell r="J22">
            <v>7</v>
          </cell>
          <cell r="K22">
            <v>2</v>
          </cell>
          <cell r="L22">
            <v>3</v>
          </cell>
          <cell r="M22">
            <v>2</v>
          </cell>
          <cell r="N22">
            <v>1</v>
          </cell>
          <cell r="O22">
            <v>8</v>
          </cell>
          <cell r="P22">
            <v>2</v>
          </cell>
          <cell r="Q22">
            <v>11</v>
          </cell>
        </row>
        <row r="23">
          <cell r="C23">
            <v>63</v>
          </cell>
          <cell r="D23">
            <v>1</v>
          </cell>
          <cell r="E23">
            <v>11</v>
          </cell>
          <cell r="F23">
            <v>11</v>
          </cell>
          <cell r="G23">
            <v>7</v>
          </cell>
          <cell r="H23">
            <v>2</v>
          </cell>
          <cell r="I23">
            <v>6</v>
          </cell>
          <cell r="J23">
            <v>2</v>
          </cell>
          <cell r="K23">
            <v>1</v>
          </cell>
          <cell r="L23">
            <v>0</v>
          </cell>
          <cell r="M23">
            <v>0</v>
          </cell>
          <cell r="N23">
            <v>1</v>
          </cell>
          <cell r="O23">
            <v>4</v>
          </cell>
          <cell r="P23">
            <v>0</v>
          </cell>
          <cell r="Q23">
            <v>17</v>
          </cell>
        </row>
        <row r="24">
          <cell r="C24">
            <v>102</v>
          </cell>
          <cell r="D24">
            <v>1</v>
          </cell>
          <cell r="E24">
            <v>16</v>
          </cell>
          <cell r="F24">
            <v>12</v>
          </cell>
          <cell r="G24">
            <v>7</v>
          </cell>
          <cell r="H24">
            <v>4</v>
          </cell>
          <cell r="I24">
            <v>8</v>
          </cell>
          <cell r="J24">
            <v>9</v>
          </cell>
          <cell r="K24">
            <v>2</v>
          </cell>
          <cell r="L24">
            <v>3</v>
          </cell>
          <cell r="M24">
            <v>3</v>
          </cell>
          <cell r="N24">
            <v>3</v>
          </cell>
          <cell r="O24">
            <v>6</v>
          </cell>
          <cell r="P24">
            <v>3</v>
          </cell>
          <cell r="Q24">
            <v>25</v>
          </cell>
        </row>
        <row r="25">
          <cell r="C25">
            <v>81</v>
          </cell>
          <cell r="D25">
            <v>1</v>
          </cell>
          <cell r="E25">
            <v>17</v>
          </cell>
          <cell r="F25">
            <v>17</v>
          </cell>
          <cell r="G25">
            <v>4</v>
          </cell>
          <cell r="H25">
            <v>3</v>
          </cell>
          <cell r="I25">
            <v>2</v>
          </cell>
          <cell r="J25">
            <v>5</v>
          </cell>
          <cell r="K25">
            <v>6</v>
          </cell>
          <cell r="L25">
            <v>4</v>
          </cell>
          <cell r="M25">
            <v>3</v>
          </cell>
          <cell r="N25">
            <v>5</v>
          </cell>
          <cell r="O25">
            <v>3</v>
          </cell>
          <cell r="P25">
            <v>2</v>
          </cell>
          <cell r="Q25">
            <v>9</v>
          </cell>
        </row>
        <row r="26">
          <cell r="C26">
            <v>100</v>
          </cell>
          <cell r="D26">
            <v>2</v>
          </cell>
          <cell r="E26">
            <v>14</v>
          </cell>
          <cell r="F26">
            <v>16</v>
          </cell>
          <cell r="G26">
            <v>13</v>
          </cell>
          <cell r="H26">
            <v>7</v>
          </cell>
          <cell r="I26">
            <v>3</v>
          </cell>
          <cell r="J26">
            <v>6</v>
          </cell>
          <cell r="K26">
            <v>5</v>
          </cell>
          <cell r="L26">
            <v>3</v>
          </cell>
          <cell r="M26">
            <v>4</v>
          </cell>
          <cell r="N26">
            <v>3</v>
          </cell>
          <cell r="O26">
            <v>2</v>
          </cell>
          <cell r="P26">
            <v>3</v>
          </cell>
          <cell r="Q26">
            <v>19</v>
          </cell>
        </row>
        <row r="27">
          <cell r="C27">
            <v>76</v>
          </cell>
          <cell r="D27">
            <v>1</v>
          </cell>
          <cell r="E27">
            <v>7</v>
          </cell>
          <cell r="F27">
            <v>7</v>
          </cell>
          <cell r="G27">
            <v>4</v>
          </cell>
          <cell r="H27">
            <v>3</v>
          </cell>
          <cell r="I27">
            <v>3</v>
          </cell>
          <cell r="J27">
            <v>5</v>
          </cell>
          <cell r="K27">
            <v>2</v>
          </cell>
          <cell r="L27">
            <v>4</v>
          </cell>
          <cell r="M27">
            <v>2</v>
          </cell>
          <cell r="N27">
            <v>2</v>
          </cell>
          <cell r="O27">
            <v>6</v>
          </cell>
          <cell r="P27">
            <v>2</v>
          </cell>
          <cell r="Q27">
            <v>28</v>
          </cell>
        </row>
        <row r="28">
          <cell r="C28">
            <v>80</v>
          </cell>
          <cell r="D28">
            <v>1</v>
          </cell>
          <cell r="E28">
            <v>11</v>
          </cell>
          <cell r="F28">
            <v>6</v>
          </cell>
          <cell r="G28">
            <v>11</v>
          </cell>
          <cell r="H28">
            <v>5</v>
          </cell>
          <cell r="I28">
            <v>5</v>
          </cell>
          <cell r="J28">
            <v>5</v>
          </cell>
          <cell r="K28">
            <v>4</v>
          </cell>
          <cell r="L28">
            <v>4</v>
          </cell>
          <cell r="M28">
            <v>1</v>
          </cell>
          <cell r="N28">
            <v>0</v>
          </cell>
          <cell r="O28">
            <v>5</v>
          </cell>
          <cell r="P28">
            <v>1</v>
          </cell>
          <cell r="Q28">
            <v>21</v>
          </cell>
        </row>
        <row r="29">
          <cell r="C29">
            <v>81</v>
          </cell>
          <cell r="D29">
            <v>0</v>
          </cell>
          <cell r="E29">
            <v>12</v>
          </cell>
          <cell r="F29">
            <v>6</v>
          </cell>
          <cell r="G29">
            <v>8</v>
          </cell>
          <cell r="H29">
            <v>10</v>
          </cell>
          <cell r="I29">
            <v>7</v>
          </cell>
          <cell r="J29">
            <v>4</v>
          </cell>
          <cell r="K29">
            <v>5</v>
          </cell>
          <cell r="L29">
            <v>4</v>
          </cell>
          <cell r="M29">
            <v>4</v>
          </cell>
          <cell r="N29">
            <v>4</v>
          </cell>
          <cell r="O29">
            <v>4</v>
          </cell>
          <cell r="P29">
            <v>2</v>
          </cell>
          <cell r="Q29">
            <v>11</v>
          </cell>
        </row>
        <row r="30">
          <cell r="C30">
            <v>121</v>
          </cell>
          <cell r="D30">
            <v>3</v>
          </cell>
          <cell r="E30">
            <v>13</v>
          </cell>
          <cell r="F30">
            <v>15</v>
          </cell>
          <cell r="G30">
            <v>10</v>
          </cell>
          <cell r="H30">
            <v>5</v>
          </cell>
          <cell r="I30">
            <v>9</v>
          </cell>
          <cell r="J30">
            <v>9</v>
          </cell>
          <cell r="K30">
            <v>1</v>
          </cell>
          <cell r="L30">
            <v>6</v>
          </cell>
          <cell r="M30">
            <v>3</v>
          </cell>
          <cell r="N30">
            <v>3</v>
          </cell>
          <cell r="O30">
            <v>13</v>
          </cell>
          <cell r="P30">
            <v>5</v>
          </cell>
          <cell r="Q30">
            <v>26</v>
          </cell>
        </row>
        <row r="31">
          <cell r="C31">
            <v>118</v>
          </cell>
          <cell r="D31">
            <v>2</v>
          </cell>
          <cell r="E31">
            <v>13</v>
          </cell>
          <cell r="F31">
            <v>18</v>
          </cell>
          <cell r="G31">
            <v>8</v>
          </cell>
          <cell r="H31">
            <v>9</v>
          </cell>
          <cell r="I31">
            <v>4</v>
          </cell>
          <cell r="J31">
            <v>5</v>
          </cell>
          <cell r="K31">
            <v>3</v>
          </cell>
          <cell r="L31">
            <v>4</v>
          </cell>
          <cell r="M31">
            <v>6</v>
          </cell>
          <cell r="N31">
            <v>3</v>
          </cell>
          <cell r="O31">
            <v>11</v>
          </cell>
          <cell r="P31">
            <v>2</v>
          </cell>
          <cell r="Q31">
            <v>30</v>
          </cell>
        </row>
        <row r="32">
          <cell r="C32">
            <v>132</v>
          </cell>
          <cell r="D32">
            <v>7</v>
          </cell>
          <cell r="E32">
            <v>17</v>
          </cell>
          <cell r="F32">
            <v>25</v>
          </cell>
          <cell r="G32">
            <v>9</v>
          </cell>
          <cell r="H32">
            <v>6</v>
          </cell>
          <cell r="I32">
            <v>10</v>
          </cell>
          <cell r="J32">
            <v>9</v>
          </cell>
          <cell r="K32">
            <v>7</v>
          </cell>
          <cell r="L32">
            <v>2</v>
          </cell>
          <cell r="M32">
            <v>8</v>
          </cell>
          <cell r="N32">
            <v>3</v>
          </cell>
          <cell r="O32">
            <v>8</v>
          </cell>
          <cell r="P32">
            <v>3</v>
          </cell>
          <cell r="Q32">
            <v>18</v>
          </cell>
        </row>
        <row r="33">
          <cell r="C33">
            <v>108</v>
          </cell>
          <cell r="D33">
            <v>0</v>
          </cell>
          <cell r="E33">
            <v>15</v>
          </cell>
          <cell r="F33">
            <v>18</v>
          </cell>
          <cell r="G33">
            <v>11</v>
          </cell>
          <cell r="H33">
            <v>7</v>
          </cell>
          <cell r="I33">
            <v>4</v>
          </cell>
          <cell r="J33">
            <v>8</v>
          </cell>
          <cell r="K33">
            <v>6</v>
          </cell>
          <cell r="L33">
            <v>5</v>
          </cell>
          <cell r="M33">
            <v>5</v>
          </cell>
          <cell r="N33">
            <v>2</v>
          </cell>
          <cell r="O33">
            <v>6</v>
          </cell>
          <cell r="P33">
            <v>3</v>
          </cell>
          <cell r="Q33">
            <v>18</v>
          </cell>
        </row>
        <row r="34">
          <cell r="C34">
            <v>104</v>
          </cell>
          <cell r="D34">
            <v>2</v>
          </cell>
          <cell r="E34">
            <v>11</v>
          </cell>
          <cell r="F34">
            <v>14</v>
          </cell>
          <cell r="G34">
            <v>9</v>
          </cell>
          <cell r="H34">
            <v>8</v>
          </cell>
          <cell r="I34">
            <v>5</v>
          </cell>
          <cell r="J34">
            <v>4</v>
          </cell>
          <cell r="K34">
            <v>4</v>
          </cell>
          <cell r="L34">
            <v>3</v>
          </cell>
          <cell r="M34">
            <v>2</v>
          </cell>
          <cell r="N34">
            <v>4</v>
          </cell>
          <cell r="O34">
            <v>9</v>
          </cell>
          <cell r="P34">
            <v>3</v>
          </cell>
          <cell r="Q34">
            <v>26</v>
          </cell>
        </row>
        <row r="35">
          <cell r="C35">
            <v>97</v>
          </cell>
          <cell r="D35">
            <v>5</v>
          </cell>
          <cell r="E35">
            <v>13</v>
          </cell>
          <cell r="F35">
            <v>16</v>
          </cell>
          <cell r="G35">
            <v>6</v>
          </cell>
          <cell r="H35">
            <v>7</v>
          </cell>
          <cell r="I35">
            <v>4</v>
          </cell>
          <cell r="J35">
            <v>4</v>
          </cell>
          <cell r="K35">
            <v>7</v>
          </cell>
          <cell r="L35">
            <v>5</v>
          </cell>
          <cell r="M35">
            <v>2</v>
          </cell>
          <cell r="N35">
            <v>0</v>
          </cell>
          <cell r="O35">
            <v>11</v>
          </cell>
          <cell r="P35">
            <v>3</v>
          </cell>
          <cell r="Q35">
            <v>14</v>
          </cell>
        </row>
        <row r="36">
          <cell r="C36" t="e">
            <v>#N/A</v>
          </cell>
          <cell r="D36" t="e">
            <v>#N/A</v>
          </cell>
          <cell r="E36" t="e">
            <v>#N/A</v>
          </cell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</row>
      </sheetData>
      <sheetData sheetId="6">
        <row r="2">
          <cell r="C2">
            <v>25</v>
          </cell>
          <cell r="D2">
            <v>0</v>
          </cell>
          <cell r="E2">
            <v>1</v>
          </cell>
          <cell r="F2">
            <v>1</v>
          </cell>
          <cell r="G2">
            <v>0</v>
          </cell>
          <cell r="H2">
            <v>0</v>
          </cell>
          <cell r="I2">
            <v>2</v>
          </cell>
          <cell r="J2">
            <v>1</v>
          </cell>
          <cell r="K2">
            <v>1</v>
          </cell>
          <cell r="L2">
            <v>6</v>
          </cell>
          <cell r="M2">
            <v>4</v>
          </cell>
          <cell r="N2">
            <v>1</v>
          </cell>
          <cell r="O2">
            <v>6</v>
          </cell>
          <cell r="P2">
            <v>1</v>
          </cell>
          <cell r="Q2">
            <v>1</v>
          </cell>
        </row>
        <row r="3">
          <cell r="C3">
            <v>22</v>
          </cell>
          <cell r="D3">
            <v>0</v>
          </cell>
          <cell r="E3">
            <v>2</v>
          </cell>
          <cell r="F3">
            <v>1</v>
          </cell>
          <cell r="G3">
            <v>0</v>
          </cell>
          <cell r="H3">
            <v>2</v>
          </cell>
          <cell r="I3">
            <v>3</v>
          </cell>
          <cell r="J3">
            <v>1</v>
          </cell>
          <cell r="K3">
            <v>2</v>
          </cell>
          <cell r="L3">
            <v>3</v>
          </cell>
          <cell r="M3">
            <v>4</v>
          </cell>
          <cell r="N3">
            <v>1</v>
          </cell>
          <cell r="O3">
            <v>3</v>
          </cell>
          <cell r="P3">
            <v>0</v>
          </cell>
          <cell r="Q3">
            <v>0</v>
          </cell>
        </row>
        <row r="4">
          <cell r="C4">
            <v>7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1</v>
          </cell>
          <cell r="J4">
            <v>0</v>
          </cell>
          <cell r="K4">
            <v>0</v>
          </cell>
          <cell r="L4">
            <v>2</v>
          </cell>
          <cell r="M4">
            <v>1</v>
          </cell>
          <cell r="N4">
            <v>0</v>
          </cell>
          <cell r="O4">
            <v>2</v>
          </cell>
          <cell r="P4">
            <v>1</v>
          </cell>
          <cell r="Q4">
            <v>0</v>
          </cell>
        </row>
        <row r="5">
          <cell r="C5">
            <v>25</v>
          </cell>
          <cell r="D5">
            <v>0</v>
          </cell>
          <cell r="E5">
            <v>0</v>
          </cell>
          <cell r="F5">
            <v>2</v>
          </cell>
          <cell r="G5">
            <v>2</v>
          </cell>
          <cell r="H5">
            <v>1</v>
          </cell>
          <cell r="I5">
            <v>0</v>
          </cell>
          <cell r="J5">
            <v>2</v>
          </cell>
          <cell r="K5">
            <v>5</v>
          </cell>
          <cell r="L5">
            <v>4</v>
          </cell>
          <cell r="M5">
            <v>3</v>
          </cell>
          <cell r="N5">
            <v>1</v>
          </cell>
          <cell r="O5">
            <v>4</v>
          </cell>
          <cell r="P5">
            <v>1</v>
          </cell>
          <cell r="Q5">
            <v>0</v>
          </cell>
        </row>
        <row r="6">
          <cell r="C6">
            <v>24</v>
          </cell>
          <cell r="D6">
            <v>1</v>
          </cell>
          <cell r="E6">
            <v>1</v>
          </cell>
          <cell r="F6">
            <v>1</v>
          </cell>
          <cell r="G6">
            <v>2</v>
          </cell>
          <cell r="H6">
            <v>0</v>
          </cell>
          <cell r="I6">
            <v>0</v>
          </cell>
          <cell r="J6">
            <v>2</v>
          </cell>
          <cell r="K6">
            <v>4</v>
          </cell>
          <cell r="L6">
            <v>5</v>
          </cell>
          <cell r="M6">
            <v>1</v>
          </cell>
          <cell r="N6">
            <v>2</v>
          </cell>
          <cell r="O6">
            <v>5</v>
          </cell>
          <cell r="P6">
            <v>0</v>
          </cell>
          <cell r="Q6">
            <v>0</v>
          </cell>
        </row>
        <row r="7">
          <cell r="C7">
            <v>22</v>
          </cell>
          <cell r="D7">
            <v>0</v>
          </cell>
          <cell r="E7">
            <v>0</v>
          </cell>
          <cell r="F7">
            <v>2</v>
          </cell>
          <cell r="G7">
            <v>0</v>
          </cell>
          <cell r="H7">
            <v>1</v>
          </cell>
          <cell r="I7">
            <v>0</v>
          </cell>
          <cell r="J7">
            <v>3</v>
          </cell>
          <cell r="K7">
            <v>2</v>
          </cell>
          <cell r="L7">
            <v>2</v>
          </cell>
          <cell r="M7">
            <v>3</v>
          </cell>
          <cell r="N7">
            <v>4</v>
          </cell>
          <cell r="O7">
            <v>2</v>
          </cell>
          <cell r="P7">
            <v>2</v>
          </cell>
          <cell r="Q7">
            <v>1</v>
          </cell>
        </row>
        <row r="8">
          <cell r="C8">
            <v>16</v>
          </cell>
          <cell r="D8">
            <v>0</v>
          </cell>
          <cell r="E8">
            <v>2</v>
          </cell>
          <cell r="F8">
            <v>2</v>
          </cell>
          <cell r="G8">
            <v>1</v>
          </cell>
          <cell r="H8">
            <v>0</v>
          </cell>
          <cell r="I8">
            <v>0</v>
          </cell>
          <cell r="J8">
            <v>1</v>
          </cell>
          <cell r="K8">
            <v>1</v>
          </cell>
          <cell r="L8">
            <v>0</v>
          </cell>
          <cell r="M8">
            <v>2</v>
          </cell>
          <cell r="N8">
            <v>2</v>
          </cell>
          <cell r="O8">
            <v>4</v>
          </cell>
          <cell r="P8">
            <v>1</v>
          </cell>
          <cell r="Q8">
            <v>0</v>
          </cell>
        </row>
        <row r="9">
          <cell r="C9">
            <v>19</v>
          </cell>
          <cell r="D9">
            <v>0</v>
          </cell>
          <cell r="E9">
            <v>1</v>
          </cell>
          <cell r="F9">
            <v>1</v>
          </cell>
          <cell r="G9">
            <v>2</v>
          </cell>
          <cell r="H9">
            <v>4</v>
          </cell>
          <cell r="I9">
            <v>1</v>
          </cell>
          <cell r="J9">
            <v>1</v>
          </cell>
          <cell r="K9">
            <v>1</v>
          </cell>
          <cell r="L9">
            <v>1</v>
          </cell>
          <cell r="M9">
            <v>3</v>
          </cell>
          <cell r="N9">
            <v>1</v>
          </cell>
          <cell r="O9">
            <v>2</v>
          </cell>
          <cell r="P9">
            <v>1</v>
          </cell>
          <cell r="Q9">
            <v>0</v>
          </cell>
        </row>
        <row r="10">
          <cell r="C10">
            <v>25</v>
          </cell>
          <cell r="D10">
            <v>0</v>
          </cell>
          <cell r="E10">
            <v>0</v>
          </cell>
          <cell r="F10">
            <v>1</v>
          </cell>
          <cell r="G10">
            <v>3</v>
          </cell>
          <cell r="H10">
            <v>2</v>
          </cell>
          <cell r="I10">
            <v>4</v>
          </cell>
          <cell r="J10">
            <v>3</v>
          </cell>
          <cell r="K10">
            <v>2</v>
          </cell>
          <cell r="L10">
            <v>0</v>
          </cell>
          <cell r="M10">
            <v>0</v>
          </cell>
          <cell r="N10">
            <v>3</v>
          </cell>
          <cell r="O10">
            <v>6</v>
          </cell>
          <cell r="P10">
            <v>0</v>
          </cell>
          <cell r="Q10">
            <v>1</v>
          </cell>
        </row>
        <row r="11">
          <cell r="C11">
            <v>27</v>
          </cell>
          <cell r="D11">
            <v>0</v>
          </cell>
          <cell r="E11">
            <v>1</v>
          </cell>
          <cell r="F11">
            <v>1</v>
          </cell>
          <cell r="G11">
            <v>5</v>
          </cell>
          <cell r="H11">
            <v>4</v>
          </cell>
          <cell r="I11">
            <v>2</v>
          </cell>
          <cell r="J11">
            <v>2</v>
          </cell>
          <cell r="K11">
            <v>2</v>
          </cell>
          <cell r="L11">
            <v>1</v>
          </cell>
          <cell r="M11">
            <v>2</v>
          </cell>
          <cell r="N11">
            <v>3</v>
          </cell>
          <cell r="O11">
            <v>2</v>
          </cell>
          <cell r="P11">
            <v>1</v>
          </cell>
          <cell r="Q11">
            <v>1</v>
          </cell>
        </row>
        <row r="12">
          <cell r="C12">
            <v>32</v>
          </cell>
          <cell r="D12">
            <v>2</v>
          </cell>
          <cell r="E12">
            <v>1</v>
          </cell>
          <cell r="F12">
            <v>2</v>
          </cell>
          <cell r="G12">
            <v>5</v>
          </cell>
          <cell r="H12">
            <v>5</v>
          </cell>
          <cell r="I12">
            <v>6</v>
          </cell>
          <cell r="J12">
            <v>2</v>
          </cell>
          <cell r="K12">
            <v>2</v>
          </cell>
          <cell r="L12">
            <v>1</v>
          </cell>
          <cell r="M12">
            <v>1</v>
          </cell>
          <cell r="N12">
            <v>0</v>
          </cell>
          <cell r="O12">
            <v>5</v>
          </cell>
          <cell r="P12">
            <v>0</v>
          </cell>
          <cell r="Q12">
            <v>0</v>
          </cell>
        </row>
        <row r="13">
          <cell r="C13">
            <v>23</v>
          </cell>
          <cell r="D13">
            <v>0</v>
          </cell>
          <cell r="E13">
            <v>0</v>
          </cell>
          <cell r="F13">
            <v>0</v>
          </cell>
          <cell r="G13">
            <v>4</v>
          </cell>
          <cell r="H13">
            <v>2</v>
          </cell>
          <cell r="I13">
            <v>3</v>
          </cell>
          <cell r="J13">
            <v>2</v>
          </cell>
          <cell r="K13">
            <v>2</v>
          </cell>
          <cell r="L13">
            <v>0</v>
          </cell>
          <cell r="M13">
            <v>1</v>
          </cell>
          <cell r="N13">
            <v>4</v>
          </cell>
          <cell r="O13">
            <v>5</v>
          </cell>
          <cell r="P13">
            <v>0</v>
          </cell>
          <cell r="Q13">
            <v>0</v>
          </cell>
        </row>
        <row r="14">
          <cell r="C14">
            <v>10</v>
          </cell>
          <cell r="D14">
            <v>0</v>
          </cell>
          <cell r="E14">
            <v>0</v>
          </cell>
          <cell r="F14">
            <v>0</v>
          </cell>
          <cell r="G14">
            <v>1</v>
          </cell>
          <cell r="H14">
            <v>2</v>
          </cell>
          <cell r="I14">
            <v>1</v>
          </cell>
          <cell r="J14">
            <v>2</v>
          </cell>
          <cell r="K14">
            <v>1</v>
          </cell>
          <cell r="L14">
            <v>1</v>
          </cell>
          <cell r="M14">
            <v>0</v>
          </cell>
          <cell r="N14">
            <v>0</v>
          </cell>
          <cell r="O14">
            <v>2</v>
          </cell>
          <cell r="P14">
            <v>0</v>
          </cell>
          <cell r="Q14">
            <v>0</v>
          </cell>
        </row>
        <row r="15">
          <cell r="C15">
            <v>21</v>
          </cell>
          <cell r="D15">
            <v>1</v>
          </cell>
          <cell r="E15">
            <v>0</v>
          </cell>
          <cell r="F15">
            <v>0</v>
          </cell>
          <cell r="G15">
            <v>5</v>
          </cell>
          <cell r="H15">
            <v>2</v>
          </cell>
          <cell r="I15">
            <v>3</v>
          </cell>
          <cell r="J15">
            <v>3</v>
          </cell>
          <cell r="K15">
            <v>1</v>
          </cell>
          <cell r="L15">
            <v>0</v>
          </cell>
          <cell r="M15">
            <v>2</v>
          </cell>
          <cell r="N15">
            <v>1</v>
          </cell>
          <cell r="O15">
            <v>3</v>
          </cell>
          <cell r="P15">
            <v>0</v>
          </cell>
          <cell r="Q15">
            <v>0</v>
          </cell>
        </row>
        <row r="16">
          <cell r="C16">
            <v>22</v>
          </cell>
          <cell r="D16">
            <v>0</v>
          </cell>
          <cell r="E16">
            <v>1</v>
          </cell>
          <cell r="F16">
            <v>1</v>
          </cell>
          <cell r="G16">
            <v>6</v>
          </cell>
          <cell r="H16">
            <v>4</v>
          </cell>
          <cell r="I16">
            <v>2</v>
          </cell>
          <cell r="J16">
            <v>2</v>
          </cell>
          <cell r="K16">
            <v>2</v>
          </cell>
          <cell r="L16">
            <v>0</v>
          </cell>
          <cell r="M16">
            <v>2</v>
          </cell>
          <cell r="N16">
            <v>0</v>
          </cell>
          <cell r="O16">
            <v>2</v>
          </cell>
          <cell r="P16">
            <v>0</v>
          </cell>
          <cell r="Q16">
            <v>0</v>
          </cell>
        </row>
        <row r="17">
          <cell r="C17">
            <v>23</v>
          </cell>
          <cell r="D17">
            <v>0</v>
          </cell>
          <cell r="E17">
            <v>2</v>
          </cell>
          <cell r="F17">
            <v>0</v>
          </cell>
          <cell r="G17">
            <v>5</v>
          </cell>
          <cell r="H17">
            <v>4</v>
          </cell>
          <cell r="I17">
            <v>2</v>
          </cell>
          <cell r="J17">
            <v>1</v>
          </cell>
          <cell r="K17">
            <v>0</v>
          </cell>
          <cell r="L17">
            <v>1</v>
          </cell>
          <cell r="M17">
            <v>1</v>
          </cell>
          <cell r="N17">
            <v>3</v>
          </cell>
          <cell r="O17">
            <v>3</v>
          </cell>
          <cell r="P17">
            <v>0</v>
          </cell>
          <cell r="Q17">
            <v>1</v>
          </cell>
        </row>
        <row r="18">
          <cell r="C18">
            <v>23</v>
          </cell>
          <cell r="D18">
            <v>0</v>
          </cell>
          <cell r="E18">
            <v>1</v>
          </cell>
          <cell r="F18">
            <v>0</v>
          </cell>
          <cell r="G18">
            <v>5</v>
          </cell>
          <cell r="H18">
            <v>7</v>
          </cell>
          <cell r="I18">
            <v>3</v>
          </cell>
          <cell r="J18">
            <v>1</v>
          </cell>
          <cell r="K18">
            <v>2</v>
          </cell>
          <cell r="L18">
            <v>2</v>
          </cell>
          <cell r="M18">
            <v>0</v>
          </cell>
          <cell r="N18">
            <v>2</v>
          </cell>
          <cell r="O18">
            <v>0</v>
          </cell>
          <cell r="P18">
            <v>0</v>
          </cell>
          <cell r="Q18">
            <v>0</v>
          </cell>
        </row>
        <row r="19">
          <cell r="C19">
            <v>11</v>
          </cell>
          <cell r="D19">
            <v>0</v>
          </cell>
          <cell r="E19">
            <v>1</v>
          </cell>
          <cell r="F19">
            <v>1</v>
          </cell>
          <cell r="G19">
            <v>0</v>
          </cell>
          <cell r="H19">
            <v>1</v>
          </cell>
          <cell r="I19">
            <v>0</v>
          </cell>
          <cell r="J19">
            <v>1</v>
          </cell>
          <cell r="K19">
            <v>0</v>
          </cell>
          <cell r="L19">
            <v>3</v>
          </cell>
          <cell r="M19">
            <v>1</v>
          </cell>
          <cell r="N19">
            <v>0</v>
          </cell>
          <cell r="O19">
            <v>3</v>
          </cell>
          <cell r="P19">
            <v>0</v>
          </cell>
          <cell r="Q19">
            <v>0</v>
          </cell>
        </row>
        <row r="20">
          <cell r="C20">
            <v>15</v>
          </cell>
          <cell r="D20">
            <v>1</v>
          </cell>
          <cell r="E20">
            <v>1</v>
          </cell>
          <cell r="F20">
            <v>1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1</v>
          </cell>
          <cell r="L20">
            <v>2</v>
          </cell>
          <cell r="M20">
            <v>1</v>
          </cell>
          <cell r="N20">
            <v>2</v>
          </cell>
          <cell r="O20">
            <v>5</v>
          </cell>
          <cell r="P20">
            <v>0</v>
          </cell>
          <cell r="Q20">
            <v>1</v>
          </cell>
        </row>
        <row r="21">
          <cell r="C21">
            <v>12</v>
          </cell>
          <cell r="D21">
            <v>0</v>
          </cell>
          <cell r="E21">
            <v>2</v>
          </cell>
          <cell r="F21">
            <v>0</v>
          </cell>
          <cell r="G21">
            <v>2</v>
          </cell>
          <cell r="H21">
            <v>2</v>
          </cell>
          <cell r="I21">
            <v>0</v>
          </cell>
          <cell r="J21">
            <v>3</v>
          </cell>
          <cell r="K21">
            <v>1</v>
          </cell>
          <cell r="L21">
            <v>0</v>
          </cell>
          <cell r="M21">
            <v>0</v>
          </cell>
          <cell r="N21">
            <v>0</v>
          </cell>
          <cell r="O21">
            <v>1</v>
          </cell>
          <cell r="P21">
            <v>0</v>
          </cell>
          <cell r="Q21">
            <v>1</v>
          </cell>
        </row>
        <row r="22">
          <cell r="C22">
            <v>9</v>
          </cell>
          <cell r="D22">
            <v>1</v>
          </cell>
          <cell r="E22">
            <v>1</v>
          </cell>
          <cell r="F22">
            <v>1</v>
          </cell>
          <cell r="G22">
            <v>0</v>
          </cell>
          <cell r="H22">
            <v>2</v>
          </cell>
          <cell r="I22">
            <v>3</v>
          </cell>
          <cell r="J22">
            <v>1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C23">
            <v>11</v>
          </cell>
          <cell r="D23">
            <v>0</v>
          </cell>
          <cell r="E23">
            <v>2</v>
          </cell>
          <cell r="F23">
            <v>1</v>
          </cell>
          <cell r="G23">
            <v>2</v>
          </cell>
          <cell r="H23">
            <v>0</v>
          </cell>
          <cell r="I23">
            <v>1</v>
          </cell>
          <cell r="J23">
            <v>1</v>
          </cell>
          <cell r="K23">
            <v>0</v>
          </cell>
          <cell r="L23">
            <v>0</v>
          </cell>
          <cell r="M23">
            <v>3</v>
          </cell>
          <cell r="N23">
            <v>0</v>
          </cell>
          <cell r="O23">
            <v>1</v>
          </cell>
          <cell r="P23">
            <v>0</v>
          </cell>
          <cell r="Q23">
            <v>0</v>
          </cell>
        </row>
        <row r="24">
          <cell r="C24">
            <v>9</v>
          </cell>
          <cell r="D24">
            <v>0</v>
          </cell>
          <cell r="E24">
            <v>2</v>
          </cell>
          <cell r="F24">
            <v>1</v>
          </cell>
          <cell r="G24">
            <v>1</v>
          </cell>
          <cell r="H24">
            <v>2</v>
          </cell>
          <cell r="I24">
            <v>0</v>
          </cell>
          <cell r="J24">
            <v>2</v>
          </cell>
          <cell r="K24">
            <v>0</v>
          </cell>
          <cell r="L24">
            <v>0</v>
          </cell>
          <cell r="M24">
            <v>0</v>
          </cell>
          <cell r="N24">
            <v>1</v>
          </cell>
          <cell r="O24">
            <v>0</v>
          </cell>
          <cell r="P24">
            <v>0</v>
          </cell>
          <cell r="Q24">
            <v>0</v>
          </cell>
        </row>
        <row r="25">
          <cell r="C25">
            <v>3</v>
          </cell>
          <cell r="D25">
            <v>0</v>
          </cell>
          <cell r="E25">
            <v>0</v>
          </cell>
          <cell r="F25">
            <v>0</v>
          </cell>
          <cell r="G25">
            <v>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1</v>
          </cell>
          <cell r="M25">
            <v>0</v>
          </cell>
          <cell r="N25">
            <v>1</v>
          </cell>
          <cell r="O25">
            <v>0</v>
          </cell>
          <cell r="P25">
            <v>0</v>
          </cell>
          <cell r="Q25">
            <v>0</v>
          </cell>
        </row>
        <row r="26">
          <cell r="C26">
            <v>16</v>
          </cell>
          <cell r="D26">
            <v>0</v>
          </cell>
          <cell r="E26">
            <v>4</v>
          </cell>
          <cell r="F26">
            <v>6</v>
          </cell>
          <cell r="G26">
            <v>4</v>
          </cell>
          <cell r="H26">
            <v>0</v>
          </cell>
          <cell r="I26">
            <v>0</v>
          </cell>
          <cell r="J26">
            <v>1</v>
          </cell>
          <cell r="K26">
            <v>0</v>
          </cell>
          <cell r="L26">
            <v>0</v>
          </cell>
          <cell r="M26">
            <v>0</v>
          </cell>
          <cell r="N26">
            <v>1</v>
          </cell>
          <cell r="O26">
            <v>0</v>
          </cell>
          <cell r="P26">
            <v>0</v>
          </cell>
          <cell r="Q26">
            <v>0</v>
          </cell>
        </row>
        <row r="27">
          <cell r="C27">
            <v>7</v>
          </cell>
          <cell r="D27">
            <v>0</v>
          </cell>
          <cell r="E27">
            <v>1</v>
          </cell>
          <cell r="F27">
            <v>1</v>
          </cell>
          <cell r="G27">
            <v>1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3</v>
          </cell>
          <cell r="P27">
            <v>0</v>
          </cell>
          <cell r="Q27">
            <v>1</v>
          </cell>
        </row>
        <row r="28">
          <cell r="C28">
            <v>5</v>
          </cell>
          <cell r="D28">
            <v>0</v>
          </cell>
          <cell r="E28">
            <v>0</v>
          </cell>
          <cell r="F28">
            <v>1</v>
          </cell>
          <cell r="G28">
            <v>0</v>
          </cell>
          <cell r="H28">
            <v>0</v>
          </cell>
          <cell r="I28">
            <v>0</v>
          </cell>
          <cell r="J28">
            <v>1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3</v>
          </cell>
          <cell r="P28">
            <v>0</v>
          </cell>
          <cell r="Q28">
            <v>0</v>
          </cell>
        </row>
        <row r="29">
          <cell r="C29">
            <v>3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1</v>
          </cell>
          <cell r="K29">
            <v>0</v>
          </cell>
          <cell r="L29">
            <v>1</v>
          </cell>
          <cell r="M29">
            <v>1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</row>
        <row r="30">
          <cell r="C30">
            <v>5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1</v>
          </cell>
          <cell r="I30">
            <v>0</v>
          </cell>
          <cell r="J30">
            <v>1</v>
          </cell>
          <cell r="K30">
            <v>0</v>
          </cell>
          <cell r="L30">
            <v>1</v>
          </cell>
          <cell r="M30">
            <v>0</v>
          </cell>
          <cell r="N30">
            <v>0</v>
          </cell>
          <cell r="O30">
            <v>2</v>
          </cell>
          <cell r="P30">
            <v>0</v>
          </cell>
          <cell r="Q30">
            <v>0</v>
          </cell>
        </row>
        <row r="31">
          <cell r="C31">
            <v>5</v>
          </cell>
          <cell r="D31">
            <v>0</v>
          </cell>
          <cell r="E31">
            <v>0</v>
          </cell>
          <cell r="F31">
            <v>2</v>
          </cell>
          <cell r="G31">
            <v>0</v>
          </cell>
          <cell r="H31">
            <v>0</v>
          </cell>
          <cell r="I31">
            <v>1</v>
          </cell>
          <cell r="J31">
            <v>1</v>
          </cell>
          <cell r="K31">
            <v>0</v>
          </cell>
          <cell r="L31">
            <v>0</v>
          </cell>
          <cell r="M31">
            <v>0</v>
          </cell>
          <cell r="N31">
            <v>1</v>
          </cell>
          <cell r="O31">
            <v>0</v>
          </cell>
          <cell r="P31">
            <v>0</v>
          </cell>
          <cell r="Q31">
            <v>0</v>
          </cell>
        </row>
        <row r="32">
          <cell r="C32">
            <v>4</v>
          </cell>
          <cell r="D32">
            <v>0</v>
          </cell>
          <cell r="E32">
            <v>0</v>
          </cell>
          <cell r="F32">
            <v>1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2</v>
          </cell>
          <cell r="P32">
            <v>1</v>
          </cell>
          <cell r="Q32">
            <v>0</v>
          </cell>
        </row>
        <row r="33">
          <cell r="C33">
            <v>3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1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2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</row>
        <row r="34">
          <cell r="C34">
            <v>3</v>
          </cell>
          <cell r="D34">
            <v>0</v>
          </cell>
          <cell r="E34">
            <v>1</v>
          </cell>
          <cell r="F34">
            <v>0</v>
          </cell>
          <cell r="G34">
            <v>0</v>
          </cell>
          <cell r="H34">
            <v>0</v>
          </cell>
          <cell r="I34">
            <v>1</v>
          </cell>
          <cell r="J34">
            <v>0</v>
          </cell>
          <cell r="K34">
            <v>0</v>
          </cell>
          <cell r="L34">
            <v>1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</row>
        <row r="35">
          <cell r="C35">
            <v>5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1</v>
          </cell>
          <cell r="J35">
            <v>1</v>
          </cell>
          <cell r="K35">
            <v>1</v>
          </cell>
          <cell r="L35">
            <v>0</v>
          </cell>
          <cell r="M35">
            <v>0</v>
          </cell>
          <cell r="N35">
            <v>0</v>
          </cell>
          <cell r="O35">
            <v>1</v>
          </cell>
          <cell r="P35">
            <v>0</v>
          </cell>
          <cell r="Q35">
            <v>1</v>
          </cell>
        </row>
        <row r="36">
          <cell r="C36" t="e">
            <v>#N/A</v>
          </cell>
          <cell r="D36" t="e">
            <v>#N/A</v>
          </cell>
          <cell r="E36" t="e">
            <v>#N/A</v>
          </cell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</row>
      </sheetData>
      <sheetData sheetId="7">
        <row r="2">
          <cell r="C2">
            <v>8</v>
          </cell>
          <cell r="D2">
            <v>0</v>
          </cell>
          <cell r="E2">
            <v>2</v>
          </cell>
          <cell r="F2">
            <v>3</v>
          </cell>
          <cell r="G2">
            <v>1</v>
          </cell>
          <cell r="H2">
            <v>1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1</v>
          </cell>
        </row>
        <row r="3">
          <cell r="C3">
            <v>3</v>
          </cell>
          <cell r="D3">
            <v>0</v>
          </cell>
          <cell r="E3">
            <v>0</v>
          </cell>
          <cell r="F3">
            <v>0</v>
          </cell>
          <cell r="G3">
            <v>1</v>
          </cell>
          <cell r="H3">
            <v>0</v>
          </cell>
          <cell r="I3">
            <v>0</v>
          </cell>
          <cell r="J3">
            <v>1</v>
          </cell>
          <cell r="K3">
            <v>0</v>
          </cell>
          <cell r="L3">
            <v>1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</row>
        <row r="4"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</row>
        <row r="5">
          <cell r="C5">
            <v>1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1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</row>
        <row r="6">
          <cell r="C6">
            <v>2</v>
          </cell>
          <cell r="D6">
            <v>0</v>
          </cell>
          <cell r="E6">
            <v>0</v>
          </cell>
          <cell r="F6">
            <v>1</v>
          </cell>
          <cell r="G6">
            <v>1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</row>
        <row r="8">
          <cell r="C8">
            <v>4</v>
          </cell>
          <cell r="D8">
            <v>0</v>
          </cell>
          <cell r="E8">
            <v>1</v>
          </cell>
          <cell r="F8">
            <v>3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C11">
            <v>1</v>
          </cell>
          <cell r="D11">
            <v>0</v>
          </cell>
          <cell r="E11">
            <v>0</v>
          </cell>
          <cell r="F11">
            <v>1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</row>
        <row r="12">
          <cell r="C12">
            <v>1</v>
          </cell>
          <cell r="D12">
            <v>0</v>
          </cell>
          <cell r="E12">
            <v>0</v>
          </cell>
          <cell r="F12">
            <v>1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</row>
        <row r="14">
          <cell r="C14">
            <v>1</v>
          </cell>
          <cell r="D14">
            <v>0</v>
          </cell>
          <cell r="E14">
            <v>0</v>
          </cell>
          <cell r="F14">
            <v>1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</row>
        <row r="15">
          <cell r="C15">
            <v>1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1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</row>
        <row r="16">
          <cell r="C16">
            <v>1</v>
          </cell>
          <cell r="D16">
            <v>0</v>
          </cell>
          <cell r="E16">
            <v>1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</row>
        <row r="18">
          <cell r="C18">
            <v>3</v>
          </cell>
          <cell r="D18">
            <v>0</v>
          </cell>
          <cell r="E18">
            <v>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1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</row>
        <row r="19">
          <cell r="C19">
            <v>5</v>
          </cell>
          <cell r="D19">
            <v>0</v>
          </cell>
          <cell r="E19">
            <v>1</v>
          </cell>
          <cell r="F19">
            <v>3</v>
          </cell>
          <cell r="G19">
            <v>0</v>
          </cell>
          <cell r="H19">
            <v>1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</row>
        <row r="20">
          <cell r="C20">
            <v>3</v>
          </cell>
          <cell r="D20">
            <v>0</v>
          </cell>
          <cell r="E20">
            <v>0</v>
          </cell>
          <cell r="F20">
            <v>2</v>
          </cell>
          <cell r="G20">
            <v>1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</row>
        <row r="21">
          <cell r="C21">
            <v>15</v>
          </cell>
          <cell r="D21">
            <v>0</v>
          </cell>
          <cell r="E21">
            <v>3</v>
          </cell>
          <cell r="F21">
            <v>9</v>
          </cell>
          <cell r="G21">
            <v>2</v>
          </cell>
          <cell r="H21">
            <v>1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</row>
        <row r="22">
          <cell r="C22">
            <v>15</v>
          </cell>
          <cell r="D22">
            <v>1</v>
          </cell>
          <cell r="E22">
            <v>0</v>
          </cell>
          <cell r="F22">
            <v>9</v>
          </cell>
          <cell r="G22">
            <v>4</v>
          </cell>
          <cell r="H22">
            <v>1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C23">
            <v>31</v>
          </cell>
          <cell r="D23">
            <v>0</v>
          </cell>
          <cell r="E23">
            <v>9</v>
          </cell>
          <cell r="F23">
            <v>6</v>
          </cell>
          <cell r="G23">
            <v>3</v>
          </cell>
          <cell r="H23">
            <v>11</v>
          </cell>
          <cell r="I23">
            <v>1</v>
          </cell>
          <cell r="J23">
            <v>1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</row>
        <row r="24">
          <cell r="C24">
            <v>44</v>
          </cell>
          <cell r="D24">
            <v>2</v>
          </cell>
          <cell r="E24">
            <v>5</v>
          </cell>
          <cell r="F24">
            <v>21</v>
          </cell>
          <cell r="G24">
            <v>7</v>
          </cell>
          <cell r="H24">
            <v>5</v>
          </cell>
          <cell r="I24">
            <v>3</v>
          </cell>
          <cell r="J24">
            <v>0</v>
          </cell>
          <cell r="K24">
            <v>1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</row>
        <row r="25">
          <cell r="C25">
            <v>53</v>
          </cell>
          <cell r="D25">
            <v>0</v>
          </cell>
          <cell r="E25">
            <v>15</v>
          </cell>
          <cell r="F25">
            <v>22</v>
          </cell>
          <cell r="G25">
            <v>11</v>
          </cell>
          <cell r="H25">
            <v>3</v>
          </cell>
          <cell r="I25">
            <v>1</v>
          </cell>
          <cell r="J25">
            <v>1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C26">
            <v>69</v>
          </cell>
          <cell r="D26">
            <v>1</v>
          </cell>
          <cell r="E26">
            <v>17</v>
          </cell>
          <cell r="F26">
            <v>35</v>
          </cell>
          <cell r="G26">
            <v>14</v>
          </cell>
          <cell r="H26">
            <v>0</v>
          </cell>
          <cell r="I26">
            <v>2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</row>
        <row r="27">
          <cell r="C27">
            <v>104</v>
          </cell>
          <cell r="D27">
            <v>0</v>
          </cell>
          <cell r="E27">
            <v>24</v>
          </cell>
          <cell r="F27">
            <v>54</v>
          </cell>
          <cell r="G27">
            <v>21</v>
          </cell>
          <cell r="H27">
            <v>3</v>
          </cell>
          <cell r="I27">
            <v>0</v>
          </cell>
          <cell r="J27">
            <v>1</v>
          </cell>
          <cell r="K27">
            <v>0</v>
          </cell>
          <cell r="L27">
            <v>1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</row>
        <row r="28">
          <cell r="C28">
            <v>100</v>
          </cell>
          <cell r="D28">
            <v>2</v>
          </cell>
          <cell r="E28">
            <v>20</v>
          </cell>
          <cell r="F28">
            <v>62</v>
          </cell>
          <cell r="G28">
            <v>12</v>
          </cell>
          <cell r="H28">
            <v>2</v>
          </cell>
          <cell r="I28">
            <v>1</v>
          </cell>
          <cell r="J28">
            <v>0</v>
          </cell>
          <cell r="K28">
            <v>1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C29">
            <v>127</v>
          </cell>
          <cell r="D29">
            <v>2</v>
          </cell>
          <cell r="E29">
            <v>27</v>
          </cell>
          <cell r="F29">
            <v>66</v>
          </cell>
          <cell r="G29">
            <v>18</v>
          </cell>
          <cell r="H29">
            <v>3</v>
          </cell>
          <cell r="I29">
            <v>5</v>
          </cell>
          <cell r="J29">
            <v>3</v>
          </cell>
          <cell r="K29">
            <v>0</v>
          </cell>
          <cell r="L29">
            <v>1</v>
          </cell>
          <cell r="M29">
            <v>0</v>
          </cell>
          <cell r="N29">
            <v>0</v>
          </cell>
          <cell r="O29">
            <v>2</v>
          </cell>
          <cell r="P29">
            <v>0</v>
          </cell>
          <cell r="Q29">
            <v>0</v>
          </cell>
        </row>
        <row r="30">
          <cell r="C30">
            <v>127</v>
          </cell>
          <cell r="D30">
            <v>1</v>
          </cell>
          <cell r="E30">
            <v>26</v>
          </cell>
          <cell r="F30">
            <v>67</v>
          </cell>
          <cell r="G30">
            <v>24</v>
          </cell>
          <cell r="H30">
            <v>1</v>
          </cell>
          <cell r="I30">
            <v>5</v>
          </cell>
          <cell r="J30">
            <v>1</v>
          </cell>
          <cell r="K30">
            <v>0</v>
          </cell>
          <cell r="L30">
            <v>0</v>
          </cell>
          <cell r="M30">
            <v>0</v>
          </cell>
          <cell r="N30">
            <v>2</v>
          </cell>
          <cell r="O30">
            <v>0</v>
          </cell>
          <cell r="P30">
            <v>0</v>
          </cell>
          <cell r="Q30">
            <v>0</v>
          </cell>
        </row>
        <row r="31">
          <cell r="C31">
            <v>115</v>
          </cell>
          <cell r="D31">
            <v>2</v>
          </cell>
          <cell r="E31">
            <v>31</v>
          </cell>
          <cell r="F31">
            <v>51</v>
          </cell>
          <cell r="G31">
            <v>20</v>
          </cell>
          <cell r="H31">
            <v>3</v>
          </cell>
          <cell r="I31">
            <v>2</v>
          </cell>
          <cell r="J31">
            <v>2</v>
          </cell>
          <cell r="K31">
            <v>0</v>
          </cell>
          <cell r="L31">
            <v>0</v>
          </cell>
          <cell r="M31">
            <v>3</v>
          </cell>
          <cell r="N31">
            <v>0</v>
          </cell>
          <cell r="O31">
            <v>0</v>
          </cell>
          <cell r="P31">
            <v>0</v>
          </cell>
          <cell r="Q31">
            <v>1</v>
          </cell>
        </row>
        <row r="32">
          <cell r="C32">
            <v>98</v>
          </cell>
          <cell r="D32">
            <v>2</v>
          </cell>
          <cell r="E32">
            <v>21</v>
          </cell>
          <cell r="F32">
            <v>54</v>
          </cell>
          <cell r="G32">
            <v>13</v>
          </cell>
          <cell r="H32">
            <v>3</v>
          </cell>
          <cell r="I32">
            <v>0</v>
          </cell>
          <cell r="J32">
            <v>0</v>
          </cell>
          <cell r="K32">
            <v>1</v>
          </cell>
          <cell r="L32">
            <v>2</v>
          </cell>
          <cell r="M32">
            <v>0</v>
          </cell>
          <cell r="N32">
            <v>0</v>
          </cell>
          <cell r="O32">
            <v>2</v>
          </cell>
          <cell r="P32">
            <v>0</v>
          </cell>
          <cell r="Q32">
            <v>0</v>
          </cell>
        </row>
        <row r="33">
          <cell r="C33">
            <v>76</v>
          </cell>
          <cell r="D33">
            <v>0</v>
          </cell>
          <cell r="E33">
            <v>20</v>
          </cell>
          <cell r="F33">
            <v>37</v>
          </cell>
          <cell r="G33">
            <v>12</v>
          </cell>
          <cell r="H33">
            <v>3</v>
          </cell>
          <cell r="I33">
            <v>0</v>
          </cell>
          <cell r="J33">
            <v>1</v>
          </cell>
          <cell r="K33">
            <v>1</v>
          </cell>
          <cell r="L33">
            <v>1</v>
          </cell>
          <cell r="M33">
            <v>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</row>
        <row r="34">
          <cell r="C34">
            <v>49</v>
          </cell>
          <cell r="D34">
            <v>0</v>
          </cell>
          <cell r="E34">
            <v>12</v>
          </cell>
          <cell r="F34">
            <v>28</v>
          </cell>
          <cell r="G34">
            <v>5</v>
          </cell>
          <cell r="H34">
            <v>1</v>
          </cell>
          <cell r="I34">
            <v>1</v>
          </cell>
          <cell r="J34">
            <v>1</v>
          </cell>
          <cell r="K34">
            <v>0</v>
          </cell>
          <cell r="L34">
            <v>0</v>
          </cell>
          <cell r="M34">
            <v>0</v>
          </cell>
          <cell r="N34">
            <v>1</v>
          </cell>
          <cell r="O34">
            <v>0</v>
          </cell>
          <cell r="P34">
            <v>0</v>
          </cell>
          <cell r="Q34">
            <v>0</v>
          </cell>
        </row>
        <row r="35">
          <cell r="C35">
            <v>58</v>
          </cell>
          <cell r="D35">
            <v>2</v>
          </cell>
          <cell r="E35">
            <v>9</v>
          </cell>
          <cell r="F35">
            <v>28</v>
          </cell>
          <cell r="G35">
            <v>10</v>
          </cell>
          <cell r="H35">
            <v>5</v>
          </cell>
          <cell r="I35">
            <v>1</v>
          </cell>
          <cell r="J35">
            <v>1</v>
          </cell>
          <cell r="K35">
            <v>0</v>
          </cell>
          <cell r="L35">
            <v>0</v>
          </cell>
          <cell r="M35">
            <v>1</v>
          </cell>
          <cell r="N35">
            <v>0</v>
          </cell>
          <cell r="O35">
            <v>0</v>
          </cell>
          <cell r="P35">
            <v>1</v>
          </cell>
          <cell r="Q35">
            <v>0</v>
          </cell>
        </row>
        <row r="36">
          <cell r="C36" t="e">
            <v>#N/A</v>
          </cell>
          <cell r="D36" t="e">
            <v>#N/A</v>
          </cell>
          <cell r="E36" t="e">
            <v>#N/A</v>
          </cell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</row>
      </sheetData>
      <sheetData sheetId="8">
        <row r="2">
          <cell r="C2">
            <v>3</v>
          </cell>
          <cell r="D2">
            <v>0</v>
          </cell>
          <cell r="E2">
            <v>1</v>
          </cell>
          <cell r="F2">
            <v>1</v>
          </cell>
          <cell r="G2">
            <v>0</v>
          </cell>
          <cell r="H2">
            <v>0</v>
          </cell>
          <cell r="I2">
            <v>0</v>
          </cell>
          <cell r="J2">
            <v>1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</row>
        <row r="3">
          <cell r="C3">
            <v>9</v>
          </cell>
          <cell r="D3">
            <v>0</v>
          </cell>
          <cell r="E3">
            <v>0</v>
          </cell>
          <cell r="F3">
            <v>2</v>
          </cell>
          <cell r="G3">
            <v>0</v>
          </cell>
          <cell r="H3">
            <v>1</v>
          </cell>
          <cell r="I3">
            <v>3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2</v>
          </cell>
          <cell r="O3">
            <v>1</v>
          </cell>
          <cell r="P3">
            <v>0</v>
          </cell>
          <cell r="Q3">
            <v>0</v>
          </cell>
        </row>
        <row r="4">
          <cell r="C4">
            <v>1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1</v>
          </cell>
        </row>
        <row r="5">
          <cell r="C5">
            <v>4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1</v>
          </cell>
          <cell r="I5">
            <v>1</v>
          </cell>
          <cell r="J5">
            <v>0</v>
          </cell>
          <cell r="K5">
            <v>0</v>
          </cell>
          <cell r="L5">
            <v>0</v>
          </cell>
          <cell r="M5">
            <v>2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</row>
        <row r="6">
          <cell r="C6">
            <v>6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1</v>
          </cell>
          <cell r="J6">
            <v>0</v>
          </cell>
          <cell r="K6">
            <v>2</v>
          </cell>
          <cell r="L6">
            <v>1</v>
          </cell>
          <cell r="M6">
            <v>0</v>
          </cell>
          <cell r="N6">
            <v>1</v>
          </cell>
          <cell r="O6">
            <v>1</v>
          </cell>
          <cell r="P6">
            <v>0</v>
          </cell>
          <cell r="Q6">
            <v>0</v>
          </cell>
        </row>
        <row r="7">
          <cell r="C7">
            <v>3</v>
          </cell>
          <cell r="D7">
            <v>0</v>
          </cell>
          <cell r="E7">
            <v>0</v>
          </cell>
          <cell r="F7">
            <v>1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1</v>
          </cell>
          <cell r="Q7">
            <v>1</v>
          </cell>
        </row>
        <row r="8">
          <cell r="C8">
            <v>2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1</v>
          </cell>
          <cell r="M8">
            <v>1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C9">
            <v>3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2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1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</row>
        <row r="10">
          <cell r="C10">
            <v>4</v>
          </cell>
          <cell r="D10">
            <v>0</v>
          </cell>
          <cell r="E10">
            <v>0</v>
          </cell>
          <cell r="F10">
            <v>0</v>
          </cell>
          <cell r="G10">
            <v>1</v>
          </cell>
          <cell r="H10">
            <v>1</v>
          </cell>
          <cell r="I10">
            <v>1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1</v>
          </cell>
        </row>
        <row r="11">
          <cell r="C11">
            <v>4</v>
          </cell>
          <cell r="D11">
            <v>0</v>
          </cell>
          <cell r="E11">
            <v>0</v>
          </cell>
          <cell r="F11">
            <v>0</v>
          </cell>
          <cell r="G11">
            <v>1</v>
          </cell>
          <cell r="H11">
            <v>0</v>
          </cell>
          <cell r="I11">
            <v>0</v>
          </cell>
          <cell r="J11">
            <v>1</v>
          </cell>
          <cell r="K11">
            <v>0</v>
          </cell>
          <cell r="L11">
            <v>0</v>
          </cell>
          <cell r="M11">
            <v>1</v>
          </cell>
          <cell r="N11">
            <v>0</v>
          </cell>
          <cell r="O11">
            <v>1</v>
          </cell>
          <cell r="P11">
            <v>0</v>
          </cell>
          <cell r="Q11">
            <v>0</v>
          </cell>
        </row>
        <row r="12">
          <cell r="C12">
            <v>2</v>
          </cell>
          <cell r="D12">
            <v>0</v>
          </cell>
          <cell r="E12">
            <v>0</v>
          </cell>
          <cell r="F12">
            <v>0</v>
          </cell>
          <cell r="G12">
            <v>1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1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</row>
        <row r="19">
          <cell r="C19">
            <v>1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1</v>
          </cell>
          <cell r="Q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</row>
        <row r="21">
          <cell r="C21">
            <v>1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1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C26">
            <v>2</v>
          </cell>
          <cell r="D26">
            <v>0</v>
          </cell>
          <cell r="E26">
            <v>0</v>
          </cell>
          <cell r="F26">
            <v>2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</row>
        <row r="36">
          <cell r="C36" t="e">
            <v>#N/A</v>
          </cell>
          <cell r="D36" t="e">
            <v>#N/A</v>
          </cell>
          <cell r="E36" t="e">
            <v>#N/A</v>
          </cell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</row>
      </sheetData>
      <sheetData sheetId="9">
        <row r="2">
          <cell r="C2">
            <v>6</v>
          </cell>
          <cell r="D2">
            <v>0</v>
          </cell>
          <cell r="E2">
            <v>0</v>
          </cell>
          <cell r="F2">
            <v>4</v>
          </cell>
          <cell r="G2">
            <v>1</v>
          </cell>
          <cell r="H2">
            <v>0</v>
          </cell>
          <cell r="I2">
            <v>0</v>
          </cell>
          <cell r="J2">
            <v>1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</row>
        <row r="3">
          <cell r="C3">
            <v>6</v>
          </cell>
          <cell r="D3">
            <v>0</v>
          </cell>
          <cell r="E3">
            <v>1</v>
          </cell>
          <cell r="F3">
            <v>4</v>
          </cell>
          <cell r="G3">
            <v>0</v>
          </cell>
          <cell r="H3">
            <v>1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</row>
        <row r="4">
          <cell r="C4">
            <v>1</v>
          </cell>
          <cell r="D4">
            <v>0</v>
          </cell>
          <cell r="E4">
            <v>1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</row>
        <row r="5">
          <cell r="C5">
            <v>5</v>
          </cell>
          <cell r="D5">
            <v>0</v>
          </cell>
          <cell r="E5">
            <v>1</v>
          </cell>
          <cell r="F5">
            <v>3</v>
          </cell>
          <cell r="G5">
            <v>1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</row>
        <row r="6">
          <cell r="C6">
            <v>5</v>
          </cell>
          <cell r="D6">
            <v>0</v>
          </cell>
          <cell r="E6">
            <v>1</v>
          </cell>
          <cell r="F6">
            <v>4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</row>
        <row r="7">
          <cell r="C7">
            <v>5</v>
          </cell>
          <cell r="D7">
            <v>0</v>
          </cell>
          <cell r="E7">
            <v>1</v>
          </cell>
          <cell r="F7">
            <v>4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</row>
        <row r="8">
          <cell r="C8">
            <v>4</v>
          </cell>
          <cell r="D8">
            <v>1</v>
          </cell>
          <cell r="E8">
            <v>1</v>
          </cell>
          <cell r="F8">
            <v>2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C9">
            <v>3</v>
          </cell>
          <cell r="D9">
            <v>0</v>
          </cell>
          <cell r="E9">
            <v>1</v>
          </cell>
          <cell r="F9">
            <v>0</v>
          </cell>
          <cell r="G9">
            <v>1</v>
          </cell>
          <cell r="H9">
            <v>1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</row>
        <row r="10">
          <cell r="C10">
            <v>5</v>
          </cell>
          <cell r="D10">
            <v>0</v>
          </cell>
          <cell r="E10">
            <v>1</v>
          </cell>
          <cell r="F10">
            <v>4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C11">
            <v>2</v>
          </cell>
          <cell r="D11">
            <v>0</v>
          </cell>
          <cell r="E11">
            <v>0</v>
          </cell>
          <cell r="F11">
            <v>2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</row>
        <row r="12">
          <cell r="C12">
            <v>3</v>
          </cell>
          <cell r="D12">
            <v>0</v>
          </cell>
          <cell r="E12">
            <v>1</v>
          </cell>
          <cell r="F12">
            <v>1</v>
          </cell>
          <cell r="G12">
            <v>1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C13">
            <v>1</v>
          </cell>
          <cell r="D13">
            <v>0</v>
          </cell>
          <cell r="E13">
            <v>0</v>
          </cell>
          <cell r="F13">
            <v>1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</row>
        <row r="14">
          <cell r="C14">
            <v>4</v>
          </cell>
          <cell r="D14">
            <v>0</v>
          </cell>
          <cell r="E14">
            <v>1</v>
          </cell>
          <cell r="F14">
            <v>2</v>
          </cell>
          <cell r="G14">
            <v>0</v>
          </cell>
          <cell r="H14">
            <v>1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</row>
        <row r="15">
          <cell r="C15">
            <v>1</v>
          </cell>
          <cell r="D15">
            <v>0</v>
          </cell>
          <cell r="E15">
            <v>0</v>
          </cell>
          <cell r="F15">
            <v>1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</row>
        <row r="16">
          <cell r="C16">
            <v>10</v>
          </cell>
          <cell r="D16">
            <v>0</v>
          </cell>
          <cell r="E16">
            <v>2</v>
          </cell>
          <cell r="F16">
            <v>7</v>
          </cell>
          <cell r="G16">
            <v>0</v>
          </cell>
          <cell r="H16">
            <v>1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</row>
        <row r="17">
          <cell r="C17">
            <v>5</v>
          </cell>
          <cell r="D17">
            <v>0</v>
          </cell>
          <cell r="E17">
            <v>2</v>
          </cell>
          <cell r="F17">
            <v>3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</row>
        <row r="18">
          <cell r="C18">
            <v>2</v>
          </cell>
          <cell r="D18">
            <v>0</v>
          </cell>
          <cell r="E18">
            <v>1</v>
          </cell>
          <cell r="F18">
            <v>1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</row>
        <row r="19">
          <cell r="C19">
            <v>5</v>
          </cell>
          <cell r="D19">
            <v>1</v>
          </cell>
          <cell r="E19">
            <v>2</v>
          </cell>
          <cell r="F19">
            <v>2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</row>
        <row r="20">
          <cell r="C20">
            <v>12</v>
          </cell>
          <cell r="D20">
            <v>0</v>
          </cell>
          <cell r="E20">
            <v>2</v>
          </cell>
          <cell r="F20">
            <v>9</v>
          </cell>
          <cell r="G20">
            <v>0</v>
          </cell>
          <cell r="H20">
            <v>0</v>
          </cell>
          <cell r="I20">
            <v>0</v>
          </cell>
          <cell r="J20">
            <v>1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</row>
        <row r="21">
          <cell r="C21">
            <v>6</v>
          </cell>
          <cell r="D21">
            <v>0</v>
          </cell>
          <cell r="E21">
            <v>3</v>
          </cell>
          <cell r="F21">
            <v>2</v>
          </cell>
          <cell r="G21">
            <v>1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</row>
        <row r="22">
          <cell r="C22">
            <v>6</v>
          </cell>
          <cell r="D22">
            <v>1</v>
          </cell>
          <cell r="E22">
            <v>0</v>
          </cell>
          <cell r="F22">
            <v>3</v>
          </cell>
          <cell r="G22">
            <v>1</v>
          </cell>
          <cell r="H22">
            <v>1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C23">
            <v>14</v>
          </cell>
          <cell r="D23">
            <v>0</v>
          </cell>
          <cell r="E23">
            <v>6</v>
          </cell>
          <cell r="F23">
            <v>4</v>
          </cell>
          <cell r="G23">
            <v>3</v>
          </cell>
          <cell r="H23">
            <v>1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</row>
        <row r="24">
          <cell r="C24">
            <v>9</v>
          </cell>
          <cell r="D24">
            <v>0</v>
          </cell>
          <cell r="E24">
            <v>2</v>
          </cell>
          <cell r="F24">
            <v>3</v>
          </cell>
          <cell r="G24">
            <v>3</v>
          </cell>
          <cell r="H24">
            <v>1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</row>
        <row r="25">
          <cell r="C25">
            <v>5</v>
          </cell>
          <cell r="D25">
            <v>0</v>
          </cell>
          <cell r="E25">
            <v>2</v>
          </cell>
          <cell r="F25">
            <v>3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C26">
            <v>10</v>
          </cell>
          <cell r="D26">
            <v>0</v>
          </cell>
          <cell r="E26">
            <v>2</v>
          </cell>
          <cell r="F26">
            <v>8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</row>
        <row r="27">
          <cell r="C27">
            <v>8</v>
          </cell>
          <cell r="D27">
            <v>0</v>
          </cell>
          <cell r="E27">
            <v>2</v>
          </cell>
          <cell r="F27">
            <v>5</v>
          </cell>
          <cell r="G27">
            <v>0</v>
          </cell>
          <cell r="H27">
            <v>1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</row>
        <row r="28">
          <cell r="C28">
            <v>10</v>
          </cell>
          <cell r="D28">
            <v>0</v>
          </cell>
          <cell r="E28">
            <v>2</v>
          </cell>
          <cell r="F28">
            <v>6</v>
          </cell>
          <cell r="G28">
            <v>2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C29">
            <v>7</v>
          </cell>
          <cell r="D29">
            <v>0</v>
          </cell>
          <cell r="E29">
            <v>1</v>
          </cell>
          <cell r="F29">
            <v>4</v>
          </cell>
          <cell r="G29">
            <v>1</v>
          </cell>
          <cell r="H29">
            <v>1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</row>
        <row r="30">
          <cell r="C30">
            <v>11</v>
          </cell>
          <cell r="D30">
            <v>0</v>
          </cell>
          <cell r="E30">
            <v>3</v>
          </cell>
          <cell r="F30">
            <v>3</v>
          </cell>
          <cell r="G30">
            <v>2</v>
          </cell>
          <cell r="H30">
            <v>2</v>
          </cell>
          <cell r="I30">
            <v>0</v>
          </cell>
          <cell r="J30">
            <v>1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</row>
        <row r="31">
          <cell r="C31">
            <v>2</v>
          </cell>
          <cell r="D31">
            <v>0</v>
          </cell>
          <cell r="E31">
            <v>0</v>
          </cell>
          <cell r="F31">
            <v>0</v>
          </cell>
          <cell r="G31">
            <v>1</v>
          </cell>
          <cell r="H31">
            <v>1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</row>
        <row r="32">
          <cell r="C32">
            <v>12</v>
          </cell>
          <cell r="D32">
            <v>0</v>
          </cell>
          <cell r="E32">
            <v>2</v>
          </cell>
          <cell r="F32">
            <v>6</v>
          </cell>
          <cell r="G32">
            <v>4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</row>
        <row r="33">
          <cell r="C33">
            <v>7</v>
          </cell>
          <cell r="D33">
            <v>0</v>
          </cell>
          <cell r="E33">
            <v>1</v>
          </cell>
          <cell r="F33">
            <v>5</v>
          </cell>
          <cell r="G33">
            <v>0</v>
          </cell>
          <cell r="H33">
            <v>0</v>
          </cell>
          <cell r="I33">
            <v>1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</row>
        <row r="34">
          <cell r="C34">
            <v>7</v>
          </cell>
          <cell r="D34">
            <v>0</v>
          </cell>
          <cell r="E34">
            <v>2</v>
          </cell>
          <cell r="F34">
            <v>3</v>
          </cell>
          <cell r="G34">
            <v>1</v>
          </cell>
          <cell r="H34">
            <v>1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</row>
        <row r="35">
          <cell r="C35">
            <v>10</v>
          </cell>
          <cell r="D35">
            <v>0</v>
          </cell>
          <cell r="E35">
            <v>5</v>
          </cell>
          <cell r="F35">
            <v>5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</row>
        <row r="36">
          <cell r="C36" t="e">
            <v>#N/A</v>
          </cell>
          <cell r="D36" t="e">
            <v>#N/A</v>
          </cell>
          <cell r="E36" t="e">
            <v>#N/A</v>
          </cell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</row>
      </sheetData>
      <sheetData sheetId="10">
        <row r="2">
          <cell r="C2">
            <v>2</v>
          </cell>
          <cell r="D2">
            <v>0</v>
          </cell>
          <cell r="E2">
            <v>1</v>
          </cell>
          <cell r="F2">
            <v>1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</row>
        <row r="3"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</row>
        <row r="4">
          <cell r="C4">
            <v>3</v>
          </cell>
          <cell r="D4">
            <v>0</v>
          </cell>
          <cell r="E4">
            <v>0</v>
          </cell>
          <cell r="F4">
            <v>2</v>
          </cell>
          <cell r="G4">
            <v>1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</row>
        <row r="5">
          <cell r="C5">
            <v>1</v>
          </cell>
          <cell r="D5">
            <v>0</v>
          </cell>
          <cell r="E5">
            <v>0</v>
          </cell>
          <cell r="F5">
            <v>1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</row>
        <row r="7">
          <cell r="C7">
            <v>1</v>
          </cell>
          <cell r="D7">
            <v>0</v>
          </cell>
          <cell r="E7">
            <v>0</v>
          </cell>
          <cell r="F7">
            <v>0</v>
          </cell>
          <cell r="G7">
            <v>1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</row>
        <row r="8">
          <cell r="C8">
            <v>1</v>
          </cell>
          <cell r="D8">
            <v>0</v>
          </cell>
          <cell r="E8">
            <v>0</v>
          </cell>
          <cell r="F8">
            <v>1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</row>
        <row r="12">
          <cell r="C12">
            <v>1</v>
          </cell>
          <cell r="D12">
            <v>0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</row>
        <row r="14">
          <cell r="C14">
            <v>1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1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</row>
        <row r="15">
          <cell r="C15">
            <v>1</v>
          </cell>
          <cell r="D15">
            <v>0</v>
          </cell>
          <cell r="E15">
            <v>0</v>
          </cell>
          <cell r="F15">
            <v>1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</row>
        <row r="16">
          <cell r="C16">
            <v>2</v>
          </cell>
          <cell r="D16">
            <v>0</v>
          </cell>
          <cell r="E16">
            <v>1</v>
          </cell>
          <cell r="F16">
            <v>1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</row>
        <row r="17">
          <cell r="C17">
            <v>1</v>
          </cell>
          <cell r="D17">
            <v>0</v>
          </cell>
          <cell r="E17">
            <v>0</v>
          </cell>
          <cell r="F17">
            <v>1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</row>
        <row r="18">
          <cell r="C18">
            <v>5</v>
          </cell>
          <cell r="D18">
            <v>0</v>
          </cell>
          <cell r="E18">
            <v>3</v>
          </cell>
          <cell r="F18">
            <v>2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</row>
        <row r="19">
          <cell r="C19">
            <v>7</v>
          </cell>
          <cell r="D19">
            <v>0</v>
          </cell>
          <cell r="E19">
            <v>2</v>
          </cell>
          <cell r="F19">
            <v>2</v>
          </cell>
          <cell r="G19">
            <v>2</v>
          </cell>
          <cell r="H19">
            <v>0</v>
          </cell>
          <cell r="I19">
            <v>0</v>
          </cell>
          <cell r="J19">
            <v>0</v>
          </cell>
          <cell r="K19">
            <v>1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</row>
        <row r="20">
          <cell r="C20">
            <v>5</v>
          </cell>
          <cell r="D20">
            <v>0</v>
          </cell>
          <cell r="E20">
            <v>3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1</v>
          </cell>
          <cell r="P20">
            <v>0</v>
          </cell>
          <cell r="Q20">
            <v>0</v>
          </cell>
        </row>
        <row r="21">
          <cell r="C21">
            <v>11</v>
          </cell>
          <cell r="D21">
            <v>0</v>
          </cell>
          <cell r="E21">
            <v>5</v>
          </cell>
          <cell r="F21">
            <v>2</v>
          </cell>
          <cell r="G21">
            <v>3</v>
          </cell>
          <cell r="H21">
            <v>1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</row>
        <row r="22">
          <cell r="C22">
            <v>19</v>
          </cell>
          <cell r="D22">
            <v>0</v>
          </cell>
          <cell r="E22">
            <v>6</v>
          </cell>
          <cell r="F22">
            <v>6</v>
          </cell>
          <cell r="G22">
            <v>5</v>
          </cell>
          <cell r="H22">
            <v>1</v>
          </cell>
          <cell r="I22">
            <v>0</v>
          </cell>
          <cell r="J22">
            <v>0</v>
          </cell>
          <cell r="K22">
            <v>1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C23">
            <v>10</v>
          </cell>
          <cell r="D23">
            <v>0</v>
          </cell>
          <cell r="E23">
            <v>4</v>
          </cell>
          <cell r="F23">
            <v>4</v>
          </cell>
          <cell r="G23">
            <v>1</v>
          </cell>
          <cell r="H23">
            <v>0</v>
          </cell>
          <cell r="I23">
            <v>1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</row>
        <row r="24">
          <cell r="C24">
            <v>10</v>
          </cell>
          <cell r="D24">
            <v>0</v>
          </cell>
          <cell r="E24">
            <v>2</v>
          </cell>
          <cell r="F24">
            <v>1</v>
          </cell>
          <cell r="G24">
            <v>3</v>
          </cell>
          <cell r="H24">
            <v>2</v>
          </cell>
          <cell r="I24">
            <v>1</v>
          </cell>
          <cell r="J24">
            <v>0</v>
          </cell>
          <cell r="K24">
            <v>1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</row>
        <row r="25">
          <cell r="C25">
            <v>24</v>
          </cell>
          <cell r="D25">
            <v>0</v>
          </cell>
          <cell r="E25">
            <v>7</v>
          </cell>
          <cell r="F25">
            <v>9</v>
          </cell>
          <cell r="G25">
            <v>5</v>
          </cell>
          <cell r="H25">
            <v>3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C26">
            <v>36</v>
          </cell>
          <cell r="D26">
            <v>1</v>
          </cell>
          <cell r="E26">
            <v>7</v>
          </cell>
          <cell r="F26">
            <v>16</v>
          </cell>
          <cell r="G26">
            <v>8</v>
          </cell>
          <cell r="H26">
            <v>2</v>
          </cell>
          <cell r="I26">
            <v>2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</row>
        <row r="27">
          <cell r="C27">
            <v>25</v>
          </cell>
          <cell r="D27">
            <v>0</v>
          </cell>
          <cell r="E27">
            <v>7</v>
          </cell>
          <cell r="F27">
            <v>12</v>
          </cell>
          <cell r="G27">
            <v>2</v>
          </cell>
          <cell r="H27">
            <v>2</v>
          </cell>
          <cell r="I27">
            <v>1</v>
          </cell>
          <cell r="J27">
            <v>0</v>
          </cell>
          <cell r="K27">
            <v>0</v>
          </cell>
          <cell r="L27">
            <v>0</v>
          </cell>
          <cell r="M27">
            <v>1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</row>
        <row r="28">
          <cell r="C28">
            <v>33</v>
          </cell>
          <cell r="D28">
            <v>1</v>
          </cell>
          <cell r="E28">
            <v>10</v>
          </cell>
          <cell r="F28">
            <v>14</v>
          </cell>
          <cell r="G28">
            <v>3</v>
          </cell>
          <cell r="H28">
            <v>1</v>
          </cell>
          <cell r="I28">
            <v>1</v>
          </cell>
          <cell r="J28">
            <v>0</v>
          </cell>
          <cell r="K28">
            <v>1</v>
          </cell>
          <cell r="L28">
            <v>1</v>
          </cell>
          <cell r="M28">
            <v>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C29">
            <v>39</v>
          </cell>
          <cell r="D29">
            <v>1</v>
          </cell>
          <cell r="E29">
            <v>12</v>
          </cell>
          <cell r="F29">
            <v>11</v>
          </cell>
          <cell r="G29">
            <v>8</v>
          </cell>
          <cell r="H29">
            <v>4</v>
          </cell>
          <cell r="I29">
            <v>2</v>
          </cell>
          <cell r="J29">
            <v>1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</row>
        <row r="30">
          <cell r="C30">
            <v>37</v>
          </cell>
          <cell r="D30">
            <v>0</v>
          </cell>
          <cell r="E30">
            <v>10</v>
          </cell>
          <cell r="F30">
            <v>13</v>
          </cell>
          <cell r="G30">
            <v>5</v>
          </cell>
          <cell r="H30">
            <v>5</v>
          </cell>
          <cell r="I30">
            <v>2</v>
          </cell>
          <cell r="J30">
            <v>1</v>
          </cell>
          <cell r="K30">
            <v>0</v>
          </cell>
          <cell r="L30">
            <v>0</v>
          </cell>
          <cell r="M30">
            <v>1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</row>
        <row r="31">
          <cell r="C31">
            <v>28</v>
          </cell>
          <cell r="D31">
            <v>0</v>
          </cell>
          <cell r="E31">
            <v>7</v>
          </cell>
          <cell r="F31">
            <v>10</v>
          </cell>
          <cell r="G31">
            <v>5</v>
          </cell>
          <cell r="H31">
            <v>1</v>
          </cell>
          <cell r="I31">
            <v>3</v>
          </cell>
          <cell r="J31">
            <v>0</v>
          </cell>
          <cell r="K31">
            <v>1</v>
          </cell>
          <cell r="L31">
            <v>1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</row>
        <row r="32">
          <cell r="C32">
            <v>33</v>
          </cell>
          <cell r="D32">
            <v>1</v>
          </cell>
          <cell r="E32">
            <v>10</v>
          </cell>
          <cell r="F32">
            <v>12</v>
          </cell>
          <cell r="G32">
            <v>5</v>
          </cell>
          <cell r="H32">
            <v>3</v>
          </cell>
          <cell r="I32">
            <v>1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1</v>
          </cell>
          <cell r="P32">
            <v>0</v>
          </cell>
          <cell r="Q32">
            <v>0</v>
          </cell>
        </row>
        <row r="33">
          <cell r="C33">
            <v>7</v>
          </cell>
          <cell r="D33">
            <v>0</v>
          </cell>
          <cell r="E33">
            <v>0</v>
          </cell>
          <cell r="F33">
            <v>3</v>
          </cell>
          <cell r="G33">
            <v>2</v>
          </cell>
          <cell r="H33">
            <v>1</v>
          </cell>
          <cell r="I33">
            <v>1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</row>
        <row r="34">
          <cell r="C34">
            <v>8</v>
          </cell>
          <cell r="D34">
            <v>1</v>
          </cell>
          <cell r="E34">
            <v>1</v>
          </cell>
          <cell r="F34">
            <v>5</v>
          </cell>
          <cell r="G34">
            <v>1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</row>
        <row r="35">
          <cell r="C35">
            <v>12</v>
          </cell>
          <cell r="D35">
            <v>0</v>
          </cell>
          <cell r="E35">
            <v>1</v>
          </cell>
          <cell r="F35">
            <v>5</v>
          </cell>
          <cell r="G35">
            <v>1</v>
          </cell>
          <cell r="H35">
            <v>2</v>
          </cell>
          <cell r="I35">
            <v>1</v>
          </cell>
          <cell r="J35">
            <v>1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1</v>
          </cell>
          <cell r="P35">
            <v>0</v>
          </cell>
          <cell r="Q35">
            <v>0</v>
          </cell>
        </row>
        <row r="36">
          <cell r="C36" t="e">
            <v>#N/A</v>
          </cell>
          <cell r="D36" t="e">
            <v>#N/A</v>
          </cell>
          <cell r="E36" t="e">
            <v>#N/A</v>
          </cell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</row>
      </sheetData>
      <sheetData sheetId="11">
        <row r="2"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</row>
        <row r="3">
          <cell r="C3">
            <v>1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1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</row>
        <row r="4">
          <cell r="C4">
            <v>1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1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</row>
        <row r="6">
          <cell r="C6">
            <v>2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2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</row>
        <row r="7">
          <cell r="C7">
            <v>1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1</v>
          </cell>
          <cell r="P7">
            <v>0</v>
          </cell>
          <cell r="Q7">
            <v>0</v>
          </cell>
        </row>
        <row r="8">
          <cell r="C8">
            <v>2</v>
          </cell>
          <cell r="D8">
            <v>0</v>
          </cell>
          <cell r="E8">
            <v>0</v>
          </cell>
          <cell r="F8">
            <v>0</v>
          </cell>
          <cell r="G8">
            <v>1</v>
          </cell>
          <cell r="H8">
            <v>1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</row>
        <row r="10">
          <cell r="C10">
            <v>1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1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</row>
        <row r="14">
          <cell r="C14">
            <v>1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1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</row>
        <row r="21">
          <cell r="C21">
            <v>2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1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1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</row>
        <row r="22">
          <cell r="C22">
            <v>3</v>
          </cell>
          <cell r="D22">
            <v>0</v>
          </cell>
          <cell r="E22">
            <v>0</v>
          </cell>
          <cell r="F22">
            <v>0</v>
          </cell>
          <cell r="G22">
            <v>1</v>
          </cell>
          <cell r="H22">
            <v>0</v>
          </cell>
          <cell r="I22">
            <v>1</v>
          </cell>
          <cell r="J22">
            <v>1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</row>
        <row r="28">
          <cell r="C28">
            <v>1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1</v>
          </cell>
          <cell r="P28">
            <v>0</v>
          </cell>
          <cell r="Q28">
            <v>0</v>
          </cell>
        </row>
        <row r="29">
          <cell r="C29">
            <v>2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1</v>
          </cell>
          <cell r="I29">
            <v>0</v>
          </cell>
          <cell r="J29">
            <v>0</v>
          </cell>
          <cell r="K29">
            <v>1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</row>
        <row r="30">
          <cell r="C30">
            <v>2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2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</row>
        <row r="32">
          <cell r="C32">
            <v>1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1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</row>
        <row r="33">
          <cell r="C33">
            <v>3</v>
          </cell>
          <cell r="D33">
            <v>0</v>
          </cell>
          <cell r="E33">
            <v>0</v>
          </cell>
          <cell r="F33">
            <v>2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</row>
        <row r="34">
          <cell r="C34">
            <v>1</v>
          </cell>
          <cell r="D34">
            <v>0</v>
          </cell>
          <cell r="E34">
            <v>0</v>
          </cell>
          <cell r="F34">
            <v>0</v>
          </cell>
          <cell r="G34">
            <v>1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</row>
        <row r="35">
          <cell r="C35">
            <v>1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1</v>
          </cell>
          <cell r="P35">
            <v>0</v>
          </cell>
          <cell r="Q35">
            <v>0</v>
          </cell>
        </row>
        <row r="36">
          <cell r="C36" t="e">
            <v>#N/A</v>
          </cell>
          <cell r="D36" t="e">
            <v>#N/A</v>
          </cell>
          <cell r="E36" t="e">
            <v>#N/A</v>
          </cell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出血"/>
      <sheetName val="流行"/>
      <sheetName val="1週"/>
      <sheetName val="2週"/>
      <sheetName val="3週"/>
      <sheetName val="4週"/>
      <sheetName val="5週"/>
      <sheetName val="6週"/>
      <sheetName val="7週"/>
      <sheetName val="8週"/>
      <sheetName val="9週"/>
      <sheetName val="10週"/>
      <sheetName val="11週"/>
      <sheetName val="12週"/>
      <sheetName val="13週"/>
      <sheetName val="14週"/>
      <sheetName val="15週"/>
      <sheetName val="16週"/>
      <sheetName val="17週"/>
      <sheetName val="18週"/>
      <sheetName val="19週"/>
      <sheetName val="20週"/>
      <sheetName val="21週"/>
      <sheetName val="22週"/>
      <sheetName val="23週"/>
      <sheetName val="24週"/>
      <sheetName val="25週"/>
      <sheetName val="26週"/>
      <sheetName val="27週"/>
      <sheetName val="28週"/>
      <sheetName val="29週"/>
      <sheetName val="30週"/>
      <sheetName val="31週"/>
      <sheetName val="32週"/>
      <sheetName val="33週"/>
      <sheetName val="34週"/>
      <sheetName val="35週"/>
      <sheetName val="36週"/>
      <sheetName val="37週"/>
      <sheetName val="38週"/>
      <sheetName val="39週"/>
      <sheetName val="40週"/>
      <sheetName val="41週"/>
      <sheetName val="42週"/>
      <sheetName val="43週"/>
      <sheetName val="44週"/>
      <sheetName val="45週"/>
      <sheetName val="46週"/>
      <sheetName val="47週"/>
      <sheetName val="48週"/>
      <sheetName val="49週"/>
      <sheetName val="50週"/>
      <sheetName val="51週"/>
      <sheetName val="52週"/>
      <sheetName val="53週"/>
    </sheetNames>
    <sheetDataSet>
      <sheetData sheetId="0">
        <row r="2"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</row>
        <row r="3"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</row>
        <row r="4"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</row>
        <row r="12">
          <cell r="C12">
            <v>1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1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</row>
        <row r="14">
          <cell r="C14">
            <v>1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1</v>
          </cell>
          <cell r="T14">
            <v>0</v>
          </cell>
          <cell r="U14">
            <v>0</v>
          </cell>
          <cell r="V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</row>
        <row r="23">
          <cell r="C23">
            <v>1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1</v>
          </cell>
          <cell r="U23">
            <v>0</v>
          </cell>
          <cell r="V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</row>
        <row r="34">
          <cell r="C34">
            <v>1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1</v>
          </cell>
          <cell r="T34">
            <v>0</v>
          </cell>
          <cell r="U34">
            <v>0</v>
          </cell>
          <cell r="V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</row>
        <row r="36">
          <cell r="C36" t="e">
            <v>#N/A</v>
          </cell>
          <cell r="D36" t="e">
            <v>#N/A</v>
          </cell>
          <cell r="E36" t="e">
            <v>#N/A</v>
          </cell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  <cell r="R37" t="e">
            <v>#N/A</v>
          </cell>
          <cell r="S37" t="e">
            <v>#N/A</v>
          </cell>
          <cell r="T37" t="e">
            <v>#N/A</v>
          </cell>
          <cell r="U37" t="e">
            <v>#N/A</v>
          </cell>
          <cell r="V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  <cell r="R39" t="e">
            <v>#N/A</v>
          </cell>
          <cell r="S39" t="e">
            <v>#N/A</v>
          </cell>
          <cell r="T39" t="e">
            <v>#N/A</v>
          </cell>
          <cell r="U39" t="e">
            <v>#N/A</v>
          </cell>
          <cell r="V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  <cell r="R41" t="e">
            <v>#N/A</v>
          </cell>
          <cell r="S41" t="e">
            <v>#N/A</v>
          </cell>
          <cell r="T41" t="e">
            <v>#N/A</v>
          </cell>
          <cell r="U41" t="e">
            <v>#N/A</v>
          </cell>
          <cell r="V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  <cell r="R43" t="e">
            <v>#N/A</v>
          </cell>
          <cell r="S43" t="e">
            <v>#N/A</v>
          </cell>
          <cell r="T43" t="e">
            <v>#N/A</v>
          </cell>
          <cell r="U43" t="e">
            <v>#N/A</v>
          </cell>
          <cell r="V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  <cell r="R45" t="e">
            <v>#N/A</v>
          </cell>
          <cell r="S45" t="e">
            <v>#N/A</v>
          </cell>
          <cell r="T45" t="e">
            <v>#N/A</v>
          </cell>
          <cell r="U45" t="e">
            <v>#N/A</v>
          </cell>
          <cell r="V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  <cell r="R47" t="e">
            <v>#N/A</v>
          </cell>
          <cell r="S47" t="e">
            <v>#N/A</v>
          </cell>
          <cell r="T47" t="e">
            <v>#N/A</v>
          </cell>
          <cell r="U47" t="e">
            <v>#N/A</v>
          </cell>
          <cell r="V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  <cell r="R48" t="e">
            <v>#N/A</v>
          </cell>
          <cell r="S48" t="e">
            <v>#N/A</v>
          </cell>
          <cell r="T48" t="e">
            <v>#N/A</v>
          </cell>
          <cell r="U48" t="e">
            <v>#N/A</v>
          </cell>
          <cell r="V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  <cell r="R50" t="e">
            <v>#N/A</v>
          </cell>
          <cell r="S50" t="e">
            <v>#N/A</v>
          </cell>
          <cell r="T50" t="e">
            <v>#N/A</v>
          </cell>
          <cell r="U50" t="e">
            <v>#N/A</v>
          </cell>
          <cell r="V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  <cell r="R52" t="e">
            <v>#N/A</v>
          </cell>
          <cell r="S52" t="e">
            <v>#N/A</v>
          </cell>
          <cell r="T52" t="e">
            <v>#N/A</v>
          </cell>
          <cell r="U52" t="e">
            <v>#N/A</v>
          </cell>
          <cell r="V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  <cell r="T54" t="e">
            <v>#N/A</v>
          </cell>
          <cell r="U54" t="e">
            <v>#N/A</v>
          </cell>
          <cell r="V54" t="e">
            <v>#N/A</v>
          </cell>
        </row>
      </sheetData>
      <sheetData sheetId="1">
        <row r="2">
          <cell r="C2">
            <v>5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1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4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</row>
        <row r="3">
          <cell r="C3">
            <v>39</v>
          </cell>
          <cell r="D3">
            <v>0</v>
          </cell>
          <cell r="E3">
            <v>0</v>
          </cell>
          <cell r="F3">
            <v>1</v>
          </cell>
          <cell r="G3">
            <v>2</v>
          </cell>
          <cell r="H3">
            <v>1</v>
          </cell>
          <cell r="I3">
            <v>1</v>
          </cell>
          <cell r="J3">
            <v>2</v>
          </cell>
          <cell r="K3">
            <v>1</v>
          </cell>
          <cell r="L3">
            <v>0</v>
          </cell>
          <cell r="M3">
            <v>1</v>
          </cell>
          <cell r="N3">
            <v>0</v>
          </cell>
          <cell r="O3">
            <v>1</v>
          </cell>
          <cell r="P3">
            <v>1</v>
          </cell>
          <cell r="Q3">
            <v>2</v>
          </cell>
          <cell r="R3">
            <v>9</v>
          </cell>
          <cell r="S3">
            <v>6</v>
          </cell>
          <cell r="T3">
            <v>2</v>
          </cell>
          <cell r="U3">
            <v>5</v>
          </cell>
          <cell r="V3">
            <v>4</v>
          </cell>
        </row>
        <row r="4">
          <cell r="C4">
            <v>29</v>
          </cell>
          <cell r="D4">
            <v>0</v>
          </cell>
          <cell r="E4">
            <v>1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3</v>
          </cell>
          <cell r="P4">
            <v>3</v>
          </cell>
          <cell r="Q4">
            <v>2</v>
          </cell>
          <cell r="R4">
            <v>3</v>
          </cell>
          <cell r="S4">
            <v>4</v>
          </cell>
          <cell r="T4">
            <v>2</v>
          </cell>
          <cell r="U4">
            <v>8</v>
          </cell>
          <cell r="V4">
            <v>3</v>
          </cell>
        </row>
        <row r="5">
          <cell r="C5">
            <v>28</v>
          </cell>
          <cell r="D5">
            <v>0</v>
          </cell>
          <cell r="E5">
            <v>0</v>
          </cell>
          <cell r="F5">
            <v>0</v>
          </cell>
          <cell r="G5">
            <v>1</v>
          </cell>
          <cell r="H5">
            <v>0</v>
          </cell>
          <cell r="I5">
            <v>1</v>
          </cell>
          <cell r="J5">
            <v>1</v>
          </cell>
          <cell r="K5">
            <v>0</v>
          </cell>
          <cell r="L5">
            <v>0</v>
          </cell>
          <cell r="M5">
            <v>2</v>
          </cell>
          <cell r="N5">
            <v>2</v>
          </cell>
          <cell r="O5">
            <v>3</v>
          </cell>
          <cell r="P5">
            <v>1</v>
          </cell>
          <cell r="Q5">
            <v>2</v>
          </cell>
          <cell r="R5">
            <v>5</v>
          </cell>
          <cell r="S5">
            <v>3</v>
          </cell>
          <cell r="T5">
            <v>2</v>
          </cell>
          <cell r="U5">
            <v>4</v>
          </cell>
          <cell r="V5">
            <v>1</v>
          </cell>
        </row>
        <row r="6">
          <cell r="C6">
            <v>15</v>
          </cell>
          <cell r="D6">
            <v>0</v>
          </cell>
          <cell r="E6">
            <v>1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1</v>
          </cell>
          <cell r="K6">
            <v>0</v>
          </cell>
          <cell r="L6">
            <v>2</v>
          </cell>
          <cell r="M6">
            <v>1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3</v>
          </cell>
          <cell r="S6">
            <v>3</v>
          </cell>
          <cell r="T6">
            <v>1</v>
          </cell>
          <cell r="U6">
            <v>2</v>
          </cell>
          <cell r="V6">
            <v>1</v>
          </cell>
        </row>
        <row r="7">
          <cell r="C7">
            <v>30</v>
          </cell>
          <cell r="D7">
            <v>0</v>
          </cell>
          <cell r="E7">
            <v>0</v>
          </cell>
          <cell r="F7">
            <v>1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1</v>
          </cell>
          <cell r="M7">
            <v>1</v>
          </cell>
          <cell r="N7">
            <v>0</v>
          </cell>
          <cell r="O7">
            <v>2</v>
          </cell>
          <cell r="P7">
            <v>0</v>
          </cell>
          <cell r="Q7">
            <v>2</v>
          </cell>
          <cell r="R7">
            <v>6</v>
          </cell>
          <cell r="S7">
            <v>5</v>
          </cell>
          <cell r="T7">
            <v>1</v>
          </cell>
          <cell r="U7">
            <v>4</v>
          </cell>
          <cell r="V7">
            <v>7</v>
          </cell>
        </row>
        <row r="8">
          <cell r="C8">
            <v>16</v>
          </cell>
          <cell r="D8">
            <v>0</v>
          </cell>
          <cell r="E8">
            <v>0</v>
          </cell>
          <cell r="F8">
            <v>0</v>
          </cell>
          <cell r="G8">
            <v>1</v>
          </cell>
          <cell r="H8">
            <v>0</v>
          </cell>
          <cell r="I8">
            <v>0</v>
          </cell>
          <cell r="J8">
            <v>0</v>
          </cell>
          <cell r="K8">
            <v>1</v>
          </cell>
          <cell r="L8">
            <v>1</v>
          </cell>
          <cell r="M8">
            <v>0</v>
          </cell>
          <cell r="N8">
            <v>0</v>
          </cell>
          <cell r="O8">
            <v>1</v>
          </cell>
          <cell r="P8">
            <v>0</v>
          </cell>
          <cell r="Q8">
            <v>0</v>
          </cell>
          <cell r="R8">
            <v>3</v>
          </cell>
          <cell r="S8">
            <v>4</v>
          </cell>
          <cell r="T8">
            <v>2</v>
          </cell>
          <cell r="U8">
            <v>1</v>
          </cell>
          <cell r="V8">
            <v>2</v>
          </cell>
        </row>
        <row r="9">
          <cell r="C9">
            <v>26</v>
          </cell>
          <cell r="D9">
            <v>1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1</v>
          </cell>
          <cell r="K9">
            <v>0</v>
          </cell>
          <cell r="L9">
            <v>2</v>
          </cell>
          <cell r="M9">
            <v>0</v>
          </cell>
          <cell r="N9">
            <v>2</v>
          </cell>
          <cell r="O9">
            <v>2</v>
          </cell>
          <cell r="P9">
            <v>2</v>
          </cell>
          <cell r="Q9">
            <v>3</v>
          </cell>
          <cell r="R9">
            <v>4</v>
          </cell>
          <cell r="S9">
            <v>2</v>
          </cell>
          <cell r="T9">
            <v>2</v>
          </cell>
          <cell r="U9">
            <v>4</v>
          </cell>
          <cell r="V9">
            <v>1</v>
          </cell>
        </row>
        <row r="10">
          <cell r="C10">
            <v>19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1</v>
          </cell>
          <cell r="J10">
            <v>1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1</v>
          </cell>
          <cell r="P10">
            <v>1</v>
          </cell>
          <cell r="Q10">
            <v>0</v>
          </cell>
          <cell r="R10">
            <v>4</v>
          </cell>
          <cell r="S10">
            <v>6</v>
          </cell>
          <cell r="T10">
            <v>4</v>
          </cell>
          <cell r="U10">
            <v>1</v>
          </cell>
          <cell r="V10">
            <v>0</v>
          </cell>
        </row>
        <row r="11">
          <cell r="C11">
            <v>20</v>
          </cell>
          <cell r="D11">
            <v>0</v>
          </cell>
          <cell r="E11">
            <v>0</v>
          </cell>
          <cell r="F11">
            <v>0</v>
          </cell>
          <cell r="G11">
            <v>1</v>
          </cell>
          <cell r="H11">
            <v>0</v>
          </cell>
          <cell r="I11">
            <v>2</v>
          </cell>
          <cell r="J11">
            <v>0</v>
          </cell>
          <cell r="K11">
            <v>0</v>
          </cell>
          <cell r="L11">
            <v>0</v>
          </cell>
          <cell r="M11">
            <v>2</v>
          </cell>
          <cell r="N11">
            <v>0</v>
          </cell>
          <cell r="O11">
            <v>1</v>
          </cell>
          <cell r="P11">
            <v>0</v>
          </cell>
          <cell r="Q11">
            <v>5</v>
          </cell>
          <cell r="R11">
            <v>3</v>
          </cell>
          <cell r="S11">
            <v>5</v>
          </cell>
          <cell r="T11">
            <v>1</v>
          </cell>
          <cell r="U11">
            <v>0</v>
          </cell>
          <cell r="V11">
            <v>0</v>
          </cell>
        </row>
        <row r="12">
          <cell r="C12">
            <v>15</v>
          </cell>
          <cell r="D12">
            <v>0</v>
          </cell>
          <cell r="E12">
            <v>0</v>
          </cell>
          <cell r="F12">
            <v>1</v>
          </cell>
          <cell r="G12">
            <v>1</v>
          </cell>
          <cell r="H12">
            <v>1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1</v>
          </cell>
          <cell r="O12">
            <v>0</v>
          </cell>
          <cell r="P12">
            <v>2</v>
          </cell>
          <cell r="Q12">
            <v>1</v>
          </cell>
          <cell r="R12">
            <v>3</v>
          </cell>
          <cell r="S12">
            <v>1</v>
          </cell>
          <cell r="T12">
            <v>1</v>
          </cell>
          <cell r="U12">
            <v>2</v>
          </cell>
          <cell r="V12">
            <v>1</v>
          </cell>
        </row>
        <row r="13">
          <cell r="C13">
            <v>12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2</v>
          </cell>
          <cell r="N13">
            <v>1</v>
          </cell>
          <cell r="O13">
            <v>1</v>
          </cell>
          <cell r="P13">
            <v>1</v>
          </cell>
          <cell r="Q13">
            <v>1</v>
          </cell>
          <cell r="R13">
            <v>3</v>
          </cell>
          <cell r="S13">
            <v>1</v>
          </cell>
          <cell r="T13">
            <v>0</v>
          </cell>
          <cell r="U13">
            <v>1</v>
          </cell>
          <cell r="V13">
            <v>1</v>
          </cell>
        </row>
        <row r="14">
          <cell r="C14">
            <v>11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1</v>
          </cell>
          <cell r="J14">
            <v>0</v>
          </cell>
          <cell r="K14">
            <v>0</v>
          </cell>
          <cell r="L14">
            <v>0</v>
          </cell>
          <cell r="M14">
            <v>1</v>
          </cell>
          <cell r="N14">
            <v>0</v>
          </cell>
          <cell r="O14">
            <v>3</v>
          </cell>
          <cell r="P14">
            <v>0</v>
          </cell>
          <cell r="Q14">
            <v>1</v>
          </cell>
          <cell r="R14">
            <v>2</v>
          </cell>
          <cell r="S14">
            <v>2</v>
          </cell>
          <cell r="T14">
            <v>1</v>
          </cell>
          <cell r="U14">
            <v>0</v>
          </cell>
          <cell r="V14">
            <v>0</v>
          </cell>
        </row>
        <row r="15">
          <cell r="C15">
            <v>11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1</v>
          </cell>
          <cell r="N15">
            <v>0</v>
          </cell>
          <cell r="O15">
            <v>2</v>
          </cell>
          <cell r="P15">
            <v>0</v>
          </cell>
          <cell r="Q15">
            <v>2</v>
          </cell>
          <cell r="R15">
            <v>2</v>
          </cell>
          <cell r="S15">
            <v>1</v>
          </cell>
          <cell r="T15">
            <v>1</v>
          </cell>
          <cell r="U15">
            <v>2</v>
          </cell>
          <cell r="V15">
            <v>0</v>
          </cell>
        </row>
        <row r="16">
          <cell r="C16">
            <v>10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1</v>
          </cell>
          <cell r="K16">
            <v>0</v>
          </cell>
          <cell r="L16">
            <v>1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1</v>
          </cell>
          <cell r="R16">
            <v>0</v>
          </cell>
          <cell r="S16">
            <v>2</v>
          </cell>
          <cell r="T16">
            <v>2</v>
          </cell>
          <cell r="U16">
            <v>2</v>
          </cell>
          <cell r="V16">
            <v>1</v>
          </cell>
        </row>
        <row r="17">
          <cell r="C17">
            <v>12</v>
          </cell>
          <cell r="D17">
            <v>0</v>
          </cell>
          <cell r="E17">
            <v>0</v>
          </cell>
          <cell r="F17">
            <v>0</v>
          </cell>
          <cell r="G17">
            <v>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1</v>
          </cell>
          <cell r="O17">
            <v>0</v>
          </cell>
          <cell r="P17">
            <v>0</v>
          </cell>
          <cell r="Q17">
            <v>4</v>
          </cell>
          <cell r="R17">
            <v>1</v>
          </cell>
          <cell r="S17">
            <v>2</v>
          </cell>
          <cell r="T17">
            <v>1</v>
          </cell>
          <cell r="U17">
            <v>1</v>
          </cell>
          <cell r="V17">
            <v>1</v>
          </cell>
        </row>
        <row r="18">
          <cell r="C18">
            <v>16</v>
          </cell>
          <cell r="D18">
            <v>0</v>
          </cell>
          <cell r="E18">
            <v>0</v>
          </cell>
          <cell r="F18">
            <v>1</v>
          </cell>
          <cell r="G18">
            <v>0</v>
          </cell>
          <cell r="H18">
            <v>1</v>
          </cell>
          <cell r="I18">
            <v>0</v>
          </cell>
          <cell r="J18">
            <v>1</v>
          </cell>
          <cell r="K18">
            <v>0</v>
          </cell>
          <cell r="L18">
            <v>1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2</v>
          </cell>
          <cell r="R18">
            <v>2</v>
          </cell>
          <cell r="S18">
            <v>1</v>
          </cell>
          <cell r="T18">
            <v>2</v>
          </cell>
          <cell r="U18">
            <v>2</v>
          </cell>
          <cell r="V18">
            <v>3</v>
          </cell>
        </row>
        <row r="19">
          <cell r="C19">
            <v>12</v>
          </cell>
          <cell r="D19">
            <v>0</v>
          </cell>
          <cell r="E19">
            <v>0</v>
          </cell>
          <cell r="F19">
            <v>1</v>
          </cell>
          <cell r="G19">
            <v>0</v>
          </cell>
          <cell r="H19">
            <v>0</v>
          </cell>
          <cell r="I19">
            <v>1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1</v>
          </cell>
          <cell r="O19">
            <v>0</v>
          </cell>
          <cell r="P19">
            <v>0</v>
          </cell>
          <cell r="Q19">
            <v>2</v>
          </cell>
          <cell r="R19">
            <v>0</v>
          </cell>
          <cell r="S19">
            <v>1</v>
          </cell>
          <cell r="T19">
            <v>0</v>
          </cell>
          <cell r="U19">
            <v>4</v>
          </cell>
          <cell r="V19">
            <v>2</v>
          </cell>
        </row>
        <row r="20">
          <cell r="C20">
            <v>14</v>
          </cell>
          <cell r="D20">
            <v>0</v>
          </cell>
          <cell r="E20">
            <v>0</v>
          </cell>
          <cell r="F20">
            <v>1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3</v>
          </cell>
          <cell r="R20">
            <v>2</v>
          </cell>
          <cell r="S20">
            <v>0</v>
          </cell>
          <cell r="T20">
            <v>2</v>
          </cell>
          <cell r="U20">
            <v>2</v>
          </cell>
          <cell r="V20">
            <v>3</v>
          </cell>
        </row>
        <row r="21">
          <cell r="C21">
            <v>22</v>
          </cell>
          <cell r="D21">
            <v>0</v>
          </cell>
          <cell r="E21">
            <v>0</v>
          </cell>
          <cell r="F21">
            <v>1</v>
          </cell>
          <cell r="G21">
            <v>2</v>
          </cell>
          <cell r="H21">
            <v>0</v>
          </cell>
          <cell r="I21">
            <v>1</v>
          </cell>
          <cell r="J21">
            <v>1</v>
          </cell>
          <cell r="K21">
            <v>0</v>
          </cell>
          <cell r="L21">
            <v>3</v>
          </cell>
          <cell r="M21">
            <v>0</v>
          </cell>
          <cell r="N21">
            <v>1</v>
          </cell>
          <cell r="O21">
            <v>1</v>
          </cell>
          <cell r="P21">
            <v>0</v>
          </cell>
          <cell r="Q21">
            <v>4</v>
          </cell>
          <cell r="R21">
            <v>4</v>
          </cell>
          <cell r="S21">
            <v>2</v>
          </cell>
          <cell r="T21">
            <v>0</v>
          </cell>
          <cell r="U21">
            <v>1</v>
          </cell>
          <cell r="V21">
            <v>1</v>
          </cell>
        </row>
        <row r="22">
          <cell r="C22">
            <v>19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1</v>
          </cell>
          <cell r="I22">
            <v>1</v>
          </cell>
          <cell r="J22">
            <v>1</v>
          </cell>
          <cell r="K22">
            <v>0</v>
          </cell>
          <cell r="L22">
            <v>1</v>
          </cell>
          <cell r="M22">
            <v>0</v>
          </cell>
          <cell r="N22">
            <v>1</v>
          </cell>
          <cell r="O22">
            <v>1</v>
          </cell>
          <cell r="P22">
            <v>0</v>
          </cell>
          <cell r="Q22">
            <v>1</v>
          </cell>
          <cell r="R22">
            <v>3</v>
          </cell>
          <cell r="S22">
            <v>0</v>
          </cell>
          <cell r="T22">
            <v>4</v>
          </cell>
          <cell r="U22">
            <v>1</v>
          </cell>
          <cell r="V22">
            <v>4</v>
          </cell>
        </row>
        <row r="23">
          <cell r="C23">
            <v>26</v>
          </cell>
          <cell r="D23">
            <v>0</v>
          </cell>
          <cell r="E23">
            <v>1</v>
          </cell>
          <cell r="F23">
            <v>1</v>
          </cell>
          <cell r="G23">
            <v>1</v>
          </cell>
          <cell r="H23">
            <v>0</v>
          </cell>
          <cell r="I23">
            <v>3</v>
          </cell>
          <cell r="J23">
            <v>2</v>
          </cell>
          <cell r="K23">
            <v>0</v>
          </cell>
          <cell r="L23">
            <v>1</v>
          </cell>
          <cell r="M23">
            <v>0</v>
          </cell>
          <cell r="N23">
            <v>0</v>
          </cell>
          <cell r="O23">
            <v>1</v>
          </cell>
          <cell r="P23">
            <v>1</v>
          </cell>
          <cell r="Q23">
            <v>2</v>
          </cell>
          <cell r="R23">
            <v>2</v>
          </cell>
          <cell r="S23">
            <v>5</v>
          </cell>
          <cell r="T23">
            <v>4</v>
          </cell>
          <cell r="U23">
            <v>0</v>
          </cell>
          <cell r="V23">
            <v>2</v>
          </cell>
        </row>
        <row r="24">
          <cell r="C24">
            <v>33</v>
          </cell>
          <cell r="D24">
            <v>0</v>
          </cell>
          <cell r="E24">
            <v>1</v>
          </cell>
          <cell r="F24">
            <v>1</v>
          </cell>
          <cell r="G24">
            <v>0</v>
          </cell>
          <cell r="H24">
            <v>0</v>
          </cell>
          <cell r="I24">
            <v>1</v>
          </cell>
          <cell r="J24">
            <v>4</v>
          </cell>
          <cell r="K24">
            <v>1</v>
          </cell>
          <cell r="L24">
            <v>1</v>
          </cell>
          <cell r="M24">
            <v>1</v>
          </cell>
          <cell r="N24">
            <v>1</v>
          </cell>
          <cell r="O24">
            <v>4</v>
          </cell>
          <cell r="P24">
            <v>1</v>
          </cell>
          <cell r="Q24">
            <v>4</v>
          </cell>
          <cell r="R24">
            <v>4</v>
          </cell>
          <cell r="S24">
            <v>7</v>
          </cell>
          <cell r="T24">
            <v>1</v>
          </cell>
          <cell r="U24">
            <v>1</v>
          </cell>
          <cell r="V24">
            <v>0</v>
          </cell>
        </row>
        <row r="25">
          <cell r="C25">
            <v>31</v>
          </cell>
          <cell r="D25">
            <v>0</v>
          </cell>
          <cell r="E25">
            <v>1</v>
          </cell>
          <cell r="F25">
            <v>0</v>
          </cell>
          <cell r="G25">
            <v>0</v>
          </cell>
          <cell r="H25">
            <v>0</v>
          </cell>
          <cell r="I25">
            <v>2</v>
          </cell>
          <cell r="J25">
            <v>1</v>
          </cell>
          <cell r="K25">
            <v>0</v>
          </cell>
          <cell r="L25">
            <v>1</v>
          </cell>
          <cell r="M25">
            <v>1</v>
          </cell>
          <cell r="N25">
            <v>0</v>
          </cell>
          <cell r="O25">
            <v>2</v>
          </cell>
          <cell r="P25">
            <v>1</v>
          </cell>
          <cell r="Q25">
            <v>1</v>
          </cell>
          <cell r="R25">
            <v>7</v>
          </cell>
          <cell r="S25">
            <v>4</v>
          </cell>
          <cell r="T25">
            <v>4</v>
          </cell>
          <cell r="U25">
            <v>3</v>
          </cell>
          <cell r="V25">
            <v>3</v>
          </cell>
        </row>
        <row r="26">
          <cell r="C26">
            <v>31</v>
          </cell>
          <cell r="D26">
            <v>0</v>
          </cell>
          <cell r="E26">
            <v>0</v>
          </cell>
          <cell r="F26">
            <v>5</v>
          </cell>
          <cell r="G26">
            <v>2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1</v>
          </cell>
          <cell r="M26">
            <v>3</v>
          </cell>
          <cell r="N26">
            <v>0</v>
          </cell>
          <cell r="O26">
            <v>4</v>
          </cell>
          <cell r="P26">
            <v>1</v>
          </cell>
          <cell r="Q26">
            <v>1</v>
          </cell>
          <cell r="R26">
            <v>5</v>
          </cell>
          <cell r="S26">
            <v>6</v>
          </cell>
          <cell r="T26">
            <v>0</v>
          </cell>
          <cell r="U26">
            <v>1</v>
          </cell>
          <cell r="V26">
            <v>2</v>
          </cell>
        </row>
        <row r="27">
          <cell r="C27">
            <v>32</v>
          </cell>
          <cell r="D27">
            <v>1</v>
          </cell>
          <cell r="E27">
            <v>0</v>
          </cell>
          <cell r="F27">
            <v>0</v>
          </cell>
          <cell r="G27">
            <v>4</v>
          </cell>
          <cell r="H27">
            <v>2</v>
          </cell>
          <cell r="I27">
            <v>1</v>
          </cell>
          <cell r="J27">
            <v>1</v>
          </cell>
          <cell r="K27">
            <v>1</v>
          </cell>
          <cell r="L27">
            <v>0</v>
          </cell>
          <cell r="M27">
            <v>1</v>
          </cell>
          <cell r="N27">
            <v>0</v>
          </cell>
          <cell r="O27">
            <v>0</v>
          </cell>
          <cell r="P27">
            <v>1</v>
          </cell>
          <cell r="Q27">
            <v>4</v>
          </cell>
          <cell r="R27">
            <v>4</v>
          </cell>
          <cell r="S27">
            <v>3</v>
          </cell>
          <cell r="T27">
            <v>2</v>
          </cell>
          <cell r="U27">
            <v>5</v>
          </cell>
          <cell r="V27">
            <v>2</v>
          </cell>
        </row>
        <row r="28">
          <cell r="C28">
            <v>21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1</v>
          </cell>
          <cell r="J28">
            <v>0</v>
          </cell>
          <cell r="K28">
            <v>2</v>
          </cell>
          <cell r="L28">
            <v>0</v>
          </cell>
          <cell r="M28">
            <v>0</v>
          </cell>
          <cell r="N28">
            <v>2</v>
          </cell>
          <cell r="O28">
            <v>0</v>
          </cell>
          <cell r="P28">
            <v>1</v>
          </cell>
          <cell r="Q28">
            <v>5</v>
          </cell>
          <cell r="R28">
            <v>3</v>
          </cell>
          <cell r="S28">
            <v>2</v>
          </cell>
          <cell r="T28">
            <v>3</v>
          </cell>
          <cell r="U28">
            <v>1</v>
          </cell>
          <cell r="V28">
            <v>1</v>
          </cell>
        </row>
        <row r="29">
          <cell r="C29">
            <v>21</v>
          </cell>
          <cell r="D29">
            <v>0</v>
          </cell>
          <cell r="E29">
            <v>1</v>
          </cell>
          <cell r="F29">
            <v>0</v>
          </cell>
          <cell r="G29">
            <v>0</v>
          </cell>
          <cell r="H29">
            <v>0</v>
          </cell>
          <cell r="I29">
            <v>1</v>
          </cell>
          <cell r="J29">
            <v>2</v>
          </cell>
          <cell r="K29">
            <v>2</v>
          </cell>
          <cell r="L29">
            <v>2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1</v>
          </cell>
          <cell r="R29">
            <v>1</v>
          </cell>
          <cell r="S29">
            <v>5</v>
          </cell>
          <cell r="T29">
            <v>3</v>
          </cell>
          <cell r="U29">
            <v>1</v>
          </cell>
          <cell r="V29">
            <v>2</v>
          </cell>
        </row>
        <row r="30">
          <cell r="C30">
            <v>29</v>
          </cell>
          <cell r="D30">
            <v>0</v>
          </cell>
          <cell r="E30">
            <v>1</v>
          </cell>
          <cell r="F30">
            <v>0</v>
          </cell>
          <cell r="G30">
            <v>1</v>
          </cell>
          <cell r="H30">
            <v>0</v>
          </cell>
          <cell r="I30">
            <v>0</v>
          </cell>
          <cell r="J30">
            <v>1</v>
          </cell>
          <cell r="K30">
            <v>0</v>
          </cell>
          <cell r="L30">
            <v>1</v>
          </cell>
          <cell r="M30">
            <v>1</v>
          </cell>
          <cell r="N30">
            <v>0</v>
          </cell>
          <cell r="O30">
            <v>3</v>
          </cell>
          <cell r="P30">
            <v>3</v>
          </cell>
          <cell r="Q30">
            <v>2</v>
          </cell>
          <cell r="R30">
            <v>4</v>
          </cell>
          <cell r="S30">
            <v>2</v>
          </cell>
          <cell r="T30">
            <v>5</v>
          </cell>
          <cell r="U30">
            <v>3</v>
          </cell>
          <cell r="V30">
            <v>2</v>
          </cell>
        </row>
        <row r="31">
          <cell r="C31">
            <v>18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1</v>
          </cell>
          <cell r="L31">
            <v>1</v>
          </cell>
          <cell r="M31">
            <v>0</v>
          </cell>
          <cell r="N31">
            <v>2</v>
          </cell>
          <cell r="O31">
            <v>0</v>
          </cell>
          <cell r="P31">
            <v>1</v>
          </cell>
          <cell r="Q31">
            <v>1</v>
          </cell>
          <cell r="R31">
            <v>1</v>
          </cell>
          <cell r="S31">
            <v>3</v>
          </cell>
          <cell r="T31">
            <v>5</v>
          </cell>
          <cell r="U31">
            <v>2</v>
          </cell>
          <cell r="V31">
            <v>1</v>
          </cell>
        </row>
        <row r="32">
          <cell r="C32">
            <v>13</v>
          </cell>
          <cell r="D32">
            <v>0</v>
          </cell>
          <cell r="E32">
            <v>0</v>
          </cell>
          <cell r="F32">
            <v>0</v>
          </cell>
          <cell r="G32">
            <v>2</v>
          </cell>
          <cell r="H32">
            <v>0</v>
          </cell>
          <cell r="I32">
            <v>1</v>
          </cell>
          <cell r="J32">
            <v>1</v>
          </cell>
          <cell r="K32">
            <v>1</v>
          </cell>
          <cell r="L32">
            <v>0</v>
          </cell>
          <cell r="M32">
            <v>0</v>
          </cell>
          <cell r="N32">
            <v>0</v>
          </cell>
          <cell r="O32">
            <v>1</v>
          </cell>
          <cell r="P32">
            <v>0</v>
          </cell>
          <cell r="Q32">
            <v>1</v>
          </cell>
          <cell r="R32">
            <v>1</v>
          </cell>
          <cell r="S32">
            <v>1</v>
          </cell>
          <cell r="T32">
            <v>2</v>
          </cell>
          <cell r="U32">
            <v>1</v>
          </cell>
          <cell r="V32">
            <v>1</v>
          </cell>
        </row>
        <row r="33">
          <cell r="C33">
            <v>20</v>
          </cell>
          <cell r="D33">
            <v>0</v>
          </cell>
          <cell r="E33">
            <v>0</v>
          </cell>
          <cell r="F33">
            <v>1</v>
          </cell>
          <cell r="G33">
            <v>0</v>
          </cell>
          <cell r="H33">
            <v>1</v>
          </cell>
          <cell r="I33">
            <v>0</v>
          </cell>
          <cell r="J33">
            <v>0</v>
          </cell>
          <cell r="K33">
            <v>1</v>
          </cell>
          <cell r="L33">
            <v>2</v>
          </cell>
          <cell r="M33">
            <v>0</v>
          </cell>
          <cell r="N33">
            <v>0</v>
          </cell>
          <cell r="O33">
            <v>2</v>
          </cell>
          <cell r="P33">
            <v>0</v>
          </cell>
          <cell r="Q33">
            <v>2</v>
          </cell>
          <cell r="R33">
            <v>2</v>
          </cell>
          <cell r="S33">
            <v>2</v>
          </cell>
          <cell r="T33">
            <v>3</v>
          </cell>
          <cell r="U33">
            <v>4</v>
          </cell>
          <cell r="V33">
            <v>0</v>
          </cell>
        </row>
        <row r="34">
          <cell r="C34">
            <v>20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1</v>
          </cell>
          <cell r="K34">
            <v>0</v>
          </cell>
          <cell r="L34">
            <v>0</v>
          </cell>
          <cell r="M34">
            <v>0</v>
          </cell>
          <cell r="N34">
            <v>2</v>
          </cell>
          <cell r="O34">
            <v>1</v>
          </cell>
          <cell r="P34">
            <v>1</v>
          </cell>
          <cell r="Q34">
            <v>2</v>
          </cell>
          <cell r="R34">
            <v>4</v>
          </cell>
          <cell r="S34">
            <v>1</v>
          </cell>
          <cell r="T34">
            <v>2</v>
          </cell>
          <cell r="U34">
            <v>5</v>
          </cell>
          <cell r="V34">
            <v>1</v>
          </cell>
        </row>
        <row r="35">
          <cell r="C35">
            <v>23</v>
          </cell>
          <cell r="D35">
            <v>0</v>
          </cell>
          <cell r="E35">
            <v>0</v>
          </cell>
          <cell r="F35">
            <v>1</v>
          </cell>
          <cell r="G35">
            <v>1</v>
          </cell>
          <cell r="H35">
            <v>1</v>
          </cell>
          <cell r="I35">
            <v>0</v>
          </cell>
          <cell r="J35">
            <v>0</v>
          </cell>
          <cell r="K35">
            <v>1</v>
          </cell>
          <cell r="L35">
            <v>1</v>
          </cell>
          <cell r="M35">
            <v>0</v>
          </cell>
          <cell r="N35">
            <v>0</v>
          </cell>
          <cell r="O35">
            <v>1</v>
          </cell>
          <cell r="P35">
            <v>0</v>
          </cell>
          <cell r="Q35">
            <v>3</v>
          </cell>
          <cell r="R35">
            <v>1</v>
          </cell>
          <cell r="S35">
            <v>1</v>
          </cell>
          <cell r="T35">
            <v>3</v>
          </cell>
          <cell r="U35">
            <v>8</v>
          </cell>
          <cell r="V35">
            <v>1</v>
          </cell>
        </row>
        <row r="36">
          <cell r="C36" t="e">
            <v>#N/A</v>
          </cell>
          <cell r="D36" t="e">
            <v>#N/A</v>
          </cell>
          <cell r="E36" t="e">
            <v>#N/A</v>
          </cell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  <cell r="R37" t="e">
            <v>#N/A</v>
          </cell>
          <cell r="S37" t="e">
            <v>#N/A</v>
          </cell>
          <cell r="T37" t="e">
            <v>#N/A</v>
          </cell>
          <cell r="U37" t="e">
            <v>#N/A</v>
          </cell>
          <cell r="V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  <cell r="R39" t="e">
            <v>#N/A</v>
          </cell>
          <cell r="S39" t="e">
            <v>#N/A</v>
          </cell>
          <cell r="T39" t="e">
            <v>#N/A</v>
          </cell>
          <cell r="U39" t="e">
            <v>#N/A</v>
          </cell>
          <cell r="V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  <cell r="R41" t="e">
            <v>#N/A</v>
          </cell>
          <cell r="S41" t="e">
            <v>#N/A</v>
          </cell>
          <cell r="T41" t="e">
            <v>#N/A</v>
          </cell>
          <cell r="U41" t="e">
            <v>#N/A</v>
          </cell>
          <cell r="V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  <cell r="R43" t="e">
            <v>#N/A</v>
          </cell>
          <cell r="S43" t="e">
            <v>#N/A</v>
          </cell>
          <cell r="T43" t="e">
            <v>#N/A</v>
          </cell>
          <cell r="U43" t="e">
            <v>#N/A</v>
          </cell>
          <cell r="V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  <cell r="R45" t="e">
            <v>#N/A</v>
          </cell>
          <cell r="S45" t="e">
            <v>#N/A</v>
          </cell>
          <cell r="T45" t="e">
            <v>#N/A</v>
          </cell>
          <cell r="U45" t="e">
            <v>#N/A</v>
          </cell>
          <cell r="V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  <cell r="R47" t="e">
            <v>#N/A</v>
          </cell>
          <cell r="S47" t="e">
            <v>#N/A</v>
          </cell>
          <cell r="T47" t="e">
            <v>#N/A</v>
          </cell>
          <cell r="U47" t="e">
            <v>#N/A</v>
          </cell>
          <cell r="V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  <cell r="R48" t="e">
            <v>#N/A</v>
          </cell>
          <cell r="S48" t="e">
            <v>#N/A</v>
          </cell>
          <cell r="T48" t="e">
            <v>#N/A</v>
          </cell>
          <cell r="U48" t="e">
            <v>#N/A</v>
          </cell>
          <cell r="V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  <cell r="R50" t="e">
            <v>#N/A</v>
          </cell>
          <cell r="S50" t="e">
            <v>#N/A</v>
          </cell>
          <cell r="T50" t="e">
            <v>#N/A</v>
          </cell>
          <cell r="U50" t="e">
            <v>#N/A</v>
          </cell>
          <cell r="V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  <cell r="R52" t="e">
            <v>#N/A</v>
          </cell>
          <cell r="S52" t="e">
            <v>#N/A</v>
          </cell>
          <cell r="T52" t="e">
            <v>#N/A</v>
          </cell>
          <cell r="U52" t="e">
            <v>#N/A</v>
          </cell>
          <cell r="V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  <cell r="T54" t="e">
            <v>#N/A</v>
          </cell>
          <cell r="U54" t="e">
            <v>#N/A</v>
          </cell>
          <cell r="V54" t="e">
            <v>#N/A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細髄"/>
      <sheetName val="無髄"/>
      <sheetName val="ﾏｲｺ"/>
      <sheetName val="ｸﾗﾐ"/>
      <sheetName val="ロタ"/>
      <sheetName val="1週"/>
      <sheetName val="2週"/>
      <sheetName val="3週"/>
      <sheetName val="4週"/>
      <sheetName val="5週"/>
      <sheetName val="6週"/>
      <sheetName val="7週"/>
      <sheetName val="8週"/>
      <sheetName val="9週"/>
      <sheetName val="10週"/>
      <sheetName val="11週"/>
      <sheetName val="12週"/>
      <sheetName val="13週"/>
      <sheetName val="14週"/>
      <sheetName val="15週"/>
      <sheetName val="16週"/>
      <sheetName val="17週"/>
      <sheetName val="18週"/>
      <sheetName val="19週"/>
      <sheetName val="20週"/>
      <sheetName val="21週"/>
      <sheetName val="22週"/>
      <sheetName val="23週"/>
      <sheetName val="24週"/>
      <sheetName val="25週"/>
      <sheetName val="26週"/>
      <sheetName val="27週"/>
      <sheetName val="28週"/>
      <sheetName val="29週"/>
      <sheetName val="30週"/>
      <sheetName val="31週"/>
      <sheetName val="32週"/>
      <sheetName val="33週"/>
      <sheetName val="34週"/>
      <sheetName val="35週"/>
      <sheetName val="36週"/>
      <sheetName val="37週"/>
      <sheetName val="38週"/>
      <sheetName val="39週"/>
      <sheetName val="40週"/>
      <sheetName val="41週"/>
      <sheetName val="42週"/>
      <sheetName val="43週"/>
      <sheetName val="44週"/>
      <sheetName val="45週"/>
      <sheetName val="46週"/>
      <sheetName val="47週"/>
      <sheetName val="48週"/>
      <sheetName val="49週"/>
      <sheetName val="50週"/>
      <sheetName val="51週"/>
      <sheetName val="52週"/>
      <sheetName val="53週"/>
    </sheetNames>
    <sheetDataSet>
      <sheetData sheetId="0">
        <row r="2"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</row>
        <row r="3"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</row>
        <row r="4"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C9">
            <v>1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1</v>
          </cell>
          <cell r="S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</row>
        <row r="12">
          <cell r="C12">
            <v>1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1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C15">
            <v>1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1</v>
          </cell>
        </row>
        <row r="16">
          <cell r="C16">
            <v>1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1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</row>
        <row r="20">
          <cell r="C20">
            <v>1</v>
          </cell>
          <cell r="D20">
            <v>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1">
          <cell r="C21">
            <v>2</v>
          </cell>
          <cell r="D21">
            <v>1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1</v>
          </cell>
          <cell r="S21">
            <v>0</v>
          </cell>
        </row>
        <row r="22">
          <cell r="C22">
            <v>2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1</v>
          </cell>
          <cell r="P22">
            <v>0</v>
          </cell>
          <cell r="Q22">
            <v>1</v>
          </cell>
          <cell r="R22">
            <v>0</v>
          </cell>
          <cell r="S22">
            <v>0</v>
          </cell>
        </row>
        <row r="23">
          <cell r="C23">
            <v>1</v>
          </cell>
          <cell r="D23">
            <v>1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C26">
            <v>2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1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1</v>
          </cell>
          <cell r="R26">
            <v>0</v>
          </cell>
          <cell r="S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C28">
            <v>1</v>
          </cell>
          <cell r="D28">
            <v>1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C29">
            <v>1</v>
          </cell>
          <cell r="D29">
            <v>0</v>
          </cell>
          <cell r="E29">
            <v>1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C30">
            <v>1</v>
          </cell>
          <cell r="D30">
            <v>1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</row>
        <row r="34">
          <cell r="C34">
            <v>1</v>
          </cell>
          <cell r="D34">
            <v>1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</row>
        <row r="36">
          <cell r="C36" t="e">
            <v>#N/A</v>
          </cell>
          <cell r="D36" t="e">
            <v>#N/A</v>
          </cell>
          <cell r="E36" t="e">
            <v>#N/A</v>
          </cell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  <cell r="R37" t="e">
            <v>#N/A</v>
          </cell>
          <cell r="S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  <cell r="R39" t="e">
            <v>#N/A</v>
          </cell>
          <cell r="S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  <cell r="R41" t="e">
            <v>#N/A</v>
          </cell>
          <cell r="S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  <cell r="R43" t="e">
            <v>#N/A</v>
          </cell>
          <cell r="S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  <cell r="R45" t="e">
            <v>#N/A</v>
          </cell>
          <cell r="S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  <cell r="R47" t="e">
            <v>#N/A</v>
          </cell>
          <cell r="S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  <cell r="R48" t="e">
            <v>#N/A</v>
          </cell>
          <cell r="S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  <cell r="R50" t="e">
            <v>#N/A</v>
          </cell>
          <cell r="S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  <cell r="R52" t="e">
            <v>#N/A</v>
          </cell>
          <cell r="S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</row>
      </sheetData>
      <sheetData sheetId="1">
        <row r="2">
          <cell r="C2">
            <v>2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1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1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</row>
        <row r="3"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</row>
        <row r="4">
          <cell r="C4">
            <v>3</v>
          </cell>
          <cell r="D4">
            <v>1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1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1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</row>
        <row r="5">
          <cell r="C5">
            <v>1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1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</row>
        <row r="11">
          <cell r="C11">
            <v>4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1</v>
          </cell>
          <cell r="N11">
            <v>1</v>
          </cell>
          <cell r="O11">
            <v>1</v>
          </cell>
          <cell r="P11">
            <v>0</v>
          </cell>
          <cell r="Q11">
            <v>0</v>
          </cell>
          <cell r="R11">
            <v>0</v>
          </cell>
          <cell r="S11">
            <v>1</v>
          </cell>
        </row>
        <row r="12">
          <cell r="C12">
            <v>1</v>
          </cell>
          <cell r="D12">
            <v>1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3">
          <cell r="C13">
            <v>1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16">
          <cell r="C16">
            <v>1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1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19">
          <cell r="C19">
            <v>2</v>
          </cell>
          <cell r="D19">
            <v>1</v>
          </cell>
          <cell r="E19">
            <v>0</v>
          </cell>
          <cell r="F19">
            <v>0</v>
          </cell>
          <cell r="G19">
            <v>1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C23">
            <v>1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1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C24">
            <v>1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1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C26">
            <v>2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1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1</v>
          </cell>
        </row>
        <row r="27">
          <cell r="C27">
            <v>1</v>
          </cell>
          <cell r="D27">
            <v>1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C28">
            <v>2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1</v>
          </cell>
          <cell r="Q28">
            <v>1</v>
          </cell>
          <cell r="R28">
            <v>0</v>
          </cell>
          <cell r="S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C30">
            <v>1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1</v>
          </cell>
        </row>
        <row r="31">
          <cell r="C31">
            <v>3</v>
          </cell>
          <cell r="D31">
            <v>1</v>
          </cell>
          <cell r="E31">
            <v>0</v>
          </cell>
          <cell r="F31">
            <v>0</v>
          </cell>
          <cell r="G31">
            <v>0</v>
          </cell>
          <cell r="H31">
            <v>1</v>
          </cell>
          <cell r="I31">
            <v>0</v>
          </cell>
          <cell r="J31">
            <v>0</v>
          </cell>
          <cell r="K31">
            <v>1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</row>
        <row r="34">
          <cell r="C34">
            <v>1</v>
          </cell>
          <cell r="D34">
            <v>0</v>
          </cell>
          <cell r="E34">
            <v>1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</row>
        <row r="36">
          <cell r="C36" t="e">
            <v>#N/A</v>
          </cell>
          <cell r="D36" t="e">
            <v>#N/A</v>
          </cell>
          <cell r="E36" t="e">
            <v>#N/A</v>
          </cell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  <cell r="R37" t="e">
            <v>#N/A</v>
          </cell>
          <cell r="S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  <cell r="R39" t="e">
            <v>#N/A</v>
          </cell>
          <cell r="S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  <cell r="R41" t="e">
            <v>#N/A</v>
          </cell>
          <cell r="S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  <cell r="R43" t="e">
            <v>#N/A</v>
          </cell>
          <cell r="S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  <cell r="R45" t="e">
            <v>#N/A</v>
          </cell>
          <cell r="S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  <cell r="R47" t="e">
            <v>#N/A</v>
          </cell>
          <cell r="S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  <cell r="R48" t="e">
            <v>#N/A</v>
          </cell>
          <cell r="S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  <cell r="R50" t="e">
            <v>#N/A</v>
          </cell>
          <cell r="S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  <cell r="R52" t="e">
            <v>#N/A</v>
          </cell>
          <cell r="S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</row>
      </sheetData>
      <sheetData sheetId="2">
        <row r="2"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</row>
        <row r="3"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</row>
        <row r="4"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</row>
        <row r="7">
          <cell r="C7">
            <v>1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1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C9">
            <v>1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1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</row>
        <row r="12">
          <cell r="C12">
            <v>2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1</v>
          </cell>
          <cell r="R12">
            <v>0</v>
          </cell>
          <cell r="S12">
            <v>1</v>
          </cell>
        </row>
        <row r="13">
          <cell r="C13">
            <v>1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1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C14">
            <v>2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1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1</v>
          </cell>
          <cell r="R14">
            <v>0</v>
          </cell>
          <cell r="S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19">
          <cell r="C19">
            <v>1</v>
          </cell>
          <cell r="D19">
            <v>0</v>
          </cell>
          <cell r="E19">
            <v>1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</row>
        <row r="20">
          <cell r="C20">
            <v>1</v>
          </cell>
          <cell r="D20">
            <v>0</v>
          </cell>
          <cell r="E20">
            <v>0</v>
          </cell>
          <cell r="F20">
            <v>0</v>
          </cell>
          <cell r="G20">
            <v>1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1">
          <cell r="C21">
            <v>1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1</v>
          </cell>
          <cell r="Q21">
            <v>0</v>
          </cell>
          <cell r="R21">
            <v>0</v>
          </cell>
          <cell r="S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C25">
            <v>1</v>
          </cell>
          <cell r="D25">
            <v>1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C26">
            <v>1</v>
          </cell>
          <cell r="D26">
            <v>0</v>
          </cell>
          <cell r="E26">
            <v>1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</row>
        <row r="36">
          <cell r="C36" t="e">
            <v>#N/A</v>
          </cell>
          <cell r="D36" t="e">
            <v>#N/A</v>
          </cell>
          <cell r="E36" t="e">
            <v>#N/A</v>
          </cell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  <cell r="R37" t="e">
            <v>#N/A</v>
          </cell>
          <cell r="S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  <cell r="R39" t="e">
            <v>#N/A</v>
          </cell>
          <cell r="S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  <cell r="R41" t="e">
            <v>#N/A</v>
          </cell>
          <cell r="S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  <cell r="R43" t="e">
            <v>#N/A</v>
          </cell>
          <cell r="S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  <cell r="R45" t="e">
            <v>#N/A</v>
          </cell>
          <cell r="S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  <cell r="R47" t="e">
            <v>#N/A</v>
          </cell>
          <cell r="S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  <cell r="R48" t="e">
            <v>#N/A</v>
          </cell>
          <cell r="S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  <cell r="R50" t="e">
            <v>#N/A</v>
          </cell>
          <cell r="S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  <cell r="R52" t="e">
            <v>#N/A</v>
          </cell>
          <cell r="S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</row>
      </sheetData>
      <sheetData sheetId="3">
        <row r="2"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</row>
        <row r="3"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</row>
        <row r="4"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</row>
        <row r="36">
          <cell r="C36" t="e">
            <v>#N/A</v>
          </cell>
          <cell r="D36" t="e">
            <v>#N/A</v>
          </cell>
          <cell r="E36" t="e">
            <v>#N/A</v>
          </cell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  <cell r="R37" t="e">
            <v>#N/A</v>
          </cell>
          <cell r="S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  <cell r="R39" t="e">
            <v>#N/A</v>
          </cell>
          <cell r="S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  <cell r="R41" t="e">
            <v>#N/A</v>
          </cell>
          <cell r="S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  <cell r="R43" t="e">
            <v>#N/A</v>
          </cell>
          <cell r="S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  <cell r="R45" t="e">
            <v>#N/A</v>
          </cell>
          <cell r="S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  <cell r="R47" t="e">
            <v>#N/A</v>
          </cell>
          <cell r="S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  <cell r="R48" t="e">
            <v>#N/A</v>
          </cell>
          <cell r="S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  <cell r="R50" t="e">
            <v>#N/A</v>
          </cell>
          <cell r="S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  <cell r="R52" t="e">
            <v>#N/A</v>
          </cell>
          <cell r="S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</row>
      </sheetData>
      <sheetData sheetId="4">
        <row r="2"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</row>
        <row r="3">
          <cell r="C3">
            <v>1</v>
          </cell>
          <cell r="D3">
            <v>0</v>
          </cell>
          <cell r="E3">
            <v>0</v>
          </cell>
          <cell r="F3">
            <v>1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</row>
        <row r="4">
          <cell r="C4">
            <v>1</v>
          </cell>
          <cell r="D4">
            <v>0</v>
          </cell>
          <cell r="E4">
            <v>1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</row>
        <row r="7">
          <cell r="C7">
            <v>1</v>
          </cell>
          <cell r="D7">
            <v>0</v>
          </cell>
          <cell r="E7">
            <v>0</v>
          </cell>
          <cell r="F7">
            <v>1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C9">
            <v>2</v>
          </cell>
          <cell r="D9">
            <v>0</v>
          </cell>
          <cell r="E9">
            <v>0</v>
          </cell>
          <cell r="F9">
            <v>2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</row>
        <row r="10">
          <cell r="C10">
            <v>1</v>
          </cell>
          <cell r="D10">
            <v>0</v>
          </cell>
          <cell r="E10">
            <v>0</v>
          </cell>
          <cell r="F10">
            <v>0</v>
          </cell>
          <cell r="G10">
            <v>1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</row>
        <row r="11">
          <cell r="C11">
            <v>1</v>
          </cell>
          <cell r="D11">
            <v>0</v>
          </cell>
          <cell r="E11">
            <v>0</v>
          </cell>
          <cell r="F11">
            <v>0</v>
          </cell>
          <cell r="G11">
            <v>1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C15">
            <v>1</v>
          </cell>
          <cell r="D15">
            <v>0</v>
          </cell>
          <cell r="E15">
            <v>0</v>
          </cell>
          <cell r="F15">
            <v>1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</row>
        <row r="20">
          <cell r="C20">
            <v>1</v>
          </cell>
          <cell r="D20">
            <v>0</v>
          </cell>
          <cell r="E20">
            <v>0</v>
          </cell>
          <cell r="F20">
            <v>1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C30">
            <v>1</v>
          </cell>
          <cell r="D30">
            <v>0</v>
          </cell>
          <cell r="E30">
            <v>0</v>
          </cell>
          <cell r="F30">
            <v>1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</row>
        <row r="32">
          <cell r="C32">
            <v>1</v>
          </cell>
          <cell r="D32">
            <v>0</v>
          </cell>
          <cell r="E32">
            <v>0</v>
          </cell>
          <cell r="F32">
            <v>0</v>
          </cell>
          <cell r="G32">
            <v>1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</row>
        <row r="36">
          <cell r="C36" t="e">
            <v>#N/A</v>
          </cell>
          <cell r="D36" t="e">
            <v>#N/A</v>
          </cell>
          <cell r="E36" t="e">
            <v>#N/A</v>
          </cell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  <cell r="R37" t="e">
            <v>#N/A</v>
          </cell>
          <cell r="S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  <cell r="R39" t="e">
            <v>#N/A</v>
          </cell>
          <cell r="S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  <cell r="R41" t="e">
            <v>#N/A</v>
          </cell>
          <cell r="S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  <cell r="R43" t="e">
            <v>#N/A</v>
          </cell>
          <cell r="S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  <cell r="R45" t="e">
            <v>#N/A</v>
          </cell>
          <cell r="S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  <cell r="R47" t="e">
            <v>#N/A</v>
          </cell>
          <cell r="S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  <cell r="R48" t="e">
            <v>#N/A</v>
          </cell>
          <cell r="S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  <cell r="R50" t="e">
            <v>#N/A</v>
          </cell>
          <cell r="S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  <cell r="R52" t="e">
            <v>#N/A</v>
          </cell>
          <cell r="S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79DCFF"/>
    <pageSetUpPr autoPageBreaks="0"/>
  </sheetPr>
  <dimension ref="A1:T1506"/>
  <sheetViews>
    <sheetView showGridLines="0" tabSelected="1" view="pageBreakPreview" zoomScaleNormal="100" zoomScaleSheetLayoutView="100" workbookViewId="0">
      <selection activeCell="R7" sqref="R7"/>
    </sheetView>
  </sheetViews>
  <sheetFormatPr defaultRowHeight="16.5"/>
  <cols>
    <col min="1" max="9" width="9" customWidth="1"/>
    <col min="10" max="10" width="4.625" customWidth="1"/>
    <col min="11" max="11" width="4.125" customWidth="1"/>
    <col min="12" max="12" width="7.5" customWidth="1"/>
    <col min="13" max="13" width="3.875" customWidth="1"/>
    <col min="14" max="14" width="5.625" customWidth="1"/>
    <col min="15" max="15" width="3.25" customWidth="1"/>
    <col min="16" max="16" width="5.625" customWidth="1"/>
    <col min="17" max="17" width="5.25" customWidth="1"/>
    <col min="18" max="18" width="21.875" customWidth="1"/>
  </cols>
  <sheetData>
    <row r="1" spans="1:20" ht="24.75" thickBot="1">
      <c r="A1" s="13" t="str">
        <f>T1&amp;K2&amp;L2&amp;M2&amp;N2&amp;O2&amp;P2&amp;Q2</f>
        <v xml:space="preserve">2026年第34週 (8/17～8/23) </v>
      </c>
      <c r="H1" s="92" t="str">
        <f>TEXT(R2,"yyyy年mm月dd日現在")</f>
        <v>2026年08月26日現在</v>
      </c>
      <c r="T1" s="94" t="s">
        <v>264</v>
      </c>
    </row>
    <row r="2" spans="1:20" ht="25.5" thickTop="1" thickBot="1">
      <c r="A2" s="11" t="s">
        <v>78</v>
      </c>
      <c r="K2" s="26" t="s">
        <v>246</v>
      </c>
      <c r="L2" s="27">
        <v>34</v>
      </c>
      <c r="M2" s="25" t="s">
        <v>190</v>
      </c>
      <c r="N2" t="str">
        <f>TEXT(INDEX(カレンダー!$C:$C,MATCH(疾病別報告状況!$L$2,カレンダー!$B:$B,0)),"m/d")</f>
        <v>8/17</v>
      </c>
      <c r="O2" s="25" t="s">
        <v>188</v>
      </c>
      <c r="P2" t="str">
        <f>TEXT(INDEX(カレンダー!$D:$D,MATCH(疾病別報告状況!$L$2,カレンダー!$B:$B,0)),"m/d")</f>
        <v>8/23</v>
      </c>
      <c r="Q2" s="25" t="s">
        <v>189</v>
      </c>
      <c r="R2" s="90">
        <v>46260</v>
      </c>
      <c r="S2" s="89"/>
    </row>
    <row r="3" spans="1:20" ht="18.75">
      <c r="A3" s="15"/>
      <c r="L3" s="29" t="s">
        <v>191</v>
      </c>
      <c r="R3" s="91" t="s">
        <v>245</v>
      </c>
    </row>
    <row r="4" spans="1:20" ht="18.75">
      <c r="A4" s="15"/>
      <c r="L4" s="28"/>
    </row>
    <row r="5" spans="1:20" ht="18.75">
      <c r="A5" s="15"/>
      <c r="R5" s="88"/>
    </row>
    <row r="6" spans="1:20" ht="18.75">
      <c r="A6" s="15"/>
    </row>
    <row r="7" spans="1:20" ht="18.75">
      <c r="A7" s="15"/>
    </row>
    <row r="8" spans="1:20" ht="18.75">
      <c r="A8" s="15"/>
      <c r="N8" s="167"/>
    </row>
    <row r="9" spans="1:20" ht="18.75">
      <c r="A9" s="15"/>
    </row>
    <row r="10" spans="1:20" ht="18.75">
      <c r="A10" s="15"/>
    </row>
    <row r="11" spans="1:20" ht="18.75">
      <c r="A11" s="15"/>
    </row>
    <row r="12" spans="1:20" ht="18.75">
      <c r="A12" s="15"/>
    </row>
    <row r="13" spans="1:20" ht="18.75">
      <c r="A13" s="15"/>
    </row>
    <row r="14" spans="1:20" ht="18.75">
      <c r="A14" s="15"/>
    </row>
    <row r="15" spans="1:20" ht="18.75">
      <c r="A15" s="15"/>
    </row>
    <row r="16" spans="1:20" ht="18.75">
      <c r="A16" s="15"/>
    </row>
    <row r="17" spans="1:1" ht="18.75">
      <c r="A17" s="15"/>
    </row>
    <row r="18" spans="1:1" ht="18.75">
      <c r="A18" s="15"/>
    </row>
    <row r="19" spans="1:1" ht="18.75">
      <c r="A19" s="15"/>
    </row>
    <row r="20" spans="1:1" ht="18.75">
      <c r="A20" s="15"/>
    </row>
    <row r="21" spans="1:1" ht="18.75">
      <c r="A21" s="15"/>
    </row>
    <row r="22" spans="1:1" ht="18.75">
      <c r="A22" s="15"/>
    </row>
    <row r="23" spans="1:1" ht="18.75">
      <c r="A23" s="15"/>
    </row>
    <row r="24" spans="1:1" ht="18.75">
      <c r="A24" s="15"/>
    </row>
    <row r="25" spans="1:1" ht="18.75">
      <c r="A25" s="15"/>
    </row>
    <row r="26" spans="1:1" ht="18.75">
      <c r="A26" s="15"/>
    </row>
    <row r="27" spans="1:1" ht="18.75">
      <c r="A27" s="15"/>
    </row>
    <row r="28" spans="1:1" ht="18.75">
      <c r="A28" s="15"/>
    </row>
    <row r="29" spans="1:1" ht="18.75">
      <c r="A29" s="15"/>
    </row>
    <row r="30" spans="1:1" ht="18.75">
      <c r="A30" s="15"/>
    </row>
    <row r="31" spans="1:1" ht="18.75">
      <c r="A31" s="15"/>
    </row>
    <row r="32" spans="1:1" ht="18.75">
      <c r="A32" s="15"/>
    </row>
    <row r="33" spans="1:1" ht="18.75">
      <c r="A33" s="15"/>
    </row>
    <row r="34" spans="1:1" ht="18.75">
      <c r="A34" s="15"/>
    </row>
    <row r="35" spans="1:1" ht="18.75">
      <c r="A35" s="15"/>
    </row>
    <row r="36" spans="1:1" ht="18.75">
      <c r="A36" s="15"/>
    </row>
    <row r="37" spans="1:1" ht="18.75">
      <c r="A37" s="15"/>
    </row>
    <row r="38" spans="1:1" ht="18.75">
      <c r="A38" s="15"/>
    </row>
    <row r="39" spans="1:1" ht="18.75">
      <c r="A39" s="15"/>
    </row>
    <row r="40" spans="1:1" ht="18.75">
      <c r="A40" s="15"/>
    </row>
    <row r="41" spans="1:1" ht="18.75">
      <c r="A41" s="15"/>
    </row>
    <row r="42" spans="1:1" ht="18.75">
      <c r="A42" s="15"/>
    </row>
    <row r="43" spans="1:1" ht="18.75">
      <c r="A43" s="15"/>
    </row>
    <row r="44" spans="1:1" ht="18.75">
      <c r="A44" s="15"/>
    </row>
    <row r="45" spans="1:1" ht="18.75">
      <c r="A45" s="15"/>
    </row>
    <row r="46" spans="1:1" ht="18.75">
      <c r="A46" s="15"/>
    </row>
    <row r="47" spans="1:1" ht="18.75">
      <c r="A47" s="15"/>
    </row>
    <row r="48" spans="1:1" ht="18.75">
      <c r="A48" s="15"/>
    </row>
    <row r="49" spans="1:12" ht="18.75">
      <c r="A49" s="15"/>
    </row>
    <row r="50" spans="1:12" ht="18.75">
      <c r="A50" s="15"/>
    </row>
    <row r="51" spans="1:12" ht="18.75">
      <c r="A51" s="15"/>
    </row>
    <row r="52" spans="1:12" ht="18.75">
      <c r="A52" s="15"/>
    </row>
    <row r="53" spans="1:12" ht="18.75">
      <c r="A53" s="15"/>
    </row>
    <row r="54" spans="1:12" ht="18.75">
      <c r="A54" s="15"/>
    </row>
    <row r="55" spans="1:12" ht="18.75">
      <c r="A55" s="15"/>
    </row>
    <row r="56" spans="1:12" ht="18.75">
      <c r="A56" s="15"/>
    </row>
    <row r="57" spans="1:12" ht="18.75">
      <c r="A57" s="15"/>
      <c r="L57" s="93"/>
    </row>
    <row r="58" spans="1:12" ht="18.75">
      <c r="A58" s="15"/>
    </row>
    <row r="59" spans="1:12" ht="18.75">
      <c r="A59" s="15"/>
    </row>
    <row r="60" spans="1:12" ht="18.75">
      <c r="A60" s="15"/>
    </row>
    <row r="61" spans="1:12" ht="18.75">
      <c r="A61" s="15"/>
    </row>
    <row r="62" spans="1:12" ht="18.75">
      <c r="A62" s="15"/>
    </row>
    <row r="63" spans="1:12" ht="18.75">
      <c r="A63" s="15"/>
    </row>
    <row r="64" spans="1:12" ht="18.75">
      <c r="A64" s="15"/>
    </row>
    <row r="65" spans="1:1" ht="18.75">
      <c r="A65" s="15"/>
    </row>
    <row r="66" spans="1:1" ht="18.75">
      <c r="A66" s="15"/>
    </row>
    <row r="67" spans="1:1" ht="18.75">
      <c r="A67" s="15"/>
    </row>
    <row r="68" spans="1:1" ht="18.75">
      <c r="A68" s="15"/>
    </row>
    <row r="69" spans="1:1" ht="18.75">
      <c r="A69" s="15"/>
    </row>
    <row r="70" spans="1:1" ht="18.75">
      <c r="A70" s="15"/>
    </row>
    <row r="71" spans="1:1" ht="18.75">
      <c r="A71" s="15"/>
    </row>
    <row r="72" spans="1:1" ht="18.75">
      <c r="A72" s="15"/>
    </row>
    <row r="73" spans="1:1" ht="18.75">
      <c r="A73" s="15"/>
    </row>
    <row r="74" spans="1:1" ht="18.75">
      <c r="A74" s="15"/>
    </row>
    <row r="75" spans="1:1" ht="18.75">
      <c r="A75" s="15"/>
    </row>
    <row r="76" spans="1:1" ht="18.75">
      <c r="A76" s="15"/>
    </row>
    <row r="77" spans="1:1" ht="18.75">
      <c r="A77" s="15"/>
    </row>
    <row r="78" spans="1:1" ht="18.75">
      <c r="A78" s="15"/>
    </row>
    <row r="79" spans="1:1" ht="18.75">
      <c r="A79" s="15"/>
    </row>
    <row r="80" spans="1:1" ht="18.75">
      <c r="A80" s="15"/>
    </row>
    <row r="81" spans="1:10" ht="18.75">
      <c r="A81" s="15"/>
    </row>
    <row r="82" spans="1:10" ht="24">
      <c r="A82" s="11" t="str">
        <f>+A1</f>
        <v xml:space="preserve">2026年第34週 (8/17～8/23) </v>
      </c>
    </row>
    <row r="83" spans="1:10" ht="24">
      <c r="A83" s="11" t="s">
        <v>156</v>
      </c>
      <c r="B83" s="15"/>
      <c r="C83" s="15"/>
      <c r="D83" s="15"/>
      <c r="E83" s="15"/>
      <c r="F83" s="15"/>
      <c r="G83" s="15"/>
      <c r="H83" s="15"/>
      <c r="I83" s="15"/>
      <c r="J83" s="15"/>
    </row>
    <row r="84" spans="1:10" ht="18.75">
      <c r="A84" s="15"/>
    </row>
    <row r="85" spans="1:10" ht="18.75">
      <c r="A85" s="15"/>
    </row>
    <row r="86" spans="1:10" ht="18.75">
      <c r="A86" s="15"/>
    </row>
    <row r="87" spans="1:10" ht="18.75">
      <c r="A87" s="15"/>
    </row>
    <row r="88" spans="1:10" ht="18.75">
      <c r="A88" s="15"/>
    </row>
    <row r="89" spans="1:10" ht="18.75">
      <c r="A89" s="15"/>
    </row>
    <row r="90" spans="1:10" ht="18.75">
      <c r="A90" s="15"/>
    </row>
    <row r="91" spans="1:10" ht="18.75">
      <c r="A91" s="15"/>
    </row>
    <row r="92" spans="1:10" ht="18.75">
      <c r="A92" s="15"/>
    </row>
    <row r="93" spans="1:10" ht="18.75">
      <c r="A93" s="15"/>
    </row>
    <row r="94" spans="1:10" ht="18.75">
      <c r="A94" s="15"/>
    </row>
    <row r="95" spans="1:10" ht="18.75">
      <c r="A95" s="15"/>
    </row>
    <row r="96" spans="1:10" ht="18.75">
      <c r="A96" s="15"/>
    </row>
    <row r="97" spans="1:1" ht="18.75">
      <c r="A97" s="15"/>
    </row>
    <row r="98" spans="1:1" ht="18.75">
      <c r="A98" s="15"/>
    </row>
    <row r="99" spans="1:1" ht="18.75">
      <c r="A99" s="15"/>
    </row>
    <row r="100" spans="1:1" ht="18.75">
      <c r="A100" s="15"/>
    </row>
    <row r="101" spans="1:1" ht="18.75">
      <c r="A101" s="15"/>
    </row>
    <row r="102" spans="1:1" ht="18.75">
      <c r="A102" s="15"/>
    </row>
    <row r="103" spans="1:1" ht="18.75">
      <c r="A103" s="15"/>
    </row>
    <row r="104" spans="1:1" ht="18.75">
      <c r="A104" s="15"/>
    </row>
    <row r="105" spans="1:1" ht="18.75">
      <c r="A105" s="15"/>
    </row>
    <row r="106" spans="1:1" ht="18.75">
      <c r="A106" s="15"/>
    </row>
    <row r="107" spans="1:1" ht="18.75">
      <c r="A107" s="15"/>
    </row>
    <row r="108" spans="1:1" ht="18.75">
      <c r="A108" s="15"/>
    </row>
    <row r="109" spans="1:1" ht="18.75">
      <c r="A109" s="15"/>
    </row>
    <row r="110" spans="1:1" ht="18.75">
      <c r="A110" s="15"/>
    </row>
    <row r="111" spans="1:1" ht="18.75">
      <c r="A111" s="15"/>
    </row>
    <row r="112" spans="1:1" ht="18.75">
      <c r="A112" s="15"/>
    </row>
    <row r="113" spans="1:1" ht="18.75">
      <c r="A113" s="15"/>
    </row>
    <row r="114" spans="1:1" ht="18.75">
      <c r="A114" s="15"/>
    </row>
    <row r="115" spans="1:1" ht="18.75">
      <c r="A115" s="15"/>
    </row>
    <row r="116" spans="1:1" ht="18.75">
      <c r="A116" s="15"/>
    </row>
    <row r="117" spans="1:1" ht="18.75">
      <c r="A117" s="15"/>
    </row>
    <row r="118" spans="1:1" ht="18.75">
      <c r="A118" s="15"/>
    </row>
    <row r="119" spans="1:1" ht="18.75">
      <c r="A119" s="15"/>
    </row>
    <row r="120" spans="1:1" ht="18.75">
      <c r="A120" s="15"/>
    </row>
    <row r="121" spans="1:1" ht="18.75">
      <c r="A121" s="15"/>
    </row>
    <row r="122" spans="1:1" ht="18.75">
      <c r="A122" s="15"/>
    </row>
    <row r="123" spans="1:1" ht="18.75">
      <c r="A123" s="15"/>
    </row>
    <row r="124" spans="1:1" ht="18.75">
      <c r="A124" s="15"/>
    </row>
    <row r="125" spans="1:1" ht="18.75">
      <c r="A125" s="15"/>
    </row>
    <row r="126" spans="1:1" ht="18.75">
      <c r="A126" s="15"/>
    </row>
    <row r="127" spans="1:1" ht="18.75">
      <c r="A127" s="15"/>
    </row>
    <row r="128" spans="1:1" ht="18.75">
      <c r="A128" s="15"/>
    </row>
    <row r="129" spans="1:1" ht="18.75">
      <c r="A129" s="15"/>
    </row>
    <row r="130" spans="1:1" ht="18.75">
      <c r="A130" s="15"/>
    </row>
    <row r="131" spans="1:1" ht="18.75">
      <c r="A131" s="15"/>
    </row>
    <row r="132" spans="1:1" ht="18.75">
      <c r="A132" s="15"/>
    </row>
    <row r="133" spans="1:1" ht="18.75">
      <c r="A133" s="15"/>
    </row>
    <row r="134" spans="1:1" ht="18.75">
      <c r="A134" s="15"/>
    </row>
    <row r="135" spans="1:1" ht="18.75">
      <c r="A135" s="15"/>
    </row>
    <row r="136" spans="1:1" ht="18.75">
      <c r="A136" s="15"/>
    </row>
    <row r="137" spans="1:1" ht="18.75">
      <c r="A137" s="15"/>
    </row>
    <row r="138" spans="1:1" ht="18.75">
      <c r="A138" s="15"/>
    </row>
    <row r="139" spans="1:1" ht="18.75">
      <c r="A139" s="15"/>
    </row>
    <row r="140" spans="1:1" ht="18.75">
      <c r="A140" s="15"/>
    </row>
    <row r="141" spans="1:1" ht="18.75">
      <c r="A141" s="15"/>
    </row>
    <row r="142" spans="1:1" ht="18.75">
      <c r="A142" s="15"/>
    </row>
    <row r="143" spans="1:1" ht="18.75">
      <c r="A143" s="15"/>
    </row>
    <row r="144" spans="1:1" ht="18.75">
      <c r="A144" s="15"/>
    </row>
    <row r="145" spans="1:1" ht="18.75">
      <c r="A145" s="15"/>
    </row>
    <row r="146" spans="1:1" ht="18.75">
      <c r="A146" s="15"/>
    </row>
    <row r="147" spans="1:1" ht="18.75">
      <c r="A147" s="15"/>
    </row>
    <row r="148" spans="1:1" ht="18.75">
      <c r="A148" s="15"/>
    </row>
    <row r="149" spans="1:1" ht="18.75">
      <c r="A149" s="15"/>
    </row>
    <row r="150" spans="1:1" ht="18.75">
      <c r="A150" s="15"/>
    </row>
    <row r="151" spans="1:1" ht="18.75">
      <c r="A151" s="15"/>
    </row>
    <row r="152" spans="1:1" ht="18.75">
      <c r="A152" s="15"/>
    </row>
    <row r="153" spans="1:1" ht="18.75">
      <c r="A153" s="15"/>
    </row>
    <row r="154" spans="1:1" ht="18.75">
      <c r="A154" s="15"/>
    </row>
    <row r="155" spans="1:1" ht="18.75">
      <c r="A155" s="15"/>
    </row>
    <row r="156" spans="1:1" ht="18.75">
      <c r="A156" s="15"/>
    </row>
    <row r="157" spans="1:1" ht="18.75">
      <c r="A157" s="15"/>
    </row>
    <row r="158" spans="1:1" ht="18.75">
      <c r="A158" s="15"/>
    </row>
    <row r="159" spans="1:1" ht="18.75">
      <c r="A159" s="15"/>
    </row>
    <row r="160" spans="1:1" ht="18.75">
      <c r="A160" s="15"/>
    </row>
    <row r="161" spans="1:1" ht="18.75">
      <c r="A161" s="15"/>
    </row>
    <row r="162" spans="1:1" ht="18.75">
      <c r="A162" s="15"/>
    </row>
    <row r="163" spans="1:1" ht="24">
      <c r="A163" s="11" t="str">
        <f>+A1</f>
        <v xml:space="preserve">2026年第34週 (8/17～8/23) </v>
      </c>
    </row>
    <row r="164" spans="1:1" ht="24">
      <c r="A164" s="11" t="s">
        <v>159</v>
      </c>
    </row>
    <row r="165" spans="1:1" ht="18.75">
      <c r="A165" s="15"/>
    </row>
    <row r="166" spans="1:1" ht="18.75">
      <c r="A166" s="15"/>
    </row>
    <row r="167" spans="1:1" ht="18.75">
      <c r="A167" s="15"/>
    </row>
    <row r="168" spans="1:1" ht="18.75">
      <c r="A168" s="15"/>
    </row>
    <row r="169" spans="1:1" ht="18.75">
      <c r="A169" s="15"/>
    </row>
    <row r="170" spans="1:1" ht="18.75">
      <c r="A170" s="15"/>
    </row>
    <row r="171" spans="1:1" ht="18.75">
      <c r="A171" s="15"/>
    </row>
    <row r="172" spans="1:1" ht="18.75">
      <c r="A172" s="15"/>
    </row>
    <row r="173" spans="1:1" ht="18.75">
      <c r="A173" s="15"/>
    </row>
    <row r="174" spans="1:1" ht="18.75">
      <c r="A174" s="15"/>
    </row>
    <row r="175" spans="1:1" ht="18.75">
      <c r="A175" s="15"/>
    </row>
    <row r="176" spans="1:1" ht="18.75">
      <c r="A176" s="15"/>
    </row>
    <row r="177" spans="1:1" ht="18.75">
      <c r="A177" s="15"/>
    </row>
    <row r="178" spans="1:1" ht="18.75">
      <c r="A178" s="15"/>
    </row>
    <row r="179" spans="1:1" ht="18.75">
      <c r="A179" s="15"/>
    </row>
    <row r="180" spans="1:1" ht="18.75">
      <c r="A180" s="15"/>
    </row>
    <row r="181" spans="1:1" ht="18.75">
      <c r="A181" s="15"/>
    </row>
    <row r="182" spans="1:1" ht="18.75">
      <c r="A182" s="15"/>
    </row>
    <row r="183" spans="1:1" ht="18.75">
      <c r="A183" s="15"/>
    </row>
    <row r="184" spans="1:1" ht="18.75">
      <c r="A184" s="15"/>
    </row>
    <row r="185" spans="1:1" ht="18.75">
      <c r="A185" s="15"/>
    </row>
    <row r="186" spans="1:1" ht="18.75">
      <c r="A186" s="15"/>
    </row>
    <row r="187" spans="1:1" ht="18.75">
      <c r="A187" s="15"/>
    </row>
    <row r="188" spans="1:1" ht="18.75">
      <c r="A188" s="15"/>
    </row>
    <row r="189" spans="1:1" ht="18.75">
      <c r="A189" s="15"/>
    </row>
    <row r="190" spans="1:1" ht="18.75">
      <c r="A190" s="15"/>
    </row>
    <row r="191" spans="1:1" ht="18.75">
      <c r="A191" s="15"/>
    </row>
    <row r="192" spans="1:1" ht="18.75">
      <c r="A192" s="15"/>
    </row>
    <row r="193" spans="1:1" ht="18.75">
      <c r="A193" s="15"/>
    </row>
    <row r="194" spans="1:1" ht="18.75">
      <c r="A194" s="15"/>
    </row>
    <row r="195" spans="1:1" ht="18.75">
      <c r="A195" s="15"/>
    </row>
    <row r="196" spans="1:1" ht="18.75">
      <c r="A196" s="15"/>
    </row>
    <row r="197" spans="1:1" ht="18.75">
      <c r="A197" s="15"/>
    </row>
    <row r="198" spans="1:1" ht="18.75">
      <c r="A198" s="15"/>
    </row>
    <row r="199" spans="1:1" ht="18.75">
      <c r="A199" s="15"/>
    </row>
    <row r="200" spans="1:1" ht="18.75">
      <c r="A200" s="15"/>
    </row>
    <row r="201" spans="1:1" ht="18.75">
      <c r="A201" s="15"/>
    </row>
    <row r="202" spans="1:1" ht="18.75">
      <c r="A202" s="15"/>
    </row>
    <row r="203" spans="1:1" ht="18.75">
      <c r="A203" s="15"/>
    </row>
    <row r="204" spans="1:1" ht="18.75">
      <c r="A204" s="15"/>
    </row>
    <row r="205" spans="1:1" ht="18.75">
      <c r="A205" s="15"/>
    </row>
    <row r="206" spans="1:1" ht="18.75">
      <c r="A206" s="15"/>
    </row>
    <row r="207" spans="1:1" ht="18.75">
      <c r="A207" s="15"/>
    </row>
    <row r="208" spans="1:1" ht="18.75">
      <c r="A208" s="15"/>
    </row>
    <row r="209" spans="1:1" ht="18.75">
      <c r="A209" s="15"/>
    </row>
    <row r="210" spans="1:1" ht="18.75">
      <c r="A210" s="15"/>
    </row>
    <row r="211" spans="1:1" ht="18.75">
      <c r="A211" s="15"/>
    </row>
    <row r="212" spans="1:1" ht="18.75">
      <c r="A212" s="15"/>
    </row>
    <row r="213" spans="1:1" ht="18.75">
      <c r="A213" s="15"/>
    </row>
    <row r="214" spans="1:1" ht="18.75">
      <c r="A214" s="15"/>
    </row>
    <row r="215" spans="1:1" ht="18.75">
      <c r="A215" s="15"/>
    </row>
    <row r="216" spans="1:1" ht="18.75">
      <c r="A216" s="15"/>
    </row>
    <row r="217" spans="1:1" ht="18.75">
      <c r="A217" s="15"/>
    </row>
    <row r="218" spans="1:1" ht="18.75">
      <c r="A218" s="15"/>
    </row>
    <row r="219" spans="1:1" ht="18.75">
      <c r="A219" s="15"/>
    </row>
    <row r="220" spans="1:1" ht="18.75">
      <c r="A220" s="15"/>
    </row>
    <row r="221" spans="1:1" ht="18.75">
      <c r="A221" s="15"/>
    </row>
    <row r="222" spans="1:1" ht="18.75">
      <c r="A222" s="15"/>
    </row>
    <row r="223" spans="1:1" ht="18.75">
      <c r="A223" s="15"/>
    </row>
    <row r="224" spans="1:1" ht="18.75">
      <c r="A224" s="15"/>
    </row>
    <row r="225" spans="1:1" ht="18.75">
      <c r="A225" s="15"/>
    </row>
    <row r="226" spans="1:1" ht="18.75">
      <c r="A226" s="15"/>
    </row>
    <row r="227" spans="1:1" ht="18.75">
      <c r="A227" s="15"/>
    </row>
    <row r="228" spans="1:1" ht="18.75">
      <c r="A228" s="15"/>
    </row>
    <row r="229" spans="1:1" ht="18.75">
      <c r="A229" s="15"/>
    </row>
    <row r="230" spans="1:1" ht="18.75">
      <c r="A230" s="15"/>
    </row>
    <row r="231" spans="1:1" ht="18.75">
      <c r="A231" s="15"/>
    </row>
    <row r="232" spans="1:1" ht="18.75">
      <c r="A232" s="15"/>
    </row>
    <row r="233" spans="1:1" ht="18.75">
      <c r="A233" s="15"/>
    </row>
    <row r="234" spans="1:1" ht="18.75">
      <c r="A234" s="15"/>
    </row>
    <row r="235" spans="1:1" ht="18.75">
      <c r="A235" s="15"/>
    </row>
    <row r="236" spans="1:1" ht="18.75">
      <c r="A236" s="15"/>
    </row>
    <row r="237" spans="1:1" ht="18.75">
      <c r="A237" s="15"/>
    </row>
    <row r="238" spans="1:1" ht="18.75">
      <c r="A238" s="15"/>
    </row>
    <row r="239" spans="1:1" ht="18.75">
      <c r="A239" s="15"/>
    </row>
    <row r="240" spans="1:1" ht="18.75">
      <c r="A240" s="15"/>
    </row>
    <row r="241" spans="1:1" ht="18.75">
      <c r="A241" s="15"/>
    </row>
    <row r="242" spans="1:1" ht="18.75">
      <c r="A242" s="15"/>
    </row>
    <row r="243" spans="1:1" ht="18.75">
      <c r="A243" s="15"/>
    </row>
    <row r="244" spans="1:1" ht="24">
      <c r="A244" s="11" t="str">
        <f>+A1</f>
        <v xml:space="preserve">2026年第34週 (8/17～8/23) </v>
      </c>
    </row>
    <row r="245" spans="1:1" ht="24">
      <c r="A245" s="11" t="s">
        <v>160</v>
      </c>
    </row>
    <row r="246" spans="1:1" ht="18.75">
      <c r="A246" s="15"/>
    </row>
    <row r="247" spans="1:1" ht="18.75">
      <c r="A247" s="15"/>
    </row>
    <row r="248" spans="1:1" ht="18.75">
      <c r="A248" s="15"/>
    </row>
    <row r="249" spans="1:1" ht="18.75">
      <c r="A249" s="15"/>
    </row>
    <row r="250" spans="1:1" ht="18.75">
      <c r="A250" s="15"/>
    </row>
    <row r="251" spans="1:1" ht="18.75">
      <c r="A251" s="15"/>
    </row>
    <row r="252" spans="1:1" ht="18.75">
      <c r="A252" s="15"/>
    </row>
    <row r="253" spans="1:1" ht="18.75">
      <c r="A253" s="15"/>
    </row>
    <row r="254" spans="1:1" ht="18.75">
      <c r="A254" s="15"/>
    </row>
    <row r="255" spans="1:1" ht="18.75">
      <c r="A255" s="15"/>
    </row>
    <row r="256" spans="1:1" ht="18.75">
      <c r="A256" s="15"/>
    </row>
    <row r="257" spans="1:1" ht="18.75">
      <c r="A257" s="15"/>
    </row>
    <row r="258" spans="1:1" ht="18.75">
      <c r="A258" s="15"/>
    </row>
    <row r="259" spans="1:1" ht="18.75">
      <c r="A259" s="15"/>
    </row>
    <row r="260" spans="1:1" ht="18.75">
      <c r="A260" s="15"/>
    </row>
    <row r="261" spans="1:1" ht="18.75">
      <c r="A261" s="15"/>
    </row>
    <row r="262" spans="1:1" ht="18.75">
      <c r="A262" s="15"/>
    </row>
    <row r="263" spans="1:1" ht="18.75">
      <c r="A263" s="15"/>
    </row>
    <row r="264" spans="1:1" ht="18.75">
      <c r="A264" s="15"/>
    </row>
    <row r="265" spans="1:1" ht="18.75">
      <c r="A265" s="15"/>
    </row>
    <row r="266" spans="1:1" ht="18.75">
      <c r="A266" s="15"/>
    </row>
    <row r="267" spans="1:1" ht="18.75">
      <c r="A267" s="15"/>
    </row>
    <row r="268" spans="1:1" ht="18.75">
      <c r="A268" s="15"/>
    </row>
    <row r="269" spans="1:1" ht="18.75">
      <c r="A269" s="15"/>
    </row>
    <row r="270" spans="1:1" ht="18.75">
      <c r="A270" s="15"/>
    </row>
    <row r="271" spans="1:1" ht="18.75">
      <c r="A271" s="15"/>
    </row>
    <row r="272" spans="1:1" ht="18.75">
      <c r="A272" s="15"/>
    </row>
    <row r="273" spans="1:1" ht="18.75">
      <c r="A273" s="15"/>
    </row>
    <row r="274" spans="1:1" ht="18.75">
      <c r="A274" s="15"/>
    </row>
    <row r="275" spans="1:1" ht="18.75">
      <c r="A275" s="15"/>
    </row>
    <row r="276" spans="1:1" ht="18.75">
      <c r="A276" s="15"/>
    </row>
    <row r="277" spans="1:1" ht="18.75">
      <c r="A277" s="15"/>
    </row>
    <row r="278" spans="1:1" ht="18.75">
      <c r="A278" s="15"/>
    </row>
    <row r="279" spans="1:1" ht="18.75">
      <c r="A279" s="15"/>
    </row>
    <row r="280" spans="1:1" ht="18.75">
      <c r="A280" s="15"/>
    </row>
    <row r="281" spans="1:1" ht="18.75">
      <c r="A281" s="15"/>
    </row>
    <row r="282" spans="1:1" ht="18.75">
      <c r="A282" s="15"/>
    </row>
    <row r="283" spans="1:1" ht="18.75">
      <c r="A283" s="15"/>
    </row>
    <row r="284" spans="1:1" ht="18.75">
      <c r="A284" s="15"/>
    </row>
    <row r="285" spans="1:1" ht="18.75">
      <c r="A285" s="15"/>
    </row>
    <row r="286" spans="1:1" ht="18.75">
      <c r="A286" s="15"/>
    </row>
    <row r="287" spans="1:1" ht="18.75">
      <c r="A287" s="15"/>
    </row>
    <row r="288" spans="1:1" ht="18.75">
      <c r="A288" s="15"/>
    </row>
    <row r="289" spans="1:1" ht="18.75">
      <c r="A289" s="15"/>
    </row>
    <row r="290" spans="1:1" ht="18.75">
      <c r="A290" s="15"/>
    </row>
    <row r="291" spans="1:1" ht="18.75">
      <c r="A291" s="15"/>
    </row>
    <row r="292" spans="1:1" ht="18.75">
      <c r="A292" s="15"/>
    </row>
    <row r="293" spans="1:1" ht="18.75">
      <c r="A293" s="15"/>
    </row>
    <row r="294" spans="1:1" ht="18.75">
      <c r="A294" s="15"/>
    </row>
    <row r="295" spans="1:1" ht="18.75">
      <c r="A295" s="15"/>
    </row>
    <row r="296" spans="1:1" ht="18.75">
      <c r="A296" s="15"/>
    </row>
    <row r="297" spans="1:1" ht="18.75">
      <c r="A297" s="15"/>
    </row>
    <row r="298" spans="1:1" ht="18.75">
      <c r="A298" s="15"/>
    </row>
    <row r="299" spans="1:1" ht="18.75">
      <c r="A299" s="15"/>
    </row>
    <row r="300" spans="1:1" ht="18.75">
      <c r="A300" s="15"/>
    </row>
    <row r="301" spans="1:1" ht="18.75">
      <c r="A301" s="15"/>
    </row>
    <row r="302" spans="1:1" ht="18.75">
      <c r="A302" s="15"/>
    </row>
    <row r="303" spans="1:1" ht="18.75">
      <c r="A303" s="15"/>
    </row>
    <row r="304" spans="1:1" ht="18.75">
      <c r="A304" s="15"/>
    </row>
    <row r="305" spans="1:1" ht="18.75">
      <c r="A305" s="15"/>
    </row>
    <row r="306" spans="1:1" ht="18.75">
      <c r="A306" s="15"/>
    </row>
    <row r="307" spans="1:1" ht="18.75">
      <c r="A307" s="15"/>
    </row>
    <row r="308" spans="1:1" ht="18.75">
      <c r="A308" s="15"/>
    </row>
    <row r="309" spans="1:1" ht="18.75">
      <c r="A309" s="15"/>
    </row>
    <row r="310" spans="1:1" ht="18.75">
      <c r="A310" s="15"/>
    </row>
    <row r="311" spans="1:1" ht="18.75">
      <c r="A311" s="15"/>
    </row>
    <row r="312" spans="1:1" ht="18.75">
      <c r="A312" s="15"/>
    </row>
    <row r="313" spans="1:1" ht="18.75">
      <c r="A313" s="15"/>
    </row>
    <row r="314" spans="1:1" ht="18.75">
      <c r="A314" s="15"/>
    </row>
    <row r="315" spans="1:1" ht="18.75">
      <c r="A315" s="15"/>
    </row>
    <row r="316" spans="1:1" ht="18.75">
      <c r="A316" s="15"/>
    </row>
    <row r="317" spans="1:1" ht="18.75">
      <c r="A317" s="15"/>
    </row>
    <row r="318" spans="1:1" ht="18.75">
      <c r="A318" s="15"/>
    </row>
    <row r="319" spans="1:1" ht="18.75">
      <c r="A319" s="15"/>
    </row>
    <row r="320" spans="1:1" ht="18.75">
      <c r="A320" s="15"/>
    </row>
    <row r="321" spans="1:1" ht="18.75">
      <c r="A321" s="15"/>
    </row>
    <row r="322" spans="1:1" ht="18.75">
      <c r="A322" s="15"/>
    </row>
    <row r="323" spans="1:1" ht="18.75">
      <c r="A323" s="15"/>
    </row>
    <row r="324" spans="1:1" ht="18.75">
      <c r="A324" s="15"/>
    </row>
    <row r="325" spans="1:1" ht="24">
      <c r="A325" s="11" t="str">
        <f>+A1</f>
        <v xml:space="preserve">2026年第34週 (8/17～8/23) </v>
      </c>
    </row>
    <row r="326" spans="1:1" ht="24">
      <c r="A326" s="11" t="s">
        <v>161</v>
      </c>
    </row>
    <row r="327" spans="1:1" ht="18.75">
      <c r="A327" s="15"/>
    </row>
    <row r="328" spans="1:1" ht="18.75">
      <c r="A328" s="15"/>
    </row>
    <row r="329" spans="1:1" ht="18.75">
      <c r="A329" s="15"/>
    </row>
    <row r="330" spans="1:1" ht="18.75">
      <c r="A330" s="15"/>
    </row>
    <row r="331" spans="1:1" ht="18.75">
      <c r="A331" s="15"/>
    </row>
    <row r="332" spans="1:1" ht="18.75">
      <c r="A332" s="15"/>
    </row>
    <row r="333" spans="1:1" ht="18.75">
      <c r="A333" s="15"/>
    </row>
    <row r="334" spans="1:1" ht="18.75">
      <c r="A334" s="15"/>
    </row>
    <row r="335" spans="1:1" ht="18.75">
      <c r="A335" s="15"/>
    </row>
    <row r="336" spans="1:1" ht="18.75">
      <c r="A336" s="15"/>
    </row>
    <row r="337" spans="1:1" ht="18.75">
      <c r="A337" s="15"/>
    </row>
    <row r="338" spans="1:1" ht="18.75">
      <c r="A338" s="15"/>
    </row>
    <row r="339" spans="1:1" ht="18.75">
      <c r="A339" s="15"/>
    </row>
    <row r="340" spans="1:1" ht="18.75">
      <c r="A340" s="15"/>
    </row>
    <row r="341" spans="1:1" ht="18.75">
      <c r="A341" s="15"/>
    </row>
    <row r="342" spans="1:1" ht="18.75">
      <c r="A342" s="15"/>
    </row>
    <row r="343" spans="1:1" ht="18.75">
      <c r="A343" s="15"/>
    </row>
    <row r="344" spans="1:1" ht="18.75">
      <c r="A344" s="15"/>
    </row>
    <row r="345" spans="1:1" ht="18.75">
      <c r="A345" s="15"/>
    </row>
    <row r="346" spans="1:1" ht="18.75">
      <c r="A346" s="15"/>
    </row>
    <row r="347" spans="1:1" ht="18.75">
      <c r="A347" s="15"/>
    </row>
    <row r="348" spans="1:1" ht="18.75">
      <c r="A348" s="15"/>
    </row>
    <row r="349" spans="1:1" ht="18.75">
      <c r="A349" s="15"/>
    </row>
    <row r="350" spans="1:1" ht="18.75">
      <c r="A350" s="15"/>
    </row>
    <row r="351" spans="1:1" ht="18.75">
      <c r="A351" s="15"/>
    </row>
    <row r="352" spans="1:1" ht="18.75">
      <c r="A352" s="15"/>
    </row>
    <row r="353" spans="1:1" ht="18.75">
      <c r="A353" s="15"/>
    </row>
    <row r="354" spans="1:1" ht="18.75">
      <c r="A354" s="15"/>
    </row>
    <row r="355" spans="1:1" ht="18.75">
      <c r="A355" s="15"/>
    </row>
    <row r="356" spans="1:1" ht="18.75">
      <c r="A356" s="15"/>
    </row>
    <row r="357" spans="1:1" ht="18.75">
      <c r="A357" s="15"/>
    </row>
    <row r="358" spans="1:1" ht="18.75">
      <c r="A358" s="15"/>
    </row>
    <row r="359" spans="1:1" ht="18.75">
      <c r="A359" s="15"/>
    </row>
    <row r="360" spans="1:1" ht="18.75">
      <c r="A360" s="15"/>
    </row>
    <row r="361" spans="1:1" ht="18.75">
      <c r="A361" s="15"/>
    </row>
    <row r="362" spans="1:1" ht="18.75">
      <c r="A362" s="15"/>
    </row>
    <row r="363" spans="1:1" ht="18.75">
      <c r="A363" s="15"/>
    </row>
    <row r="364" spans="1:1" ht="18.75">
      <c r="A364" s="15"/>
    </row>
    <row r="365" spans="1:1" ht="18.75">
      <c r="A365" s="15"/>
    </row>
    <row r="366" spans="1:1" ht="18.75">
      <c r="A366" s="15"/>
    </row>
    <row r="367" spans="1:1" ht="18.75">
      <c r="A367" s="15"/>
    </row>
    <row r="368" spans="1:1" ht="18.75">
      <c r="A368" s="15"/>
    </row>
    <row r="369" spans="1:1" ht="18.75">
      <c r="A369" s="15"/>
    </row>
    <row r="370" spans="1:1" ht="18.75">
      <c r="A370" s="15"/>
    </row>
    <row r="371" spans="1:1" ht="18.75">
      <c r="A371" s="15"/>
    </row>
    <row r="372" spans="1:1" ht="18.75">
      <c r="A372" s="15"/>
    </row>
    <row r="373" spans="1:1" ht="18.75">
      <c r="A373" s="15"/>
    </row>
    <row r="374" spans="1:1" ht="18.75">
      <c r="A374" s="15"/>
    </row>
    <row r="375" spans="1:1" ht="18.75">
      <c r="A375" s="15"/>
    </row>
    <row r="376" spans="1:1" ht="18.75">
      <c r="A376" s="15"/>
    </row>
    <row r="377" spans="1:1" ht="18.75">
      <c r="A377" s="15"/>
    </row>
    <row r="378" spans="1:1" ht="18.75">
      <c r="A378" s="15"/>
    </row>
    <row r="379" spans="1:1" ht="18.75">
      <c r="A379" s="15"/>
    </row>
    <row r="380" spans="1:1" ht="18.75">
      <c r="A380" s="15"/>
    </row>
    <row r="381" spans="1:1" ht="18.75">
      <c r="A381" s="15"/>
    </row>
    <row r="382" spans="1:1" ht="18.75">
      <c r="A382" s="15"/>
    </row>
    <row r="383" spans="1:1" ht="18.75">
      <c r="A383" s="15"/>
    </row>
    <row r="384" spans="1:1" ht="18.75">
      <c r="A384" s="15"/>
    </row>
    <row r="385" spans="1:1" ht="18.75">
      <c r="A385" s="15"/>
    </row>
    <row r="386" spans="1:1" ht="18.75">
      <c r="A386" s="15"/>
    </row>
    <row r="387" spans="1:1" ht="18.75">
      <c r="A387" s="15"/>
    </row>
    <row r="388" spans="1:1" ht="18.75">
      <c r="A388" s="15"/>
    </row>
    <row r="389" spans="1:1" ht="18.75">
      <c r="A389" s="15"/>
    </row>
    <row r="390" spans="1:1" ht="18.75">
      <c r="A390" s="15"/>
    </row>
    <row r="391" spans="1:1" ht="18.75">
      <c r="A391" s="15"/>
    </row>
    <row r="392" spans="1:1" ht="18.75">
      <c r="A392" s="15"/>
    </row>
    <row r="393" spans="1:1" ht="18.75">
      <c r="A393" s="15"/>
    </row>
    <row r="394" spans="1:1" ht="18.75">
      <c r="A394" s="15"/>
    </row>
    <row r="395" spans="1:1" ht="18.75">
      <c r="A395" s="15"/>
    </row>
    <row r="396" spans="1:1" ht="18.75">
      <c r="A396" s="15"/>
    </row>
    <row r="397" spans="1:1" ht="18.75">
      <c r="A397" s="15"/>
    </row>
    <row r="398" spans="1:1" ht="18.75">
      <c r="A398" s="15"/>
    </row>
    <row r="399" spans="1:1" ht="18.75">
      <c r="A399" s="15"/>
    </row>
    <row r="400" spans="1:1" ht="18.75">
      <c r="A400" s="15"/>
    </row>
    <row r="401" spans="1:1" ht="18.75">
      <c r="A401" s="15"/>
    </row>
    <row r="402" spans="1:1" ht="18.75">
      <c r="A402" s="15"/>
    </row>
    <row r="403" spans="1:1" ht="18.75">
      <c r="A403" s="15"/>
    </row>
    <row r="404" spans="1:1" ht="18.75">
      <c r="A404" s="15"/>
    </row>
    <row r="405" spans="1:1" ht="18.75">
      <c r="A405" s="15"/>
    </row>
    <row r="406" spans="1:1" ht="24">
      <c r="A406" s="11" t="str">
        <f>+A1</f>
        <v xml:space="preserve">2026年第34週 (8/17～8/23) </v>
      </c>
    </row>
    <row r="407" spans="1:1" ht="24">
      <c r="A407" s="11" t="s">
        <v>162</v>
      </c>
    </row>
    <row r="408" spans="1:1" ht="18.75">
      <c r="A408" s="15"/>
    </row>
    <row r="409" spans="1:1" ht="18.75">
      <c r="A409" s="15"/>
    </row>
    <row r="410" spans="1:1" ht="18.75">
      <c r="A410" s="15"/>
    </row>
    <row r="411" spans="1:1" ht="18.75">
      <c r="A411" s="15"/>
    </row>
    <row r="412" spans="1:1" ht="18.75">
      <c r="A412" s="15"/>
    </row>
    <row r="413" spans="1:1" ht="18.75">
      <c r="A413" s="15"/>
    </row>
    <row r="414" spans="1:1" ht="18.75">
      <c r="A414" s="15"/>
    </row>
    <row r="415" spans="1:1" ht="18.75">
      <c r="A415" s="15"/>
    </row>
    <row r="416" spans="1:1" ht="18.75">
      <c r="A416" s="15"/>
    </row>
    <row r="417" spans="1:1" ht="18.75">
      <c r="A417" s="15"/>
    </row>
    <row r="418" spans="1:1" ht="18.75">
      <c r="A418" s="15"/>
    </row>
    <row r="419" spans="1:1" ht="18.75">
      <c r="A419" s="15"/>
    </row>
    <row r="420" spans="1:1" ht="18.75">
      <c r="A420" s="15"/>
    </row>
    <row r="421" spans="1:1" ht="18.75">
      <c r="A421" s="15"/>
    </row>
    <row r="422" spans="1:1" ht="18.75">
      <c r="A422" s="15"/>
    </row>
    <row r="423" spans="1:1" ht="18.75">
      <c r="A423" s="15"/>
    </row>
    <row r="424" spans="1:1" ht="18.75">
      <c r="A424" s="15"/>
    </row>
    <row r="425" spans="1:1" ht="18.75">
      <c r="A425" s="15"/>
    </row>
    <row r="426" spans="1:1" ht="18.75">
      <c r="A426" s="15"/>
    </row>
    <row r="427" spans="1:1" ht="18.75">
      <c r="A427" s="15"/>
    </row>
    <row r="428" spans="1:1" ht="18.75">
      <c r="A428" s="15"/>
    </row>
    <row r="429" spans="1:1" ht="18.75">
      <c r="A429" s="15"/>
    </row>
    <row r="430" spans="1:1" ht="18.75">
      <c r="A430" s="15"/>
    </row>
    <row r="431" spans="1:1" ht="18.75">
      <c r="A431" s="15"/>
    </row>
    <row r="432" spans="1:1" ht="18.75">
      <c r="A432" s="15"/>
    </row>
    <row r="433" spans="1:1" ht="18.75">
      <c r="A433" s="15"/>
    </row>
    <row r="434" spans="1:1" ht="18.75">
      <c r="A434" s="15"/>
    </row>
    <row r="435" spans="1:1" ht="18.75">
      <c r="A435" s="15"/>
    </row>
    <row r="436" spans="1:1" ht="18.75">
      <c r="A436" s="15"/>
    </row>
    <row r="437" spans="1:1" ht="18.75">
      <c r="A437" s="15"/>
    </row>
    <row r="438" spans="1:1" ht="18.75">
      <c r="A438" s="15"/>
    </row>
    <row r="439" spans="1:1" ht="18.75">
      <c r="A439" s="15"/>
    </row>
    <row r="440" spans="1:1" ht="18.75">
      <c r="A440" s="15"/>
    </row>
    <row r="441" spans="1:1" ht="18.75">
      <c r="A441" s="15"/>
    </row>
    <row r="442" spans="1:1" ht="18.75">
      <c r="A442" s="15"/>
    </row>
    <row r="443" spans="1:1" ht="18.75">
      <c r="A443" s="15"/>
    </row>
    <row r="444" spans="1:1" ht="18.75">
      <c r="A444" s="15"/>
    </row>
    <row r="445" spans="1:1" ht="18.75">
      <c r="A445" s="15"/>
    </row>
    <row r="446" spans="1:1" ht="18.75">
      <c r="A446" s="15"/>
    </row>
    <row r="447" spans="1:1" ht="18.75">
      <c r="A447" s="15"/>
    </row>
    <row r="448" spans="1:1" ht="18.75">
      <c r="A448" s="15"/>
    </row>
    <row r="449" spans="1:1" ht="18.75">
      <c r="A449" s="15"/>
    </row>
    <row r="450" spans="1:1" ht="18.75">
      <c r="A450" s="15"/>
    </row>
    <row r="451" spans="1:1" ht="18.75">
      <c r="A451" s="15"/>
    </row>
    <row r="452" spans="1:1" ht="18.75">
      <c r="A452" s="15"/>
    </row>
    <row r="453" spans="1:1" ht="18.75">
      <c r="A453" s="15"/>
    </row>
    <row r="454" spans="1:1" ht="18.75">
      <c r="A454" s="15"/>
    </row>
    <row r="455" spans="1:1" ht="18.75">
      <c r="A455" s="15"/>
    </row>
    <row r="456" spans="1:1" ht="18.75">
      <c r="A456" s="15"/>
    </row>
    <row r="457" spans="1:1" ht="18.75">
      <c r="A457" s="15"/>
    </row>
    <row r="458" spans="1:1" ht="18.75">
      <c r="A458" s="15"/>
    </row>
    <row r="459" spans="1:1" ht="18.75">
      <c r="A459" s="15"/>
    </row>
    <row r="460" spans="1:1" ht="18.75">
      <c r="A460" s="15"/>
    </row>
    <row r="461" spans="1:1" ht="18.75">
      <c r="A461" s="15"/>
    </row>
    <row r="462" spans="1:1" ht="18.75">
      <c r="A462" s="15"/>
    </row>
    <row r="463" spans="1:1" ht="18.75">
      <c r="A463" s="15"/>
    </row>
    <row r="464" spans="1:1" ht="18.75">
      <c r="A464" s="15"/>
    </row>
    <row r="465" spans="1:1" ht="18.75">
      <c r="A465" s="15"/>
    </row>
    <row r="466" spans="1:1" ht="18.75">
      <c r="A466" s="15"/>
    </row>
    <row r="467" spans="1:1" ht="18.75">
      <c r="A467" s="15"/>
    </row>
    <row r="468" spans="1:1" ht="18.75">
      <c r="A468" s="15"/>
    </row>
    <row r="469" spans="1:1" ht="18.75">
      <c r="A469" s="15"/>
    </row>
    <row r="470" spans="1:1" ht="18.75">
      <c r="A470" s="15"/>
    </row>
    <row r="471" spans="1:1" ht="18.75">
      <c r="A471" s="15"/>
    </row>
    <row r="472" spans="1:1" ht="18.75">
      <c r="A472" s="15"/>
    </row>
    <row r="473" spans="1:1" ht="18.75">
      <c r="A473" s="15"/>
    </row>
    <row r="474" spans="1:1" ht="18.75">
      <c r="A474" s="15"/>
    </row>
    <row r="475" spans="1:1" ht="18.75">
      <c r="A475" s="15"/>
    </row>
    <row r="476" spans="1:1" ht="18.75">
      <c r="A476" s="15"/>
    </row>
    <row r="477" spans="1:1" ht="18.75">
      <c r="A477" s="15"/>
    </row>
    <row r="478" spans="1:1" ht="18.75">
      <c r="A478" s="15"/>
    </row>
    <row r="479" spans="1:1" ht="18.75">
      <c r="A479" s="15"/>
    </row>
    <row r="480" spans="1:1" ht="18.75">
      <c r="A480" s="15"/>
    </row>
    <row r="481" spans="1:1" ht="18.75">
      <c r="A481" s="15"/>
    </row>
    <row r="482" spans="1:1" ht="18.75">
      <c r="A482" s="15"/>
    </row>
    <row r="483" spans="1:1" ht="18.75">
      <c r="A483" s="15"/>
    </row>
    <row r="484" spans="1:1" ht="18.75">
      <c r="A484" s="15"/>
    </row>
    <row r="485" spans="1:1" ht="18.75">
      <c r="A485" s="15"/>
    </row>
    <row r="486" spans="1:1" ht="18.75">
      <c r="A486" s="15"/>
    </row>
    <row r="487" spans="1:1" ht="24">
      <c r="A487" s="11" t="str">
        <f>+A1</f>
        <v xml:space="preserve">2026年第34週 (8/17～8/23) </v>
      </c>
    </row>
    <row r="488" spans="1:1" ht="24">
      <c r="A488" s="11" t="s">
        <v>163</v>
      </c>
    </row>
    <row r="489" spans="1:1" ht="18.75">
      <c r="A489" s="15"/>
    </row>
    <row r="490" spans="1:1" ht="18.75">
      <c r="A490" s="15"/>
    </row>
    <row r="491" spans="1:1" ht="18.75">
      <c r="A491" s="15"/>
    </row>
    <row r="492" spans="1:1" ht="18.75">
      <c r="A492" s="15"/>
    </row>
    <row r="493" spans="1:1" ht="18.75">
      <c r="A493" s="15"/>
    </row>
    <row r="494" spans="1:1" ht="18.75">
      <c r="A494" s="15"/>
    </row>
    <row r="495" spans="1:1" ht="18.75">
      <c r="A495" s="15"/>
    </row>
    <row r="496" spans="1:1" ht="18.75">
      <c r="A496" s="15"/>
    </row>
    <row r="497" spans="1:1" ht="18.75">
      <c r="A497" s="15"/>
    </row>
    <row r="498" spans="1:1" ht="18.75">
      <c r="A498" s="15"/>
    </row>
    <row r="499" spans="1:1" ht="18.75">
      <c r="A499" s="15"/>
    </row>
    <row r="500" spans="1:1" ht="18.75">
      <c r="A500" s="15"/>
    </row>
    <row r="501" spans="1:1" ht="18.75">
      <c r="A501" s="15"/>
    </row>
    <row r="502" spans="1:1" ht="18.75">
      <c r="A502" s="15"/>
    </row>
    <row r="503" spans="1:1" ht="18.75">
      <c r="A503" s="15"/>
    </row>
    <row r="504" spans="1:1" ht="18.75">
      <c r="A504" s="15"/>
    </row>
    <row r="505" spans="1:1" ht="18.75">
      <c r="A505" s="15"/>
    </row>
    <row r="506" spans="1:1" ht="18.75">
      <c r="A506" s="15"/>
    </row>
    <row r="507" spans="1:1" ht="18.75">
      <c r="A507" s="15"/>
    </row>
    <row r="508" spans="1:1" ht="18.75">
      <c r="A508" s="15"/>
    </row>
    <row r="509" spans="1:1" ht="18.75">
      <c r="A509" s="15"/>
    </row>
    <row r="510" spans="1:1" ht="18.75">
      <c r="A510" s="15"/>
    </row>
    <row r="511" spans="1:1" ht="18.75">
      <c r="A511" s="15"/>
    </row>
    <row r="512" spans="1:1" ht="18.75">
      <c r="A512" s="15"/>
    </row>
    <row r="513" spans="1:1" ht="18.75">
      <c r="A513" s="15"/>
    </row>
    <row r="514" spans="1:1" ht="18.75">
      <c r="A514" s="15"/>
    </row>
    <row r="515" spans="1:1" ht="18.75">
      <c r="A515" s="15"/>
    </row>
    <row r="516" spans="1:1" ht="18.75">
      <c r="A516" s="15"/>
    </row>
    <row r="517" spans="1:1" ht="18.75">
      <c r="A517" s="15"/>
    </row>
    <row r="518" spans="1:1" ht="18.75">
      <c r="A518" s="15"/>
    </row>
    <row r="519" spans="1:1" ht="18.75">
      <c r="A519" s="15"/>
    </row>
    <row r="520" spans="1:1" ht="18.75">
      <c r="A520" s="15"/>
    </row>
    <row r="521" spans="1:1" ht="18.75">
      <c r="A521" s="15"/>
    </row>
    <row r="522" spans="1:1" ht="18.75">
      <c r="A522" s="15"/>
    </row>
    <row r="523" spans="1:1" ht="18.75">
      <c r="A523" s="15"/>
    </row>
    <row r="524" spans="1:1" ht="18.75">
      <c r="A524" s="15"/>
    </row>
    <row r="525" spans="1:1" ht="18.75">
      <c r="A525" s="15"/>
    </row>
    <row r="526" spans="1:1" ht="18.75">
      <c r="A526" s="15"/>
    </row>
    <row r="527" spans="1:1" ht="18.75">
      <c r="A527" s="15"/>
    </row>
    <row r="528" spans="1:1" ht="18.75">
      <c r="A528" s="15"/>
    </row>
    <row r="529" spans="1:1" ht="18.75">
      <c r="A529" s="15"/>
    </row>
    <row r="530" spans="1:1" ht="18.75">
      <c r="A530" s="15"/>
    </row>
    <row r="531" spans="1:1" ht="18.75">
      <c r="A531" s="15"/>
    </row>
    <row r="532" spans="1:1" ht="18.75">
      <c r="A532" s="15"/>
    </row>
    <row r="533" spans="1:1" ht="18.75">
      <c r="A533" s="15"/>
    </row>
    <row r="534" spans="1:1" ht="18.75">
      <c r="A534" s="15"/>
    </row>
    <row r="535" spans="1:1" ht="18.75">
      <c r="A535" s="15"/>
    </row>
    <row r="536" spans="1:1" ht="18.75">
      <c r="A536" s="15"/>
    </row>
    <row r="537" spans="1:1" ht="18.75">
      <c r="A537" s="15"/>
    </row>
    <row r="538" spans="1:1" ht="18.75">
      <c r="A538" s="15"/>
    </row>
    <row r="539" spans="1:1" ht="18.75">
      <c r="A539" s="15"/>
    </row>
    <row r="540" spans="1:1" ht="18.75">
      <c r="A540" s="15"/>
    </row>
    <row r="541" spans="1:1" ht="18.75">
      <c r="A541" s="15"/>
    </row>
    <row r="542" spans="1:1" ht="18.75">
      <c r="A542" s="15"/>
    </row>
    <row r="543" spans="1:1" ht="18.75">
      <c r="A543" s="15"/>
    </row>
    <row r="544" spans="1:1" ht="18.75">
      <c r="A544" s="15"/>
    </row>
    <row r="545" spans="1:1" ht="18.75">
      <c r="A545" s="15"/>
    </row>
    <row r="546" spans="1:1" ht="18.75">
      <c r="A546" s="15"/>
    </row>
    <row r="547" spans="1:1" ht="18.75">
      <c r="A547" s="15"/>
    </row>
    <row r="548" spans="1:1" ht="18.75">
      <c r="A548" s="15"/>
    </row>
    <row r="549" spans="1:1" ht="18.75">
      <c r="A549" s="15"/>
    </row>
    <row r="550" spans="1:1" ht="18.75">
      <c r="A550" s="15"/>
    </row>
    <row r="551" spans="1:1" ht="18.75">
      <c r="A551" s="15"/>
    </row>
    <row r="552" spans="1:1" ht="18.75">
      <c r="A552" s="15"/>
    </row>
    <row r="553" spans="1:1" ht="18.75">
      <c r="A553" s="15"/>
    </row>
    <row r="554" spans="1:1" ht="18.75">
      <c r="A554" s="15"/>
    </row>
    <row r="555" spans="1:1" ht="18.75">
      <c r="A555" s="15"/>
    </row>
    <row r="556" spans="1:1" ht="18.75">
      <c r="A556" s="15"/>
    </row>
    <row r="557" spans="1:1" ht="18.75">
      <c r="A557" s="15"/>
    </row>
    <row r="558" spans="1:1" ht="18.75">
      <c r="A558" s="15"/>
    </row>
    <row r="559" spans="1:1" ht="18.75">
      <c r="A559" s="15"/>
    </row>
    <row r="560" spans="1:1" ht="18.75">
      <c r="A560" s="15"/>
    </row>
    <row r="561" spans="1:1" ht="18.75">
      <c r="A561" s="15"/>
    </row>
    <row r="562" spans="1:1" ht="18.75">
      <c r="A562" s="15"/>
    </row>
    <row r="563" spans="1:1" ht="18.75">
      <c r="A563" s="15"/>
    </row>
    <row r="564" spans="1:1" ht="18.75">
      <c r="A564" s="15"/>
    </row>
    <row r="565" spans="1:1" ht="18.75">
      <c r="A565" s="15"/>
    </row>
    <row r="566" spans="1:1" ht="18.75">
      <c r="A566" s="15"/>
    </row>
    <row r="567" spans="1:1" ht="18.75">
      <c r="A567" s="15"/>
    </row>
    <row r="568" spans="1:1" ht="24">
      <c r="A568" s="11" t="str">
        <f>+A1</f>
        <v xml:space="preserve">2026年第34週 (8/17～8/23) </v>
      </c>
    </row>
    <row r="569" spans="1:1" ht="24">
      <c r="A569" s="11" t="s">
        <v>164</v>
      </c>
    </row>
    <row r="570" spans="1:1" ht="18.75">
      <c r="A570" s="15"/>
    </row>
    <row r="571" spans="1:1" ht="18.75">
      <c r="A571" s="15"/>
    </row>
    <row r="572" spans="1:1" ht="18.75">
      <c r="A572" s="15"/>
    </row>
    <row r="573" spans="1:1" ht="18.75">
      <c r="A573" s="15"/>
    </row>
    <row r="574" spans="1:1" ht="18.75">
      <c r="A574" s="15"/>
    </row>
    <row r="575" spans="1:1" ht="18.75">
      <c r="A575" s="15"/>
    </row>
    <row r="576" spans="1:1" ht="18.75">
      <c r="A576" s="15"/>
    </row>
    <row r="577" spans="1:1" ht="18.75">
      <c r="A577" s="15"/>
    </row>
    <row r="578" spans="1:1" ht="18.75">
      <c r="A578" s="15"/>
    </row>
    <row r="579" spans="1:1" ht="18.75">
      <c r="A579" s="15"/>
    </row>
    <row r="580" spans="1:1" ht="18.75">
      <c r="A580" s="15"/>
    </row>
    <row r="581" spans="1:1" ht="18.75">
      <c r="A581" s="15"/>
    </row>
    <row r="582" spans="1:1" ht="18.75">
      <c r="A582" s="15"/>
    </row>
    <row r="583" spans="1:1" ht="18.75">
      <c r="A583" s="15"/>
    </row>
    <row r="584" spans="1:1" ht="18.75">
      <c r="A584" s="15"/>
    </row>
    <row r="585" spans="1:1" ht="18.75">
      <c r="A585" s="15"/>
    </row>
    <row r="586" spans="1:1" ht="18.75">
      <c r="A586" s="15"/>
    </row>
    <row r="587" spans="1:1" ht="18.75">
      <c r="A587" s="15"/>
    </row>
    <row r="588" spans="1:1" ht="18.75">
      <c r="A588" s="15"/>
    </row>
    <row r="589" spans="1:1" ht="18.75">
      <c r="A589" s="15"/>
    </row>
    <row r="590" spans="1:1" ht="18.75">
      <c r="A590" s="15"/>
    </row>
    <row r="591" spans="1:1" ht="18.75">
      <c r="A591" s="15"/>
    </row>
    <row r="592" spans="1:1" ht="18.75">
      <c r="A592" s="15"/>
    </row>
    <row r="593" spans="1:1" ht="18.75">
      <c r="A593" s="15"/>
    </row>
    <row r="594" spans="1:1" ht="18.75">
      <c r="A594" s="15"/>
    </row>
    <row r="595" spans="1:1" ht="18.75">
      <c r="A595" s="15"/>
    </row>
    <row r="596" spans="1:1" ht="18.75">
      <c r="A596" s="15"/>
    </row>
    <row r="597" spans="1:1" ht="18.75">
      <c r="A597" s="15"/>
    </row>
    <row r="598" spans="1:1" ht="18.75">
      <c r="A598" s="15"/>
    </row>
    <row r="599" spans="1:1" ht="18.75">
      <c r="A599" s="15"/>
    </row>
    <row r="600" spans="1:1" ht="18.75">
      <c r="A600" s="15"/>
    </row>
    <row r="601" spans="1:1" ht="18.75">
      <c r="A601" s="15"/>
    </row>
    <row r="602" spans="1:1" ht="18.75">
      <c r="A602" s="15"/>
    </row>
    <row r="603" spans="1:1" ht="18.75">
      <c r="A603" s="15"/>
    </row>
    <row r="604" spans="1:1" ht="18.75">
      <c r="A604" s="15"/>
    </row>
    <row r="605" spans="1:1" ht="18.75">
      <c r="A605" s="15"/>
    </row>
    <row r="606" spans="1:1" ht="18.75">
      <c r="A606" s="15"/>
    </row>
    <row r="607" spans="1:1" ht="18.75">
      <c r="A607" s="15"/>
    </row>
    <row r="608" spans="1:1" ht="18.75">
      <c r="A608" s="15"/>
    </row>
    <row r="609" spans="1:1" ht="18.75">
      <c r="A609" s="15"/>
    </row>
    <row r="610" spans="1:1" ht="18.75">
      <c r="A610" s="15"/>
    </row>
    <row r="611" spans="1:1" ht="18.75">
      <c r="A611" s="15"/>
    </row>
    <row r="612" spans="1:1" ht="18.75">
      <c r="A612" s="15"/>
    </row>
    <row r="613" spans="1:1" ht="18.75">
      <c r="A613" s="15"/>
    </row>
    <row r="614" spans="1:1" ht="18.75">
      <c r="A614" s="15"/>
    </row>
    <row r="615" spans="1:1" ht="18.75">
      <c r="A615" s="15"/>
    </row>
    <row r="616" spans="1:1" ht="18.75">
      <c r="A616" s="15"/>
    </row>
    <row r="617" spans="1:1" ht="18.75">
      <c r="A617" s="15"/>
    </row>
    <row r="618" spans="1:1" ht="18.75">
      <c r="A618" s="15"/>
    </row>
    <row r="619" spans="1:1" ht="18.75">
      <c r="A619" s="15"/>
    </row>
    <row r="620" spans="1:1" ht="18.75">
      <c r="A620" s="15"/>
    </row>
    <row r="621" spans="1:1" ht="18.75">
      <c r="A621" s="15"/>
    </row>
    <row r="622" spans="1:1" ht="18.75">
      <c r="A622" s="15"/>
    </row>
    <row r="623" spans="1:1" ht="18.75">
      <c r="A623" s="15"/>
    </row>
    <row r="624" spans="1:1" ht="18.75">
      <c r="A624" s="15"/>
    </row>
    <row r="625" spans="1:1" ht="18.75">
      <c r="A625" s="15"/>
    </row>
    <row r="626" spans="1:1" ht="18.75">
      <c r="A626" s="15"/>
    </row>
    <row r="627" spans="1:1" ht="18.75">
      <c r="A627" s="15"/>
    </row>
    <row r="628" spans="1:1" ht="18.75">
      <c r="A628" s="15"/>
    </row>
    <row r="629" spans="1:1" ht="18.75">
      <c r="A629" s="15"/>
    </row>
    <row r="630" spans="1:1" ht="18.75">
      <c r="A630" s="15"/>
    </row>
    <row r="631" spans="1:1" ht="18.75">
      <c r="A631" s="15"/>
    </row>
    <row r="632" spans="1:1" ht="18.75">
      <c r="A632" s="15"/>
    </row>
    <row r="633" spans="1:1" ht="18.75">
      <c r="A633" s="15"/>
    </row>
    <row r="634" spans="1:1" ht="18.75">
      <c r="A634" s="15"/>
    </row>
    <row r="635" spans="1:1" ht="18.75">
      <c r="A635" s="15"/>
    </row>
    <row r="636" spans="1:1" ht="18.75">
      <c r="A636" s="15"/>
    </row>
    <row r="637" spans="1:1" ht="18.75">
      <c r="A637" s="15"/>
    </row>
    <row r="638" spans="1:1" ht="18.75">
      <c r="A638" s="15"/>
    </row>
    <row r="639" spans="1:1" ht="18.75">
      <c r="A639" s="15"/>
    </row>
    <row r="640" spans="1:1" ht="18.75">
      <c r="A640" s="15"/>
    </row>
    <row r="641" spans="1:1" ht="18.75">
      <c r="A641" s="15"/>
    </row>
    <row r="642" spans="1:1" ht="18.75">
      <c r="A642" s="15"/>
    </row>
    <row r="643" spans="1:1" ht="18.75">
      <c r="A643" s="15"/>
    </row>
    <row r="644" spans="1:1" ht="18.75">
      <c r="A644" s="15"/>
    </row>
    <row r="645" spans="1:1" ht="18.75">
      <c r="A645" s="15"/>
    </row>
    <row r="646" spans="1:1" ht="18.75">
      <c r="A646" s="15"/>
    </row>
    <row r="647" spans="1:1" ht="18.75">
      <c r="A647" s="15"/>
    </row>
    <row r="648" spans="1:1" ht="18.75">
      <c r="A648" s="15"/>
    </row>
    <row r="649" spans="1:1" ht="24">
      <c r="A649" s="11" t="str">
        <f>+$A$1</f>
        <v xml:space="preserve">2026年第34週 (8/17～8/23) </v>
      </c>
    </row>
    <row r="650" spans="1:1" ht="24">
      <c r="A650" s="11" t="s">
        <v>165</v>
      </c>
    </row>
    <row r="651" spans="1:1" ht="18.75">
      <c r="A651" s="15"/>
    </row>
    <row r="652" spans="1:1" ht="18.75">
      <c r="A652" s="15"/>
    </row>
    <row r="653" spans="1:1" ht="18.75">
      <c r="A653" s="15"/>
    </row>
    <row r="654" spans="1:1" ht="18.75">
      <c r="A654" s="15"/>
    </row>
    <row r="655" spans="1:1" ht="18.75">
      <c r="A655" s="15"/>
    </row>
    <row r="656" spans="1:1" ht="18.75">
      <c r="A656" s="15"/>
    </row>
    <row r="657" spans="1:1" ht="18.75">
      <c r="A657" s="15"/>
    </row>
    <row r="658" spans="1:1" ht="18.75">
      <c r="A658" s="15"/>
    </row>
    <row r="659" spans="1:1" ht="18.75">
      <c r="A659" s="15"/>
    </row>
    <row r="660" spans="1:1" ht="18.75">
      <c r="A660" s="15"/>
    </row>
    <row r="661" spans="1:1" ht="18.75">
      <c r="A661" s="15"/>
    </row>
    <row r="662" spans="1:1" ht="18.75">
      <c r="A662" s="15"/>
    </row>
    <row r="663" spans="1:1" ht="18.75">
      <c r="A663" s="15"/>
    </row>
    <row r="664" spans="1:1" ht="18.75">
      <c r="A664" s="15"/>
    </row>
    <row r="665" spans="1:1" ht="18.75">
      <c r="A665" s="15"/>
    </row>
    <row r="666" spans="1:1" ht="18.75">
      <c r="A666" s="15"/>
    </row>
    <row r="667" spans="1:1" ht="18.75">
      <c r="A667" s="15"/>
    </row>
    <row r="668" spans="1:1" ht="18.75">
      <c r="A668" s="15"/>
    </row>
    <row r="669" spans="1:1" ht="18.75">
      <c r="A669" s="15"/>
    </row>
    <row r="670" spans="1:1" ht="18.75">
      <c r="A670" s="15"/>
    </row>
    <row r="671" spans="1:1" ht="18.75">
      <c r="A671" s="15"/>
    </row>
    <row r="672" spans="1:1" ht="18.75">
      <c r="A672" s="15"/>
    </row>
    <row r="673" spans="1:1" ht="18.75">
      <c r="A673" s="15"/>
    </row>
    <row r="674" spans="1:1" ht="18.75">
      <c r="A674" s="15"/>
    </row>
    <row r="675" spans="1:1" ht="18.75">
      <c r="A675" s="15"/>
    </row>
    <row r="676" spans="1:1" ht="18.75">
      <c r="A676" s="15"/>
    </row>
    <row r="677" spans="1:1" ht="18.75">
      <c r="A677" s="15"/>
    </row>
    <row r="678" spans="1:1" ht="18.75">
      <c r="A678" s="15"/>
    </row>
    <row r="679" spans="1:1" ht="18.75">
      <c r="A679" s="15"/>
    </row>
    <row r="680" spans="1:1" ht="18.75">
      <c r="A680" s="15"/>
    </row>
    <row r="681" spans="1:1" ht="18.75">
      <c r="A681" s="15"/>
    </row>
    <row r="682" spans="1:1" ht="18.75">
      <c r="A682" s="15"/>
    </row>
    <row r="683" spans="1:1" ht="18.75">
      <c r="A683" s="15"/>
    </row>
    <row r="684" spans="1:1" ht="18.75">
      <c r="A684" s="15"/>
    </row>
    <row r="685" spans="1:1" ht="18.75">
      <c r="A685" s="15"/>
    </row>
    <row r="686" spans="1:1" ht="18.75">
      <c r="A686" s="15"/>
    </row>
    <row r="687" spans="1:1" ht="18.75">
      <c r="A687" s="15"/>
    </row>
    <row r="688" spans="1:1" ht="18.75">
      <c r="A688" s="15"/>
    </row>
    <row r="689" spans="1:1" ht="18.75">
      <c r="A689" s="15"/>
    </row>
    <row r="690" spans="1:1" ht="18.75">
      <c r="A690" s="15"/>
    </row>
    <row r="691" spans="1:1" ht="18.75">
      <c r="A691" s="15"/>
    </row>
    <row r="692" spans="1:1" ht="18.75">
      <c r="A692" s="15"/>
    </row>
    <row r="693" spans="1:1" ht="18.75">
      <c r="A693" s="15"/>
    </row>
    <row r="694" spans="1:1" ht="18.75">
      <c r="A694" s="15"/>
    </row>
    <row r="695" spans="1:1" ht="18.75">
      <c r="A695" s="15"/>
    </row>
    <row r="696" spans="1:1" ht="18.75">
      <c r="A696" s="15"/>
    </row>
    <row r="697" spans="1:1" ht="18.75">
      <c r="A697" s="15"/>
    </row>
    <row r="698" spans="1:1" ht="18.75">
      <c r="A698" s="15"/>
    </row>
    <row r="699" spans="1:1" ht="18.75">
      <c r="A699" s="15"/>
    </row>
    <row r="700" spans="1:1" ht="18.75">
      <c r="A700" s="15"/>
    </row>
    <row r="701" spans="1:1" ht="18.75">
      <c r="A701" s="15"/>
    </row>
    <row r="702" spans="1:1" ht="18.75">
      <c r="A702" s="15"/>
    </row>
    <row r="703" spans="1:1" ht="18.75">
      <c r="A703" s="15"/>
    </row>
    <row r="704" spans="1:1" ht="18.75">
      <c r="A704" s="15"/>
    </row>
    <row r="705" spans="1:1" ht="18.75">
      <c r="A705" s="15"/>
    </row>
    <row r="706" spans="1:1" ht="18.75">
      <c r="A706" s="15"/>
    </row>
    <row r="707" spans="1:1" ht="18.75">
      <c r="A707" s="15"/>
    </row>
    <row r="708" spans="1:1" ht="18.75">
      <c r="A708" s="15"/>
    </row>
    <row r="709" spans="1:1" ht="18.75">
      <c r="A709" s="15"/>
    </row>
    <row r="710" spans="1:1" ht="18.75">
      <c r="A710" s="15"/>
    </row>
    <row r="711" spans="1:1" ht="18.75">
      <c r="A711" s="15"/>
    </row>
    <row r="712" spans="1:1" ht="18.75">
      <c r="A712" s="15"/>
    </row>
    <row r="713" spans="1:1" ht="18.75">
      <c r="A713" s="15"/>
    </row>
    <row r="714" spans="1:1" ht="18.75">
      <c r="A714" s="15"/>
    </row>
    <row r="715" spans="1:1" ht="18.75">
      <c r="A715" s="15"/>
    </row>
    <row r="716" spans="1:1" ht="18.75">
      <c r="A716" s="15"/>
    </row>
    <row r="717" spans="1:1" ht="18.75">
      <c r="A717" s="15"/>
    </row>
    <row r="718" spans="1:1" ht="18.75">
      <c r="A718" s="15"/>
    </row>
    <row r="719" spans="1:1" ht="18.75">
      <c r="A719" s="15"/>
    </row>
    <row r="720" spans="1:1" ht="18.75">
      <c r="A720" s="15"/>
    </row>
    <row r="721" spans="1:1" ht="18.75">
      <c r="A721" s="15"/>
    </row>
    <row r="722" spans="1:1" ht="18.75">
      <c r="A722" s="15"/>
    </row>
    <row r="723" spans="1:1" ht="18.75">
      <c r="A723" s="15"/>
    </row>
    <row r="724" spans="1:1" ht="18.75">
      <c r="A724" s="15"/>
    </row>
    <row r="725" spans="1:1" ht="18.75">
      <c r="A725" s="15"/>
    </row>
    <row r="726" spans="1:1" ht="18.75">
      <c r="A726" s="15"/>
    </row>
    <row r="727" spans="1:1" ht="18.75">
      <c r="A727" s="15"/>
    </row>
    <row r="728" spans="1:1" ht="18.75">
      <c r="A728" s="15"/>
    </row>
    <row r="729" spans="1:1" ht="18.75">
      <c r="A729" s="15"/>
    </row>
    <row r="730" spans="1:1" ht="24">
      <c r="A730" s="11" t="str">
        <f>+$A$1</f>
        <v xml:space="preserve">2026年第34週 (8/17～8/23) </v>
      </c>
    </row>
    <row r="731" spans="1:1" ht="24">
      <c r="A731" s="11" t="s">
        <v>166</v>
      </c>
    </row>
    <row r="732" spans="1:1" ht="18.75">
      <c r="A732" s="15"/>
    </row>
    <row r="733" spans="1:1" ht="18.75">
      <c r="A733" s="15"/>
    </row>
    <row r="734" spans="1:1" ht="18.75">
      <c r="A734" s="15"/>
    </row>
    <row r="735" spans="1:1" ht="18.75">
      <c r="A735" s="15"/>
    </row>
    <row r="736" spans="1:1" ht="18.75">
      <c r="A736" s="15"/>
    </row>
    <row r="737" spans="1:1" ht="18.75">
      <c r="A737" s="15"/>
    </row>
    <row r="738" spans="1:1" ht="18.75">
      <c r="A738" s="15"/>
    </row>
    <row r="739" spans="1:1" ht="18.75">
      <c r="A739" s="15"/>
    </row>
    <row r="740" spans="1:1" ht="18.75">
      <c r="A740" s="15"/>
    </row>
    <row r="741" spans="1:1" ht="18.75">
      <c r="A741" s="15"/>
    </row>
    <row r="742" spans="1:1" ht="18.75">
      <c r="A742" s="15"/>
    </row>
    <row r="743" spans="1:1" ht="18.75">
      <c r="A743" s="15"/>
    </row>
    <row r="744" spans="1:1" ht="18.75">
      <c r="A744" s="15"/>
    </row>
    <row r="745" spans="1:1" ht="18.75">
      <c r="A745" s="15"/>
    </row>
    <row r="746" spans="1:1" ht="18.75">
      <c r="A746" s="15"/>
    </row>
    <row r="747" spans="1:1" ht="18.75">
      <c r="A747" s="15"/>
    </row>
    <row r="748" spans="1:1" ht="18.75">
      <c r="A748" s="15"/>
    </row>
    <row r="749" spans="1:1" ht="18.75">
      <c r="A749" s="15"/>
    </row>
    <row r="750" spans="1:1" ht="18.75">
      <c r="A750" s="15"/>
    </row>
    <row r="751" spans="1:1" ht="18.75">
      <c r="A751" s="15"/>
    </row>
    <row r="752" spans="1:1" ht="18.75">
      <c r="A752" s="15"/>
    </row>
    <row r="753" spans="1:1" ht="18.75">
      <c r="A753" s="15"/>
    </row>
    <row r="754" spans="1:1" ht="18.75">
      <c r="A754" s="15"/>
    </row>
    <row r="755" spans="1:1" ht="18.75">
      <c r="A755" s="15"/>
    </row>
    <row r="756" spans="1:1" ht="18.75">
      <c r="A756" s="15"/>
    </row>
    <row r="757" spans="1:1" ht="18.75">
      <c r="A757" s="15"/>
    </row>
    <row r="758" spans="1:1" ht="18.75">
      <c r="A758" s="15"/>
    </row>
    <row r="759" spans="1:1" ht="18.75">
      <c r="A759" s="15"/>
    </row>
    <row r="760" spans="1:1" ht="18.75">
      <c r="A760" s="15"/>
    </row>
    <row r="761" spans="1:1" ht="18.75">
      <c r="A761" s="15"/>
    </row>
    <row r="762" spans="1:1" ht="18.75">
      <c r="A762" s="15"/>
    </row>
    <row r="763" spans="1:1" ht="18.75">
      <c r="A763" s="15"/>
    </row>
    <row r="764" spans="1:1" ht="18.75">
      <c r="A764" s="15"/>
    </row>
    <row r="765" spans="1:1" ht="18.75">
      <c r="A765" s="15"/>
    </row>
    <row r="766" spans="1:1" ht="18.75">
      <c r="A766" s="15"/>
    </row>
    <row r="767" spans="1:1" ht="18.75">
      <c r="A767" s="15"/>
    </row>
    <row r="768" spans="1:1" ht="18.75">
      <c r="A768" s="15"/>
    </row>
    <row r="769" spans="1:1" ht="18.75">
      <c r="A769" s="15"/>
    </row>
    <row r="770" spans="1:1" ht="18.75">
      <c r="A770" s="15"/>
    </row>
    <row r="771" spans="1:1" ht="18.75">
      <c r="A771" s="15"/>
    </row>
    <row r="772" spans="1:1" ht="18.75">
      <c r="A772" s="15"/>
    </row>
    <row r="773" spans="1:1" ht="18.75">
      <c r="A773" s="15"/>
    </row>
    <row r="774" spans="1:1" ht="18.75">
      <c r="A774" s="15"/>
    </row>
    <row r="775" spans="1:1" ht="18.75">
      <c r="A775" s="15"/>
    </row>
    <row r="776" spans="1:1" ht="18.75">
      <c r="A776" s="15"/>
    </row>
    <row r="777" spans="1:1" ht="18.75">
      <c r="A777" s="15"/>
    </row>
    <row r="778" spans="1:1" ht="18.75">
      <c r="A778" s="15"/>
    </row>
    <row r="779" spans="1:1" ht="18.75">
      <c r="A779" s="15"/>
    </row>
    <row r="780" spans="1:1" ht="18.75">
      <c r="A780" s="15"/>
    </row>
    <row r="781" spans="1:1" ht="18.75">
      <c r="A781" s="15"/>
    </row>
    <row r="782" spans="1:1" ht="18.75">
      <c r="A782" s="15"/>
    </row>
    <row r="783" spans="1:1" ht="18.75">
      <c r="A783" s="15"/>
    </row>
    <row r="784" spans="1:1" ht="18.75">
      <c r="A784" s="15"/>
    </row>
    <row r="785" spans="1:1" ht="18.75">
      <c r="A785" s="15"/>
    </row>
    <row r="786" spans="1:1" ht="18.75">
      <c r="A786" s="15"/>
    </row>
    <row r="787" spans="1:1" ht="18.75">
      <c r="A787" s="15"/>
    </row>
    <row r="788" spans="1:1" ht="18.75">
      <c r="A788" s="15"/>
    </row>
    <row r="789" spans="1:1" ht="18.75">
      <c r="A789" s="15"/>
    </row>
    <row r="790" spans="1:1" ht="18.75">
      <c r="A790" s="15"/>
    </row>
    <row r="791" spans="1:1" ht="18.75">
      <c r="A791" s="15"/>
    </row>
    <row r="792" spans="1:1" ht="18.75">
      <c r="A792" s="15"/>
    </row>
    <row r="793" spans="1:1" ht="18.75">
      <c r="A793" s="15"/>
    </row>
    <row r="794" spans="1:1" ht="18.75">
      <c r="A794" s="15"/>
    </row>
    <row r="795" spans="1:1" ht="18.75">
      <c r="A795" s="15"/>
    </row>
    <row r="796" spans="1:1" ht="18.75">
      <c r="A796" s="15"/>
    </row>
    <row r="797" spans="1:1" ht="18.75">
      <c r="A797" s="15"/>
    </row>
    <row r="798" spans="1:1" ht="18.75">
      <c r="A798" s="15"/>
    </row>
    <row r="799" spans="1:1" ht="18.75">
      <c r="A799" s="15"/>
    </row>
    <row r="800" spans="1:1" ht="18.75">
      <c r="A800" s="15"/>
    </row>
    <row r="801" spans="1:1" ht="18.75">
      <c r="A801" s="15"/>
    </row>
    <row r="802" spans="1:1" ht="18.75">
      <c r="A802" s="15"/>
    </row>
    <row r="803" spans="1:1" ht="18.75">
      <c r="A803" s="15"/>
    </row>
    <row r="804" spans="1:1" ht="18.75">
      <c r="A804" s="15"/>
    </row>
    <row r="805" spans="1:1" ht="18.75">
      <c r="A805" s="15"/>
    </row>
    <row r="806" spans="1:1" ht="18.75">
      <c r="A806" s="15"/>
    </row>
    <row r="807" spans="1:1" ht="18.75">
      <c r="A807" s="15"/>
    </row>
    <row r="808" spans="1:1" ht="18.75">
      <c r="A808" s="15"/>
    </row>
    <row r="809" spans="1:1" ht="18.75">
      <c r="A809" s="15"/>
    </row>
    <row r="810" spans="1:1" ht="18.75">
      <c r="A810" s="15"/>
    </row>
    <row r="811" spans="1:1" ht="24">
      <c r="A811" s="11" t="str">
        <f>+$A$1</f>
        <v xml:space="preserve">2026年第34週 (8/17～8/23) </v>
      </c>
    </row>
    <row r="812" spans="1:1" ht="24">
      <c r="A812" s="11" t="s">
        <v>167</v>
      </c>
    </row>
    <row r="813" spans="1:1" ht="18.75">
      <c r="A813" s="15"/>
    </row>
    <row r="814" spans="1:1" ht="18.75">
      <c r="A814" s="15"/>
    </row>
    <row r="815" spans="1:1" ht="18.75">
      <c r="A815" s="15"/>
    </row>
    <row r="816" spans="1:1" ht="18.75">
      <c r="A816" s="15"/>
    </row>
    <row r="817" spans="1:1" ht="18.75">
      <c r="A817" s="15"/>
    </row>
    <row r="818" spans="1:1" ht="18.75">
      <c r="A818" s="15"/>
    </row>
    <row r="819" spans="1:1" ht="18.75">
      <c r="A819" s="15"/>
    </row>
    <row r="820" spans="1:1" ht="18.75">
      <c r="A820" s="15"/>
    </row>
    <row r="821" spans="1:1" ht="18.75">
      <c r="A821" s="15"/>
    </row>
    <row r="822" spans="1:1" ht="18.75">
      <c r="A822" s="15"/>
    </row>
    <row r="823" spans="1:1" ht="18.75">
      <c r="A823" s="15"/>
    </row>
    <row r="824" spans="1:1" ht="18.75">
      <c r="A824" s="15"/>
    </row>
    <row r="825" spans="1:1" ht="18.75">
      <c r="A825" s="15"/>
    </row>
    <row r="826" spans="1:1" ht="18.75">
      <c r="A826" s="15"/>
    </row>
    <row r="827" spans="1:1" ht="18.75">
      <c r="A827" s="15"/>
    </row>
    <row r="828" spans="1:1" ht="18.75">
      <c r="A828" s="15"/>
    </row>
    <row r="829" spans="1:1" ht="18.75">
      <c r="A829" s="15"/>
    </row>
    <row r="830" spans="1:1" ht="18.75">
      <c r="A830" s="15"/>
    </row>
    <row r="831" spans="1:1" ht="18.75">
      <c r="A831" s="15"/>
    </row>
    <row r="832" spans="1:1" ht="18.75">
      <c r="A832" s="15"/>
    </row>
    <row r="833" spans="1:1" ht="18.75">
      <c r="A833" s="15"/>
    </row>
    <row r="834" spans="1:1" ht="18.75">
      <c r="A834" s="15"/>
    </row>
    <row r="835" spans="1:1" ht="18.75">
      <c r="A835" s="15"/>
    </row>
    <row r="836" spans="1:1" ht="18.75">
      <c r="A836" s="15"/>
    </row>
    <row r="837" spans="1:1" ht="18.75">
      <c r="A837" s="15"/>
    </row>
    <row r="838" spans="1:1" ht="18.75">
      <c r="A838" s="15"/>
    </row>
    <row r="839" spans="1:1" ht="18.75">
      <c r="A839" s="15"/>
    </row>
    <row r="840" spans="1:1" ht="18.75">
      <c r="A840" s="15"/>
    </row>
    <row r="841" spans="1:1" ht="18.75">
      <c r="A841" s="15"/>
    </row>
    <row r="842" spans="1:1" ht="18.75">
      <c r="A842" s="15"/>
    </row>
    <row r="843" spans="1:1" ht="18.75">
      <c r="A843" s="15"/>
    </row>
    <row r="844" spans="1:1" ht="18.75">
      <c r="A844" s="15"/>
    </row>
    <row r="845" spans="1:1" ht="18.75">
      <c r="A845" s="15"/>
    </row>
    <row r="846" spans="1:1" ht="18.75">
      <c r="A846" s="15"/>
    </row>
    <row r="847" spans="1:1" ht="18.75">
      <c r="A847" s="15"/>
    </row>
    <row r="848" spans="1:1" ht="18.75">
      <c r="A848" s="15"/>
    </row>
    <row r="849" spans="1:1" ht="18.75">
      <c r="A849" s="15"/>
    </row>
    <row r="850" spans="1:1" ht="18.75">
      <c r="A850" s="15"/>
    </row>
    <row r="851" spans="1:1" ht="18.75">
      <c r="A851" s="15"/>
    </row>
    <row r="852" spans="1:1" ht="18.75">
      <c r="A852" s="15"/>
    </row>
    <row r="853" spans="1:1" ht="18.75">
      <c r="A853" s="15"/>
    </row>
    <row r="854" spans="1:1" ht="18.75">
      <c r="A854" s="15"/>
    </row>
    <row r="855" spans="1:1" ht="18.75">
      <c r="A855" s="15"/>
    </row>
    <row r="856" spans="1:1" ht="18.75">
      <c r="A856" s="15"/>
    </row>
    <row r="857" spans="1:1" ht="18.75">
      <c r="A857" s="15"/>
    </row>
    <row r="858" spans="1:1" ht="18.75">
      <c r="A858" s="15"/>
    </row>
    <row r="859" spans="1:1" ht="18.75">
      <c r="A859" s="15"/>
    </row>
    <row r="860" spans="1:1" ht="18.75">
      <c r="A860" s="15"/>
    </row>
    <row r="861" spans="1:1" ht="18.75">
      <c r="A861" s="15"/>
    </row>
    <row r="862" spans="1:1" ht="18.75">
      <c r="A862" s="15"/>
    </row>
    <row r="863" spans="1:1" ht="18.75">
      <c r="A863" s="15"/>
    </row>
    <row r="864" spans="1:1" ht="18.75">
      <c r="A864" s="15"/>
    </row>
    <row r="865" spans="1:1" ht="18.75">
      <c r="A865" s="15"/>
    </row>
    <row r="866" spans="1:1" ht="18.75">
      <c r="A866" s="15"/>
    </row>
    <row r="867" spans="1:1" ht="18.75">
      <c r="A867" s="15"/>
    </row>
    <row r="868" spans="1:1" ht="18.75">
      <c r="A868" s="15"/>
    </row>
    <row r="869" spans="1:1" ht="18.75">
      <c r="A869" s="15"/>
    </row>
    <row r="870" spans="1:1" ht="18.75">
      <c r="A870" s="15"/>
    </row>
    <row r="871" spans="1:1" ht="18.75">
      <c r="A871" s="15"/>
    </row>
    <row r="872" spans="1:1" ht="18.75">
      <c r="A872" s="15"/>
    </row>
    <row r="873" spans="1:1" ht="18.75">
      <c r="A873" s="15"/>
    </row>
    <row r="874" spans="1:1" ht="18.75">
      <c r="A874" s="15"/>
    </row>
    <row r="875" spans="1:1" ht="18.75">
      <c r="A875" s="15"/>
    </row>
    <row r="876" spans="1:1" ht="18.75">
      <c r="A876" s="15"/>
    </row>
    <row r="877" spans="1:1" ht="18.75">
      <c r="A877" s="15"/>
    </row>
    <row r="878" spans="1:1" ht="18.75">
      <c r="A878" s="15"/>
    </row>
    <row r="879" spans="1:1" ht="18.75">
      <c r="A879" s="15"/>
    </row>
    <row r="880" spans="1:1" ht="18.75">
      <c r="A880" s="15"/>
    </row>
    <row r="881" spans="1:1" ht="18.75">
      <c r="A881" s="15"/>
    </row>
    <row r="882" spans="1:1" ht="18.75">
      <c r="A882" s="15"/>
    </row>
    <row r="883" spans="1:1" ht="18.75">
      <c r="A883" s="15"/>
    </row>
    <row r="884" spans="1:1" ht="18.75">
      <c r="A884" s="15"/>
    </row>
    <row r="885" spans="1:1" ht="18.75">
      <c r="A885" s="15"/>
    </row>
    <row r="886" spans="1:1" ht="18.75">
      <c r="A886" s="15"/>
    </row>
    <row r="887" spans="1:1" ht="18.75">
      <c r="A887" s="15"/>
    </row>
    <row r="888" spans="1:1" ht="18.75">
      <c r="A888" s="15"/>
    </row>
    <row r="889" spans="1:1" ht="18.75">
      <c r="A889" s="15"/>
    </row>
    <row r="890" spans="1:1" ht="18.75">
      <c r="A890" s="15"/>
    </row>
    <row r="891" spans="1:1" ht="18.75">
      <c r="A891" s="15"/>
    </row>
    <row r="892" spans="1:1" ht="24">
      <c r="A892" s="11" t="str">
        <f>+$A$1</f>
        <v xml:space="preserve">2026年第34週 (8/17～8/23) </v>
      </c>
    </row>
    <row r="893" spans="1:1" ht="24">
      <c r="A893" s="11" t="s">
        <v>168</v>
      </c>
    </row>
    <row r="894" spans="1:1" ht="18.75">
      <c r="A894" s="15"/>
    </row>
    <row r="895" spans="1:1" ht="18.75">
      <c r="A895" s="15"/>
    </row>
    <row r="896" spans="1:1" ht="18.75">
      <c r="A896" s="15"/>
    </row>
    <row r="897" spans="1:1" ht="18.75">
      <c r="A897" s="15"/>
    </row>
    <row r="898" spans="1:1" ht="18.75">
      <c r="A898" s="15"/>
    </row>
    <row r="899" spans="1:1" ht="18.75">
      <c r="A899" s="15"/>
    </row>
    <row r="900" spans="1:1" ht="18.75">
      <c r="A900" s="15"/>
    </row>
    <row r="901" spans="1:1" ht="18.75">
      <c r="A901" s="15"/>
    </row>
    <row r="902" spans="1:1" ht="18.75">
      <c r="A902" s="15"/>
    </row>
    <row r="903" spans="1:1" ht="18.75">
      <c r="A903" s="15"/>
    </row>
    <row r="904" spans="1:1" ht="18.75">
      <c r="A904" s="15"/>
    </row>
    <row r="905" spans="1:1" ht="18.75">
      <c r="A905" s="15"/>
    </row>
    <row r="906" spans="1:1" ht="18.75">
      <c r="A906" s="15"/>
    </row>
    <row r="907" spans="1:1" ht="18.75">
      <c r="A907" s="15"/>
    </row>
    <row r="908" spans="1:1" ht="18.75">
      <c r="A908" s="15"/>
    </row>
    <row r="909" spans="1:1" ht="18.75">
      <c r="A909" s="15"/>
    </row>
    <row r="910" spans="1:1" ht="18.75">
      <c r="A910" s="15"/>
    </row>
    <row r="911" spans="1:1" ht="18.75">
      <c r="A911" s="15"/>
    </row>
    <row r="912" spans="1:1" ht="18.75">
      <c r="A912" s="15"/>
    </row>
    <row r="913" spans="1:1" ht="18.75">
      <c r="A913" s="15"/>
    </row>
    <row r="914" spans="1:1" ht="18.75">
      <c r="A914" s="15"/>
    </row>
    <row r="915" spans="1:1" ht="18.75">
      <c r="A915" s="15"/>
    </row>
    <row r="916" spans="1:1" ht="18.75">
      <c r="A916" s="15"/>
    </row>
    <row r="917" spans="1:1" ht="18.75">
      <c r="A917" s="15"/>
    </row>
    <row r="918" spans="1:1" ht="18.75">
      <c r="A918" s="15"/>
    </row>
    <row r="919" spans="1:1" ht="18.75">
      <c r="A919" s="15"/>
    </row>
    <row r="920" spans="1:1" ht="18.75">
      <c r="A920" s="15"/>
    </row>
    <row r="921" spans="1:1" ht="18.75">
      <c r="A921" s="15"/>
    </row>
    <row r="922" spans="1:1" ht="18.75">
      <c r="A922" s="15"/>
    </row>
    <row r="923" spans="1:1" ht="18.75">
      <c r="A923" s="15"/>
    </row>
    <row r="924" spans="1:1" ht="18.75">
      <c r="A924" s="15"/>
    </row>
    <row r="925" spans="1:1" ht="18.75">
      <c r="A925" s="15"/>
    </row>
    <row r="926" spans="1:1" ht="18.75">
      <c r="A926" s="15"/>
    </row>
    <row r="927" spans="1:1" ht="18.75">
      <c r="A927" s="15"/>
    </row>
    <row r="928" spans="1:1" ht="18.75">
      <c r="A928" s="15"/>
    </row>
    <row r="929" spans="1:1" ht="18.75">
      <c r="A929" s="15"/>
    </row>
    <row r="930" spans="1:1" ht="18.75">
      <c r="A930" s="15"/>
    </row>
    <row r="931" spans="1:1" ht="18.75">
      <c r="A931" s="15"/>
    </row>
    <row r="932" spans="1:1" ht="18.75">
      <c r="A932" s="15"/>
    </row>
    <row r="933" spans="1:1" ht="18.75">
      <c r="A933" s="15"/>
    </row>
    <row r="934" spans="1:1" ht="18.75">
      <c r="A934" s="15"/>
    </row>
    <row r="935" spans="1:1" ht="18.75">
      <c r="A935" s="15"/>
    </row>
    <row r="936" spans="1:1" ht="18.75">
      <c r="A936" s="15"/>
    </row>
    <row r="937" spans="1:1" ht="18.75">
      <c r="A937" s="15"/>
    </row>
    <row r="938" spans="1:1" ht="18.75">
      <c r="A938" s="15"/>
    </row>
    <row r="939" spans="1:1" ht="18.75">
      <c r="A939" s="15"/>
    </row>
    <row r="940" spans="1:1" ht="18.75">
      <c r="A940" s="15"/>
    </row>
    <row r="941" spans="1:1" ht="18.75">
      <c r="A941" s="15"/>
    </row>
    <row r="942" spans="1:1" ht="18.75">
      <c r="A942" s="15"/>
    </row>
    <row r="943" spans="1:1" ht="18.75">
      <c r="A943" s="15"/>
    </row>
    <row r="944" spans="1:1" ht="18.75">
      <c r="A944" s="15"/>
    </row>
    <row r="945" spans="1:1" ht="18.75">
      <c r="A945" s="15"/>
    </row>
    <row r="946" spans="1:1" ht="18.75">
      <c r="A946" s="15"/>
    </row>
    <row r="947" spans="1:1" ht="18.75">
      <c r="A947" s="15"/>
    </row>
    <row r="948" spans="1:1" ht="18.75">
      <c r="A948" s="15"/>
    </row>
    <row r="949" spans="1:1" ht="18.75">
      <c r="A949" s="15"/>
    </row>
    <row r="950" spans="1:1" ht="18.75">
      <c r="A950" s="15"/>
    </row>
    <row r="951" spans="1:1" ht="18.75">
      <c r="A951" s="15"/>
    </row>
    <row r="952" spans="1:1" ht="18.75">
      <c r="A952" s="15"/>
    </row>
    <row r="953" spans="1:1" ht="18.75">
      <c r="A953" s="15"/>
    </row>
    <row r="954" spans="1:1" ht="18.75">
      <c r="A954" s="15"/>
    </row>
    <row r="955" spans="1:1" ht="18.75">
      <c r="A955" s="15"/>
    </row>
    <row r="956" spans="1:1" ht="18.75">
      <c r="A956" s="15"/>
    </row>
    <row r="957" spans="1:1" ht="18.75">
      <c r="A957" s="15"/>
    </row>
    <row r="958" spans="1:1" ht="18.75">
      <c r="A958" s="15"/>
    </row>
    <row r="959" spans="1:1" ht="18.75">
      <c r="A959" s="15"/>
    </row>
    <row r="960" spans="1:1" ht="18.75">
      <c r="A960" s="15"/>
    </row>
    <row r="961" spans="1:1" ht="18.75">
      <c r="A961" s="15"/>
    </row>
    <row r="962" spans="1:1" ht="18.75">
      <c r="A962" s="15"/>
    </row>
    <row r="963" spans="1:1" ht="18.75">
      <c r="A963" s="15"/>
    </row>
    <row r="964" spans="1:1" ht="18.75">
      <c r="A964" s="15"/>
    </row>
    <row r="965" spans="1:1" ht="18.75">
      <c r="A965" s="15"/>
    </row>
    <row r="966" spans="1:1" ht="18.75">
      <c r="A966" s="15"/>
    </row>
    <row r="967" spans="1:1" ht="18.75">
      <c r="A967" s="15"/>
    </row>
    <row r="968" spans="1:1" ht="18.75">
      <c r="A968" s="15"/>
    </row>
    <row r="969" spans="1:1" ht="18.75">
      <c r="A969" s="15"/>
    </row>
    <row r="970" spans="1:1" ht="18.75">
      <c r="A970" s="15"/>
    </row>
    <row r="971" spans="1:1" ht="18.75">
      <c r="A971" s="15"/>
    </row>
    <row r="972" spans="1:1" ht="18.75">
      <c r="A972" s="15"/>
    </row>
    <row r="973" spans="1:1" ht="24">
      <c r="A973" s="11" t="str">
        <f>+$A$1</f>
        <v xml:space="preserve">2026年第34週 (8/17～8/23) </v>
      </c>
    </row>
    <row r="974" spans="1:1" ht="24">
      <c r="A974" s="11" t="s">
        <v>169</v>
      </c>
    </row>
    <row r="975" spans="1:1" ht="18.75">
      <c r="A975" s="15"/>
    </row>
    <row r="976" spans="1:1" ht="18.75">
      <c r="A976" s="15"/>
    </row>
    <row r="977" spans="1:1" ht="18.75">
      <c r="A977" s="15"/>
    </row>
    <row r="978" spans="1:1" ht="18.75">
      <c r="A978" s="15"/>
    </row>
    <row r="979" spans="1:1" ht="18.75">
      <c r="A979" s="15"/>
    </row>
    <row r="980" spans="1:1" ht="18.75">
      <c r="A980" s="15"/>
    </row>
    <row r="981" spans="1:1" ht="18.75">
      <c r="A981" s="15"/>
    </row>
    <row r="982" spans="1:1" ht="18.75">
      <c r="A982" s="15"/>
    </row>
    <row r="983" spans="1:1" ht="18.75">
      <c r="A983" s="15"/>
    </row>
    <row r="984" spans="1:1" ht="18.75">
      <c r="A984" s="15"/>
    </row>
    <row r="985" spans="1:1" ht="18.75">
      <c r="A985" s="15"/>
    </row>
    <row r="986" spans="1:1" ht="18.75">
      <c r="A986" s="15"/>
    </row>
    <row r="987" spans="1:1" ht="18.75">
      <c r="A987" s="15"/>
    </row>
    <row r="988" spans="1:1" ht="18.75">
      <c r="A988" s="15"/>
    </row>
    <row r="989" spans="1:1" ht="18.75">
      <c r="A989" s="15"/>
    </row>
    <row r="990" spans="1:1" ht="18.75">
      <c r="A990" s="15"/>
    </row>
    <row r="991" spans="1:1" ht="18.75">
      <c r="A991" s="15"/>
    </row>
    <row r="992" spans="1:1" ht="18.75">
      <c r="A992" s="15"/>
    </row>
    <row r="993" spans="1:1" ht="18.75">
      <c r="A993" s="15"/>
    </row>
    <row r="994" spans="1:1" ht="18.75">
      <c r="A994" s="15"/>
    </row>
    <row r="995" spans="1:1" ht="18.75">
      <c r="A995" s="15"/>
    </row>
    <row r="996" spans="1:1" ht="18.75">
      <c r="A996" s="15"/>
    </row>
    <row r="997" spans="1:1" ht="18.75">
      <c r="A997" s="15"/>
    </row>
    <row r="998" spans="1:1" ht="18.75">
      <c r="A998" s="15"/>
    </row>
    <row r="999" spans="1:1" ht="18.75">
      <c r="A999" s="15"/>
    </row>
    <row r="1000" spans="1:1" ht="18.75">
      <c r="A1000" s="15"/>
    </row>
    <row r="1001" spans="1:1" ht="18.75">
      <c r="A1001" s="15"/>
    </row>
    <row r="1002" spans="1:1" ht="18.75">
      <c r="A1002" s="15"/>
    </row>
    <row r="1003" spans="1:1" ht="18.75">
      <c r="A1003" s="15"/>
    </row>
    <row r="1004" spans="1:1" ht="18.75">
      <c r="A1004" s="15"/>
    </row>
    <row r="1005" spans="1:1" ht="18.75">
      <c r="A1005" s="15"/>
    </row>
    <row r="1006" spans="1:1" ht="18.75">
      <c r="A1006" s="15"/>
    </row>
    <row r="1007" spans="1:1" ht="18.75">
      <c r="A1007" s="15"/>
    </row>
    <row r="1008" spans="1:1" ht="18.75">
      <c r="A1008" s="15"/>
    </row>
    <row r="1009" spans="1:1" ht="18.75">
      <c r="A1009" s="15"/>
    </row>
    <row r="1010" spans="1:1" ht="18.75">
      <c r="A1010" s="15"/>
    </row>
    <row r="1011" spans="1:1" ht="18.75">
      <c r="A1011" s="15"/>
    </row>
    <row r="1012" spans="1:1" ht="18.75">
      <c r="A1012" s="15"/>
    </row>
    <row r="1013" spans="1:1" ht="18.75">
      <c r="A1013" s="15"/>
    </row>
    <row r="1014" spans="1:1" ht="18.75">
      <c r="A1014" s="15"/>
    </row>
    <row r="1015" spans="1:1" ht="18.75">
      <c r="A1015" s="15"/>
    </row>
    <row r="1016" spans="1:1" ht="18.75">
      <c r="A1016" s="15"/>
    </row>
    <row r="1017" spans="1:1" ht="18.75">
      <c r="A1017" s="15"/>
    </row>
    <row r="1018" spans="1:1" ht="18.75">
      <c r="A1018" s="15"/>
    </row>
    <row r="1019" spans="1:1" ht="18.75">
      <c r="A1019" s="15"/>
    </row>
    <row r="1020" spans="1:1" ht="18.75">
      <c r="A1020" s="15"/>
    </row>
    <row r="1021" spans="1:1" ht="18.75">
      <c r="A1021" s="15"/>
    </row>
    <row r="1022" spans="1:1" ht="18.75">
      <c r="A1022" s="15"/>
    </row>
    <row r="1023" spans="1:1" ht="18.75">
      <c r="A1023" s="15"/>
    </row>
    <row r="1024" spans="1:1" ht="18.75">
      <c r="A1024" s="15"/>
    </row>
    <row r="1025" spans="1:1" ht="18.75">
      <c r="A1025" s="15"/>
    </row>
    <row r="1026" spans="1:1" ht="18.75">
      <c r="A1026" s="15"/>
    </row>
    <row r="1027" spans="1:1" ht="18.75">
      <c r="A1027" s="15"/>
    </row>
    <row r="1028" spans="1:1" ht="18.75">
      <c r="A1028" s="15"/>
    </row>
    <row r="1029" spans="1:1" ht="18.75">
      <c r="A1029" s="15"/>
    </row>
    <row r="1030" spans="1:1" ht="18.75">
      <c r="A1030" s="15"/>
    </row>
    <row r="1031" spans="1:1" ht="18.75">
      <c r="A1031" s="15"/>
    </row>
    <row r="1032" spans="1:1" ht="18.75">
      <c r="A1032" s="15"/>
    </row>
    <row r="1033" spans="1:1" ht="18.75">
      <c r="A1033" s="15"/>
    </row>
    <row r="1034" spans="1:1" ht="18.75">
      <c r="A1034" s="15"/>
    </row>
    <row r="1035" spans="1:1" ht="18.75">
      <c r="A1035" s="15"/>
    </row>
    <row r="1036" spans="1:1" ht="18.75">
      <c r="A1036" s="15"/>
    </row>
    <row r="1037" spans="1:1" ht="18.75">
      <c r="A1037" s="15"/>
    </row>
    <row r="1038" spans="1:1" ht="18.75">
      <c r="A1038" s="15"/>
    </row>
    <row r="1039" spans="1:1" ht="18.75">
      <c r="A1039" s="15"/>
    </row>
    <row r="1040" spans="1:1" ht="18.75">
      <c r="A1040" s="15"/>
    </row>
    <row r="1041" spans="1:1" ht="18.75">
      <c r="A1041" s="15"/>
    </row>
    <row r="1042" spans="1:1" ht="18.75">
      <c r="A1042" s="15"/>
    </row>
    <row r="1043" spans="1:1" ht="18.75">
      <c r="A1043" s="15"/>
    </row>
    <row r="1044" spans="1:1" ht="18.75">
      <c r="A1044" s="15"/>
    </row>
    <row r="1045" spans="1:1" ht="18.75">
      <c r="A1045" s="15"/>
    </row>
    <row r="1046" spans="1:1" ht="18.75">
      <c r="A1046" s="15"/>
    </row>
    <row r="1047" spans="1:1" ht="18.75">
      <c r="A1047" s="15"/>
    </row>
    <row r="1048" spans="1:1" ht="18.75">
      <c r="A1048" s="15"/>
    </row>
    <row r="1049" spans="1:1" ht="18.75">
      <c r="A1049" s="15"/>
    </row>
    <row r="1050" spans="1:1" ht="18.75">
      <c r="A1050" s="15"/>
    </row>
    <row r="1051" spans="1:1" ht="18.75">
      <c r="A1051" s="15"/>
    </row>
    <row r="1052" spans="1:1" ht="18.75">
      <c r="A1052" s="15"/>
    </row>
    <row r="1053" spans="1:1" ht="18.75">
      <c r="A1053" s="15"/>
    </row>
    <row r="1054" spans="1:1" ht="24">
      <c r="A1054" s="11" t="str">
        <f>+$A$1</f>
        <v xml:space="preserve">2026年第34週 (8/17～8/23) </v>
      </c>
    </row>
    <row r="1055" spans="1:1" ht="24">
      <c r="A1055" s="11" t="s">
        <v>170</v>
      </c>
    </row>
    <row r="1056" spans="1:1" ht="18.75">
      <c r="A1056" s="15"/>
    </row>
    <row r="1057" spans="1:1" ht="18.75">
      <c r="A1057" s="15"/>
    </row>
    <row r="1058" spans="1:1" ht="18.75">
      <c r="A1058" s="15"/>
    </row>
    <row r="1059" spans="1:1" ht="18.75">
      <c r="A1059" s="15"/>
    </row>
    <row r="1060" spans="1:1" ht="18.75">
      <c r="A1060" s="15"/>
    </row>
    <row r="1061" spans="1:1" ht="18.75">
      <c r="A1061" s="15"/>
    </row>
    <row r="1062" spans="1:1" ht="18.75">
      <c r="A1062" s="15"/>
    </row>
    <row r="1063" spans="1:1" ht="18.75">
      <c r="A1063" s="15"/>
    </row>
    <row r="1064" spans="1:1" ht="18.75">
      <c r="A1064" s="15"/>
    </row>
    <row r="1065" spans="1:1" ht="18.75">
      <c r="A1065" s="15"/>
    </row>
    <row r="1066" spans="1:1" ht="18.75">
      <c r="A1066" s="15"/>
    </row>
    <row r="1067" spans="1:1" ht="18.75">
      <c r="A1067" s="15"/>
    </row>
    <row r="1068" spans="1:1" ht="18.75">
      <c r="A1068" s="15"/>
    </row>
    <row r="1069" spans="1:1" ht="18.75">
      <c r="A1069" s="15"/>
    </row>
    <row r="1070" spans="1:1" ht="18.75">
      <c r="A1070" s="15"/>
    </row>
    <row r="1071" spans="1:1" ht="18.75">
      <c r="A1071" s="15"/>
    </row>
    <row r="1072" spans="1:1" ht="18.75">
      <c r="A1072" s="15"/>
    </row>
    <row r="1073" spans="1:1" ht="18.75">
      <c r="A1073" s="15"/>
    </row>
    <row r="1074" spans="1:1" ht="18.75">
      <c r="A1074" s="15"/>
    </row>
    <row r="1075" spans="1:1" ht="18.75">
      <c r="A1075" s="15"/>
    </row>
    <row r="1076" spans="1:1" ht="18.75">
      <c r="A1076" s="15"/>
    </row>
    <row r="1077" spans="1:1" ht="18.75">
      <c r="A1077" s="15"/>
    </row>
    <row r="1078" spans="1:1" ht="18.75">
      <c r="A1078" s="15"/>
    </row>
    <row r="1079" spans="1:1" ht="18.75">
      <c r="A1079" s="15"/>
    </row>
    <row r="1080" spans="1:1" ht="18.75">
      <c r="A1080" s="15"/>
    </row>
    <row r="1081" spans="1:1" ht="18.75">
      <c r="A1081" s="15"/>
    </row>
    <row r="1082" spans="1:1" ht="18.75">
      <c r="A1082" s="15"/>
    </row>
    <row r="1083" spans="1:1" ht="18.75">
      <c r="A1083" s="15"/>
    </row>
    <row r="1084" spans="1:1" ht="18.75">
      <c r="A1084" s="15"/>
    </row>
    <row r="1085" spans="1:1" ht="18.75">
      <c r="A1085" s="15"/>
    </row>
    <row r="1086" spans="1:1" ht="18.75">
      <c r="A1086" s="15"/>
    </row>
    <row r="1087" spans="1:1" ht="18.75">
      <c r="A1087" s="15"/>
    </row>
    <row r="1088" spans="1:1" ht="18.75">
      <c r="A1088" s="15"/>
    </row>
    <row r="1089" spans="1:1" ht="18.75">
      <c r="A1089" s="15"/>
    </row>
    <row r="1090" spans="1:1" ht="18.75">
      <c r="A1090" s="15"/>
    </row>
    <row r="1091" spans="1:1" ht="18.75">
      <c r="A1091" s="15"/>
    </row>
    <row r="1092" spans="1:1" ht="18.75">
      <c r="A1092" s="15"/>
    </row>
    <row r="1093" spans="1:1" ht="18.75">
      <c r="A1093" s="15"/>
    </row>
    <row r="1094" spans="1:1" ht="18.75">
      <c r="A1094" s="15"/>
    </row>
    <row r="1095" spans="1:1" ht="18.75">
      <c r="A1095" s="15"/>
    </row>
    <row r="1096" spans="1:1" ht="18.75">
      <c r="A1096" s="15"/>
    </row>
    <row r="1097" spans="1:1" ht="18.75">
      <c r="A1097" s="15"/>
    </row>
    <row r="1098" spans="1:1" ht="18.75">
      <c r="A1098" s="15"/>
    </row>
    <row r="1099" spans="1:1" ht="18.75">
      <c r="A1099" s="15"/>
    </row>
    <row r="1100" spans="1:1" ht="18.75">
      <c r="A1100" s="15"/>
    </row>
    <row r="1101" spans="1:1" ht="18.75">
      <c r="A1101" s="15"/>
    </row>
    <row r="1102" spans="1:1" ht="18.75">
      <c r="A1102" s="15"/>
    </row>
    <row r="1103" spans="1:1" ht="18.75">
      <c r="A1103" s="15"/>
    </row>
    <row r="1104" spans="1:1" ht="18.75">
      <c r="A1104" s="15"/>
    </row>
    <row r="1105" spans="1:1" ht="18.75">
      <c r="A1105" s="15"/>
    </row>
    <row r="1106" spans="1:1" ht="18.75">
      <c r="A1106" s="15"/>
    </row>
    <row r="1107" spans="1:1" ht="18.75">
      <c r="A1107" s="15"/>
    </row>
    <row r="1108" spans="1:1" ht="18.75">
      <c r="A1108" s="15"/>
    </row>
    <row r="1109" spans="1:1" ht="18.75">
      <c r="A1109" s="15"/>
    </row>
    <row r="1110" spans="1:1" ht="18.75">
      <c r="A1110" s="15"/>
    </row>
    <row r="1111" spans="1:1" ht="18.75">
      <c r="A1111" s="15"/>
    </row>
    <row r="1112" spans="1:1" ht="18.75">
      <c r="A1112" s="15"/>
    </row>
    <row r="1113" spans="1:1" ht="18.75">
      <c r="A1113" s="15"/>
    </row>
    <row r="1114" spans="1:1" ht="18.75">
      <c r="A1114" s="15"/>
    </row>
    <row r="1115" spans="1:1" ht="18.75">
      <c r="A1115" s="15"/>
    </row>
    <row r="1116" spans="1:1" ht="18.75">
      <c r="A1116" s="15"/>
    </row>
    <row r="1117" spans="1:1" ht="18.75">
      <c r="A1117" s="15"/>
    </row>
    <row r="1118" spans="1:1" ht="18.75">
      <c r="A1118" s="15"/>
    </row>
    <row r="1119" spans="1:1" ht="18.75">
      <c r="A1119" s="15"/>
    </row>
    <row r="1120" spans="1:1" ht="18.75">
      <c r="A1120" s="15"/>
    </row>
    <row r="1121" spans="1:1" ht="18.75">
      <c r="A1121" s="15"/>
    </row>
    <row r="1122" spans="1:1" ht="18.75">
      <c r="A1122" s="15"/>
    </row>
    <row r="1123" spans="1:1" ht="18.75">
      <c r="A1123" s="15"/>
    </row>
    <row r="1124" spans="1:1" ht="18.75">
      <c r="A1124" s="15"/>
    </row>
    <row r="1125" spans="1:1" ht="18.75">
      <c r="A1125" s="15"/>
    </row>
    <row r="1126" spans="1:1" ht="18.75">
      <c r="A1126" s="15"/>
    </row>
    <row r="1127" spans="1:1" ht="18.75">
      <c r="A1127" s="15"/>
    </row>
    <row r="1128" spans="1:1" ht="18.75">
      <c r="A1128" s="15"/>
    </row>
    <row r="1129" spans="1:1" ht="18.75">
      <c r="A1129" s="15"/>
    </row>
    <row r="1130" spans="1:1" ht="18.75">
      <c r="A1130" s="15"/>
    </row>
    <row r="1131" spans="1:1" ht="18.75">
      <c r="A1131" s="15"/>
    </row>
    <row r="1132" spans="1:1" ht="18.75">
      <c r="A1132" s="15"/>
    </row>
    <row r="1133" spans="1:1" ht="18.75">
      <c r="A1133" s="15"/>
    </row>
    <row r="1134" spans="1:1" ht="18.75">
      <c r="A1134" s="15"/>
    </row>
    <row r="1135" spans="1:1" ht="24">
      <c r="A1135" s="11" t="str">
        <f>+$A$1</f>
        <v xml:space="preserve">2026年第34週 (8/17～8/23) </v>
      </c>
    </row>
    <row r="1136" spans="1:1" ht="24">
      <c r="A1136" s="11" t="s">
        <v>171</v>
      </c>
    </row>
    <row r="1137" spans="1:1" ht="18.75">
      <c r="A1137" s="15"/>
    </row>
    <row r="1138" spans="1:1" ht="18.75">
      <c r="A1138" s="15"/>
    </row>
    <row r="1139" spans="1:1" ht="18.75">
      <c r="A1139" s="15"/>
    </row>
    <row r="1140" spans="1:1" ht="18.75">
      <c r="A1140" s="15"/>
    </row>
    <row r="1141" spans="1:1" ht="18.75">
      <c r="A1141" s="15"/>
    </row>
    <row r="1142" spans="1:1" ht="18.75">
      <c r="A1142" s="15"/>
    </row>
    <row r="1143" spans="1:1" ht="18.75">
      <c r="A1143" s="15"/>
    </row>
    <row r="1144" spans="1:1" ht="18.75">
      <c r="A1144" s="15"/>
    </row>
    <row r="1145" spans="1:1" ht="18.75">
      <c r="A1145" s="15"/>
    </row>
    <row r="1146" spans="1:1" ht="18.75">
      <c r="A1146" s="15"/>
    </row>
    <row r="1147" spans="1:1" ht="18.75">
      <c r="A1147" s="15"/>
    </row>
    <row r="1148" spans="1:1" ht="18.75">
      <c r="A1148" s="15"/>
    </row>
    <row r="1149" spans="1:1" ht="18.75">
      <c r="A1149" s="15"/>
    </row>
    <row r="1150" spans="1:1" ht="18.75">
      <c r="A1150" s="15"/>
    </row>
    <row r="1151" spans="1:1" ht="18.75">
      <c r="A1151" s="15"/>
    </row>
    <row r="1152" spans="1:1" ht="18.75">
      <c r="A1152" s="15"/>
    </row>
    <row r="1153" spans="1:1" ht="18.75">
      <c r="A1153" s="15"/>
    </row>
    <row r="1154" spans="1:1" ht="18.75">
      <c r="A1154" s="15"/>
    </row>
    <row r="1155" spans="1:1" ht="18.75">
      <c r="A1155" s="15"/>
    </row>
    <row r="1156" spans="1:1" ht="18.75">
      <c r="A1156" s="15"/>
    </row>
    <row r="1157" spans="1:1" ht="18.75">
      <c r="A1157" s="15"/>
    </row>
    <row r="1158" spans="1:1" ht="18.75">
      <c r="A1158" s="15"/>
    </row>
    <row r="1159" spans="1:1" ht="18.75">
      <c r="A1159" s="15"/>
    </row>
    <row r="1160" spans="1:1" ht="18.75">
      <c r="A1160" s="15"/>
    </row>
    <row r="1161" spans="1:1" ht="18.75">
      <c r="A1161" s="15"/>
    </row>
    <row r="1162" spans="1:1" ht="18.75">
      <c r="A1162" s="15"/>
    </row>
    <row r="1163" spans="1:1" ht="18.75">
      <c r="A1163" s="15"/>
    </row>
    <row r="1164" spans="1:1" ht="18.75">
      <c r="A1164" s="15"/>
    </row>
    <row r="1165" spans="1:1" ht="18.75">
      <c r="A1165" s="15"/>
    </row>
    <row r="1166" spans="1:1" ht="18.75">
      <c r="A1166" s="15"/>
    </row>
    <row r="1167" spans="1:1" ht="18.75">
      <c r="A1167" s="15"/>
    </row>
    <row r="1168" spans="1:1" ht="18.75">
      <c r="A1168" s="15"/>
    </row>
    <row r="1169" spans="1:1" ht="18.75">
      <c r="A1169" s="15"/>
    </row>
    <row r="1170" spans="1:1" ht="18.75">
      <c r="A1170" s="15"/>
    </row>
    <row r="1171" spans="1:1" ht="18.75">
      <c r="A1171" s="15"/>
    </row>
    <row r="1172" spans="1:1" ht="18.75">
      <c r="A1172" s="15"/>
    </row>
    <row r="1173" spans="1:1" ht="18.75">
      <c r="A1173" s="15"/>
    </row>
    <row r="1174" spans="1:1" ht="18.75">
      <c r="A1174" s="15"/>
    </row>
    <row r="1175" spans="1:1" ht="18.75">
      <c r="A1175" s="15"/>
    </row>
    <row r="1176" spans="1:1" ht="18.75">
      <c r="A1176" s="15"/>
    </row>
    <row r="1177" spans="1:1" ht="18.75">
      <c r="A1177" s="15"/>
    </row>
    <row r="1178" spans="1:1" ht="18.75">
      <c r="A1178" s="15"/>
    </row>
    <row r="1179" spans="1:1" ht="18.75">
      <c r="A1179" s="15"/>
    </row>
    <row r="1180" spans="1:1" ht="18.75">
      <c r="A1180" s="15"/>
    </row>
    <row r="1181" spans="1:1" ht="18.75">
      <c r="A1181" s="15"/>
    </row>
    <row r="1182" spans="1:1" ht="18.75">
      <c r="A1182" s="15"/>
    </row>
    <row r="1183" spans="1:1" ht="18.75">
      <c r="A1183" s="15"/>
    </row>
    <row r="1184" spans="1:1" ht="18.75">
      <c r="A1184" s="15"/>
    </row>
    <row r="1185" spans="1:1" ht="18.75">
      <c r="A1185" s="15"/>
    </row>
    <row r="1186" spans="1:1" ht="18.75">
      <c r="A1186" s="15"/>
    </row>
    <row r="1187" spans="1:1" ht="18.75">
      <c r="A1187" s="15"/>
    </row>
    <row r="1188" spans="1:1" ht="18.75">
      <c r="A1188" s="15"/>
    </row>
    <row r="1189" spans="1:1" ht="18.75">
      <c r="A1189" s="15"/>
    </row>
    <row r="1190" spans="1:1" ht="18.75">
      <c r="A1190" s="15"/>
    </row>
    <row r="1191" spans="1:1" ht="18.75">
      <c r="A1191" s="15"/>
    </row>
    <row r="1192" spans="1:1" ht="18.75">
      <c r="A1192" s="15"/>
    </row>
    <row r="1193" spans="1:1" ht="18.75">
      <c r="A1193" s="15"/>
    </row>
    <row r="1194" spans="1:1" ht="18.75">
      <c r="A1194" s="15"/>
    </row>
    <row r="1195" spans="1:1" ht="18.75">
      <c r="A1195" s="15"/>
    </row>
    <row r="1196" spans="1:1" ht="18.75">
      <c r="A1196" s="15"/>
    </row>
    <row r="1197" spans="1:1" ht="18.75">
      <c r="A1197" s="15"/>
    </row>
    <row r="1198" spans="1:1" ht="18.75">
      <c r="A1198" s="15"/>
    </row>
    <row r="1199" spans="1:1" ht="18.75">
      <c r="A1199" s="15"/>
    </row>
    <row r="1200" spans="1:1" ht="18.75">
      <c r="A1200" s="15"/>
    </row>
    <row r="1201" spans="1:1" ht="18.75">
      <c r="A1201" s="15"/>
    </row>
    <row r="1202" spans="1:1" ht="18.75">
      <c r="A1202" s="15"/>
    </row>
    <row r="1203" spans="1:1" ht="18.75">
      <c r="A1203" s="15"/>
    </row>
    <row r="1204" spans="1:1" ht="18.75">
      <c r="A1204" s="15"/>
    </row>
    <row r="1205" spans="1:1" ht="18.75">
      <c r="A1205" s="15"/>
    </row>
    <row r="1206" spans="1:1" ht="18.75">
      <c r="A1206" s="15"/>
    </row>
    <row r="1207" spans="1:1" ht="18.75">
      <c r="A1207" s="15"/>
    </row>
    <row r="1208" spans="1:1" ht="18.75">
      <c r="A1208" s="15"/>
    </row>
    <row r="1209" spans="1:1" ht="18.75">
      <c r="A1209" s="15"/>
    </row>
    <row r="1210" spans="1:1" ht="18.75">
      <c r="A1210" s="15"/>
    </row>
    <row r="1211" spans="1:1" ht="18.75">
      <c r="A1211" s="15"/>
    </row>
    <row r="1212" spans="1:1" ht="18.75">
      <c r="A1212" s="15"/>
    </row>
    <row r="1213" spans="1:1" ht="18.75">
      <c r="A1213" s="15"/>
    </row>
    <row r="1214" spans="1:1" ht="18.75">
      <c r="A1214" s="15"/>
    </row>
    <row r="1215" spans="1:1" ht="18.75">
      <c r="A1215" s="15"/>
    </row>
    <row r="1216" spans="1:1" ht="24">
      <c r="A1216" s="11" t="str">
        <f>+$A$1</f>
        <v xml:space="preserve">2026年第34週 (8/17～8/23) </v>
      </c>
    </row>
    <row r="1217" spans="1:1" ht="24">
      <c r="A1217" s="11" t="s">
        <v>172</v>
      </c>
    </row>
    <row r="1218" spans="1:1" ht="18.75">
      <c r="A1218" s="15"/>
    </row>
    <row r="1219" spans="1:1" ht="18.75">
      <c r="A1219" s="15"/>
    </row>
    <row r="1220" spans="1:1" ht="18.75">
      <c r="A1220" s="15"/>
    </row>
    <row r="1221" spans="1:1" ht="18.75">
      <c r="A1221" s="15"/>
    </row>
    <row r="1222" spans="1:1" ht="18.75">
      <c r="A1222" s="15"/>
    </row>
    <row r="1223" spans="1:1" ht="18.75">
      <c r="A1223" s="15"/>
    </row>
    <row r="1224" spans="1:1" ht="18.75">
      <c r="A1224" s="15"/>
    </row>
    <row r="1225" spans="1:1" ht="18.75">
      <c r="A1225" s="15"/>
    </row>
    <row r="1226" spans="1:1" ht="18.75">
      <c r="A1226" s="15"/>
    </row>
    <row r="1227" spans="1:1" ht="18.75">
      <c r="A1227" s="15"/>
    </row>
    <row r="1228" spans="1:1" ht="18.75">
      <c r="A1228" s="15"/>
    </row>
    <row r="1229" spans="1:1" ht="18.75">
      <c r="A1229" s="15"/>
    </row>
    <row r="1230" spans="1:1" ht="18.75">
      <c r="A1230" s="15"/>
    </row>
    <row r="1231" spans="1:1" ht="18.75">
      <c r="A1231" s="15"/>
    </row>
    <row r="1232" spans="1:1" ht="18.75">
      <c r="A1232" s="15"/>
    </row>
    <row r="1233" spans="1:1" ht="18.75">
      <c r="A1233" s="15"/>
    </row>
    <row r="1234" spans="1:1" ht="18.75">
      <c r="A1234" s="15"/>
    </row>
    <row r="1235" spans="1:1" ht="18.75">
      <c r="A1235" s="15"/>
    </row>
    <row r="1236" spans="1:1" ht="18.75">
      <c r="A1236" s="15"/>
    </row>
    <row r="1237" spans="1:1" ht="18.75">
      <c r="A1237" s="15"/>
    </row>
    <row r="1238" spans="1:1" ht="18.75">
      <c r="A1238" s="15"/>
    </row>
    <row r="1239" spans="1:1" ht="18.75">
      <c r="A1239" s="15"/>
    </row>
    <row r="1240" spans="1:1" ht="18.75">
      <c r="A1240" s="15"/>
    </row>
    <row r="1241" spans="1:1" ht="18.75">
      <c r="A1241" s="15"/>
    </row>
    <row r="1242" spans="1:1" ht="18.75">
      <c r="A1242" s="15"/>
    </row>
    <row r="1243" spans="1:1" ht="18.75">
      <c r="A1243" s="15"/>
    </row>
    <row r="1244" spans="1:1" ht="18.75">
      <c r="A1244" s="15"/>
    </row>
    <row r="1245" spans="1:1" ht="18.75">
      <c r="A1245" s="15"/>
    </row>
    <row r="1246" spans="1:1" ht="18.75">
      <c r="A1246" s="15"/>
    </row>
    <row r="1247" spans="1:1" ht="18.75">
      <c r="A1247" s="15"/>
    </row>
    <row r="1248" spans="1:1" ht="18.75">
      <c r="A1248" s="15"/>
    </row>
    <row r="1249" spans="1:1" ht="18.75">
      <c r="A1249" s="15"/>
    </row>
    <row r="1250" spans="1:1" ht="18.75">
      <c r="A1250" s="15"/>
    </row>
    <row r="1251" spans="1:1" ht="18.75">
      <c r="A1251" s="15"/>
    </row>
    <row r="1252" spans="1:1" ht="18.75">
      <c r="A1252" s="15"/>
    </row>
    <row r="1253" spans="1:1" ht="18.75">
      <c r="A1253" s="15"/>
    </row>
    <row r="1254" spans="1:1" ht="18.75">
      <c r="A1254" s="15"/>
    </row>
    <row r="1255" spans="1:1" ht="18.75">
      <c r="A1255" s="15"/>
    </row>
    <row r="1256" spans="1:1" ht="18.75">
      <c r="A1256" s="15"/>
    </row>
    <row r="1257" spans="1:1" ht="18.75">
      <c r="A1257" s="15"/>
    </row>
    <row r="1258" spans="1:1" ht="18.75">
      <c r="A1258" s="15"/>
    </row>
    <row r="1259" spans="1:1" ht="18.75">
      <c r="A1259" s="15"/>
    </row>
    <row r="1260" spans="1:1" ht="18.75">
      <c r="A1260" s="15"/>
    </row>
    <row r="1261" spans="1:1" ht="18.75">
      <c r="A1261" s="15"/>
    </row>
    <row r="1262" spans="1:1" ht="18.75">
      <c r="A1262" s="15"/>
    </row>
    <row r="1263" spans="1:1" ht="18.75">
      <c r="A1263" s="15"/>
    </row>
    <row r="1264" spans="1:1" ht="18.75">
      <c r="A1264" s="15"/>
    </row>
    <row r="1265" spans="1:1" ht="18.75">
      <c r="A1265" s="15"/>
    </row>
    <row r="1266" spans="1:1" ht="18.75">
      <c r="A1266" s="15"/>
    </row>
    <row r="1267" spans="1:1" ht="18.75">
      <c r="A1267" s="15"/>
    </row>
    <row r="1268" spans="1:1" ht="18.75">
      <c r="A1268" s="15"/>
    </row>
    <row r="1269" spans="1:1" ht="18.75">
      <c r="A1269" s="15"/>
    </row>
    <row r="1270" spans="1:1" ht="18.75">
      <c r="A1270" s="15"/>
    </row>
    <row r="1271" spans="1:1" ht="18.75">
      <c r="A1271" s="15"/>
    </row>
    <row r="1272" spans="1:1" ht="18.75">
      <c r="A1272" s="15"/>
    </row>
    <row r="1273" spans="1:1" ht="18.75">
      <c r="A1273" s="15"/>
    </row>
    <row r="1274" spans="1:1" ht="18.75">
      <c r="A1274" s="15"/>
    </row>
    <row r="1275" spans="1:1" ht="18.75">
      <c r="A1275" s="15"/>
    </row>
    <row r="1276" spans="1:1" ht="18.75">
      <c r="A1276" s="15"/>
    </row>
    <row r="1277" spans="1:1" ht="18.75">
      <c r="A1277" s="15"/>
    </row>
    <row r="1278" spans="1:1" ht="18.75">
      <c r="A1278" s="15"/>
    </row>
    <row r="1279" spans="1:1" ht="18.75">
      <c r="A1279" s="15"/>
    </row>
    <row r="1280" spans="1:1" ht="18.75">
      <c r="A1280" s="15"/>
    </row>
    <row r="1281" spans="1:1" ht="18.75">
      <c r="A1281" s="15"/>
    </row>
    <row r="1282" spans="1:1" ht="18.75">
      <c r="A1282" s="15"/>
    </row>
    <row r="1283" spans="1:1" ht="18.75">
      <c r="A1283" s="15"/>
    </row>
    <row r="1284" spans="1:1" ht="18.75">
      <c r="A1284" s="15"/>
    </row>
    <row r="1285" spans="1:1" ht="18.75">
      <c r="A1285" s="15"/>
    </row>
    <row r="1286" spans="1:1" ht="18.75">
      <c r="A1286" s="15"/>
    </row>
    <row r="1287" spans="1:1" ht="18.75">
      <c r="A1287" s="15"/>
    </row>
    <row r="1288" spans="1:1" ht="18.75">
      <c r="A1288" s="15"/>
    </row>
    <row r="1289" spans="1:1" ht="18.75">
      <c r="A1289" s="15"/>
    </row>
    <row r="1290" spans="1:1" ht="18.75">
      <c r="A1290" s="15"/>
    </row>
    <row r="1291" spans="1:1" ht="18.75">
      <c r="A1291" s="15"/>
    </row>
    <row r="1292" spans="1:1" ht="18.75">
      <c r="A1292" s="15"/>
    </row>
    <row r="1293" spans="1:1" ht="18.75">
      <c r="A1293" s="15"/>
    </row>
    <row r="1294" spans="1:1" ht="18.75">
      <c r="A1294" s="15"/>
    </row>
    <row r="1295" spans="1:1" ht="18.75">
      <c r="A1295" s="15"/>
    </row>
    <row r="1296" spans="1:1" ht="18.75">
      <c r="A1296" s="15"/>
    </row>
    <row r="1297" spans="1:1" ht="24">
      <c r="A1297" s="11" t="str">
        <f>+$A$1</f>
        <v xml:space="preserve">2026年第34週 (8/17～8/23) </v>
      </c>
    </row>
    <row r="1298" spans="1:1" ht="24">
      <c r="A1298" s="11" t="s">
        <v>173</v>
      </c>
    </row>
    <row r="1299" spans="1:1" ht="18.75">
      <c r="A1299" s="15"/>
    </row>
    <row r="1300" spans="1:1" ht="18.75">
      <c r="A1300" s="15"/>
    </row>
    <row r="1301" spans="1:1" ht="18.75">
      <c r="A1301" s="15"/>
    </row>
    <row r="1302" spans="1:1" ht="18.75">
      <c r="A1302" s="15"/>
    </row>
    <row r="1303" spans="1:1" ht="18.75">
      <c r="A1303" s="15"/>
    </row>
    <row r="1304" spans="1:1" ht="18.75">
      <c r="A1304" s="15"/>
    </row>
    <row r="1305" spans="1:1" ht="18.75">
      <c r="A1305" s="15"/>
    </row>
    <row r="1306" spans="1:1" ht="18.75">
      <c r="A1306" s="15"/>
    </row>
    <row r="1307" spans="1:1" ht="18.75">
      <c r="A1307" s="15"/>
    </row>
    <row r="1308" spans="1:1" ht="18.75">
      <c r="A1308" s="15"/>
    </row>
    <row r="1309" spans="1:1" ht="18.75">
      <c r="A1309" s="15"/>
    </row>
    <row r="1310" spans="1:1" ht="18.75">
      <c r="A1310" s="15"/>
    </row>
    <row r="1311" spans="1:1" ht="18.75">
      <c r="A1311" s="15"/>
    </row>
    <row r="1312" spans="1:1" ht="18.75">
      <c r="A1312" s="15"/>
    </row>
    <row r="1313" spans="1:1" ht="18.75">
      <c r="A1313" s="15"/>
    </row>
    <row r="1314" spans="1:1" ht="18.75">
      <c r="A1314" s="15"/>
    </row>
    <row r="1315" spans="1:1" ht="18.75">
      <c r="A1315" s="15"/>
    </row>
    <row r="1316" spans="1:1" ht="18.75">
      <c r="A1316" s="15"/>
    </row>
    <row r="1317" spans="1:1" ht="18.75">
      <c r="A1317" s="15"/>
    </row>
    <row r="1318" spans="1:1" ht="18.75">
      <c r="A1318" s="15"/>
    </row>
    <row r="1319" spans="1:1" ht="18.75">
      <c r="A1319" s="15"/>
    </row>
    <row r="1320" spans="1:1" ht="18.75">
      <c r="A1320" s="15"/>
    </row>
    <row r="1321" spans="1:1" ht="18.75">
      <c r="A1321" s="15"/>
    </row>
    <row r="1322" spans="1:1" ht="18.75">
      <c r="A1322" s="15"/>
    </row>
    <row r="1323" spans="1:1" ht="18.75">
      <c r="A1323" s="15"/>
    </row>
    <row r="1324" spans="1:1" ht="18.75">
      <c r="A1324" s="15"/>
    </row>
    <row r="1325" spans="1:1" ht="18.75">
      <c r="A1325" s="15"/>
    </row>
    <row r="1326" spans="1:1" ht="18.75">
      <c r="A1326" s="15"/>
    </row>
    <row r="1327" spans="1:1" ht="18.75">
      <c r="A1327" s="15"/>
    </row>
    <row r="1328" spans="1:1" ht="18.75">
      <c r="A1328" s="15"/>
    </row>
    <row r="1329" spans="1:1" ht="18.75">
      <c r="A1329" s="15"/>
    </row>
    <row r="1330" spans="1:1" ht="18.75">
      <c r="A1330" s="15"/>
    </row>
    <row r="1331" spans="1:1" ht="18.75">
      <c r="A1331" s="15"/>
    </row>
    <row r="1332" spans="1:1" ht="18.75">
      <c r="A1332" s="15"/>
    </row>
    <row r="1333" spans="1:1" ht="18.75">
      <c r="A1333" s="15"/>
    </row>
    <row r="1334" spans="1:1" ht="18.75">
      <c r="A1334" s="15"/>
    </row>
    <row r="1335" spans="1:1" ht="18.75">
      <c r="A1335" s="15"/>
    </row>
    <row r="1336" spans="1:1" ht="18.75">
      <c r="A1336" s="15"/>
    </row>
    <row r="1337" spans="1:1" ht="18.75">
      <c r="A1337" s="15"/>
    </row>
    <row r="1338" spans="1:1" ht="18.75">
      <c r="A1338" s="15"/>
    </row>
    <row r="1339" spans="1:1" ht="18.75">
      <c r="A1339" s="15"/>
    </row>
    <row r="1340" spans="1:1" ht="18.75">
      <c r="A1340" s="15"/>
    </row>
    <row r="1341" spans="1:1" ht="18.75">
      <c r="A1341" s="15"/>
    </row>
    <row r="1342" spans="1:1" ht="18.75">
      <c r="A1342" s="15"/>
    </row>
    <row r="1343" spans="1:1" ht="18.75">
      <c r="A1343" s="15"/>
    </row>
    <row r="1344" spans="1:1" ht="18.75">
      <c r="A1344" s="15"/>
    </row>
    <row r="1345" spans="1:1" ht="18.75">
      <c r="A1345" s="15"/>
    </row>
    <row r="1346" spans="1:1" ht="18.75">
      <c r="A1346" s="15"/>
    </row>
    <row r="1347" spans="1:1" ht="18.75">
      <c r="A1347" s="15"/>
    </row>
    <row r="1348" spans="1:1" ht="18.75">
      <c r="A1348" s="15"/>
    </row>
    <row r="1349" spans="1:1" ht="18.75">
      <c r="A1349" s="15"/>
    </row>
    <row r="1350" spans="1:1" ht="18.75">
      <c r="A1350" s="15"/>
    </row>
    <row r="1351" spans="1:1" ht="18.75">
      <c r="A1351" s="15"/>
    </row>
    <row r="1352" spans="1:1" ht="18.75">
      <c r="A1352" s="15"/>
    </row>
    <row r="1353" spans="1:1" ht="18.75">
      <c r="A1353" s="15"/>
    </row>
    <row r="1354" spans="1:1" ht="18.75">
      <c r="A1354" s="15"/>
    </row>
    <row r="1355" spans="1:1" ht="18.75">
      <c r="A1355" s="15"/>
    </row>
    <row r="1356" spans="1:1" ht="18.75">
      <c r="A1356" s="15"/>
    </row>
    <row r="1357" spans="1:1" ht="18.75">
      <c r="A1357" s="15"/>
    </row>
    <row r="1358" spans="1:1" ht="18.75">
      <c r="A1358" s="15"/>
    </row>
    <row r="1359" spans="1:1" ht="18.75">
      <c r="A1359" s="15"/>
    </row>
    <row r="1360" spans="1:1" ht="18.75">
      <c r="A1360" s="15"/>
    </row>
    <row r="1361" spans="1:1" ht="18.75">
      <c r="A1361" s="15"/>
    </row>
    <row r="1362" spans="1:1" ht="18.75">
      <c r="A1362" s="15"/>
    </row>
    <row r="1363" spans="1:1" ht="18.75">
      <c r="A1363" s="15"/>
    </row>
    <row r="1364" spans="1:1" ht="18.75">
      <c r="A1364" s="15"/>
    </row>
    <row r="1365" spans="1:1" ht="18.75">
      <c r="A1365" s="15"/>
    </row>
    <row r="1366" spans="1:1" ht="18.75">
      <c r="A1366" s="15"/>
    </row>
    <row r="1367" spans="1:1" ht="18.75">
      <c r="A1367" s="15"/>
    </row>
    <row r="1368" spans="1:1" ht="18.75">
      <c r="A1368" s="15"/>
    </row>
    <row r="1369" spans="1:1" ht="18.75">
      <c r="A1369" s="15"/>
    </row>
    <row r="1370" spans="1:1" ht="18.75">
      <c r="A1370" s="15"/>
    </row>
    <row r="1371" spans="1:1" ht="18.75">
      <c r="A1371" s="15"/>
    </row>
    <row r="1372" spans="1:1" ht="18.75">
      <c r="A1372" s="15"/>
    </row>
    <row r="1373" spans="1:1" ht="18.75">
      <c r="A1373" s="15"/>
    </row>
    <row r="1374" spans="1:1" ht="18.75">
      <c r="A1374" s="15"/>
    </row>
    <row r="1375" spans="1:1" ht="18.75">
      <c r="A1375" s="15"/>
    </row>
    <row r="1376" spans="1:1" ht="18.75">
      <c r="A1376" s="15"/>
    </row>
    <row r="1377" spans="1:1" ht="18.75">
      <c r="A1377" s="15"/>
    </row>
    <row r="1378" spans="1:1" ht="24">
      <c r="A1378" s="11" t="str">
        <f>+$A$1</f>
        <v xml:space="preserve">2026年第34週 (8/17～8/23) </v>
      </c>
    </row>
    <row r="1379" spans="1:1" ht="24">
      <c r="A1379" s="11" t="s">
        <v>174</v>
      </c>
    </row>
    <row r="1469" spans="1:1" ht="24">
      <c r="A1469" s="11" t="str">
        <f>+$A$1</f>
        <v xml:space="preserve">2026年第34週 (8/17～8/23) </v>
      </c>
    </row>
    <row r="1470" spans="1:1" ht="24">
      <c r="A1470" s="11" t="s">
        <v>244</v>
      </c>
    </row>
    <row r="1504" spans="14:14">
      <c r="N1504" s="87"/>
    </row>
    <row r="1506" spans="3:3" ht="18.75">
      <c r="C1506" s="8" t="s">
        <v>95</v>
      </c>
    </row>
  </sheetData>
  <phoneticPr fontId="5"/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Footer>&amp;C&amp;P</oddFooter>
  </headerFooter>
  <rowBreaks count="35" manualBreakCount="35">
    <brk id="40" max="8" man="1"/>
    <brk id="81" max="8" man="1"/>
    <brk id="121" max="8" man="1"/>
    <brk id="162" max="8" man="1"/>
    <brk id="202" max="8" man="1"/>
    <brk id="243" max="8" man="1"/>
    <brk id="283" max="8" man="1"/>
    <brk id="324" max="8" man="1"/>
    <brk id="364" max="8" man="1"/>
    <brk id="405" max="8" man="1"/>
    <brk id="445" max="8" man="1"/>
    <brk id="486" max="8" man="1"/>
    <brk id="526" max="8" man="1"/>
    <brk id="567" max="8" man="1"/>
    <brk id="607" max="8" man="1"/>
    <brk id="648" max="8" man="1"/>
    <brk id="688" max="8" man="1"/>
    <brk id="729" max="8" man="1"/>
    <brk id="769" max="8" man="1"/>
    <brk id="810" max="8" man="1"/>
    <brk id="850" max="8" man="1"/>
    <brk id="891" max="8" man="1"/>
    <brk id="931" max="8" man="1"/>
    <brk id="972" max="8" man="1"/>
    <brk id="1012" max="8" man="1"/>
    <brk id="1053" max="8" man="1"/>
    <brk id="1093" max="8" man="1"/>
    <brk id="1134" max="8" man="1"/>
    <brk id="1174" max="8" man="1"/>
    <brk id="1215" max="8" man="1"/>
    <brk id="1255" max="8" man="1"/>
    <brk id="1296" max="8" man="1"/>
    <brk id="1336" max="8" man="1"/>
    <brk id="1377" max="8" man="1"/>
    <brk id="1422" max="8" man="1"/>
  </rowBreaks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/>
  <dimension ref="B4:T63"/>
  <sheetViews>
    <sheetView showGridLines="0" zoomScale="55" zoomScaleNormal="55" workbookViewId="0">
      <selection activeCell="C6" sqref="C6:Q58"/>
    </sheetView>
  </sheetViews>
  <sheetFormatPr defaultRowHeight="16.5"/>
  <sheetData>
    <row r="4" spans="2:20">
      <c r="B4" t="s">
        <v>65</v>
      </c>
    </row>
    <row r="5" spans="2:20">
      <c r="B5" s="6" t="s">
        <v>48</v>
      </c>
      <c r="C5" s="6" t="s">
        <v>61</v>
      </c>
      <c r="D5" s="6" t="s">
        <v>153</v>
      </c>
      <c r="E5" s="6" t="s">
        <v>154</v>
      </c>
      <c r="F5" s="6" t="s">
        <v>71</v>
      </c>
      <c r="G5" s="6" t="s">
        <v>96</v>
      </c>
      <c r="H5" s="6" t="s">
        <v>97</v>
      </c>
      <c r="I5" s="6" t="s">
        <v>98</v>
      </c>
      <c r="J5" s="6" t="s">
        <v>99</v>
      </c>
      <c r="K5" s="6" t="s">
        <v>100</v>
      </c>
      <c r="L5" s="6" t="s">
        <v>101</v>
      </c>
      <c r="M5" s="6" t="s">
        <v>102</v>
      </c>
      <c r="N5" s="6" t="s">
        <v>103</v>
      </c>
      <c r="O5" s="6" t="s">
        <v>105</v>
      </c>
      <c r="P5" s="6" t="s">
        <v>106</v>
      </c>
      <c r="Q5" s="6" t="s">
        <v>155</v>
      </c>
      <c r="R5" s="1"/>
      <c r="S5" s="6" t="s">
        <v>67</v>
      </c>
      <c r="T5" s="1" t="s">
        <v>68</v>
      </c>
    </row>
    <row r="6" spans="2:20">
      <c r="B6" s="102">
        <v>1</v>
      </c>
      <c r="C6" s="102">
        <f>[4]咽頭!$C2</f>
        <v>2</v>
      </c>
      <c r="D6" s="102">
        <f>[4]咽頭!$D2</f>
        <v>0</v>
      </c>
      <c r="E6" s="102">
        <f>[4]咽頭!$E2</f>
        <v>0</v>
      </c>
      <c r="F6" s="102">
        <f>[4]咽頭!$F2</f>
        <v>2</v>
      </c>
      <c r="G6" s="102">
        <f>[4]咽頭!$G2</f>
        <v>0</v>
      </c>
      <c r="H6" s="102">
        <f>[4]咽頭!$H2</f>
        <v>0</v>
      </c>
      <c r="I6" s="102">
        <f>[4]咽頭!$I2</f>
        <v>0</v>
      </c>
      <c r="J6" s="102">
        <f>[4]咽頭!$J2</f>
        <v>0</v>
      </c>
      <c r="K6" s="102">
        <f>[4]咽頭!$K2</f>
        <v>0</v>
      </c>
      <c r="L6" s="102">
        <f>[4]咽頭!$L2</f>
        <v>0</v>
      </c>
      <c r="M6" s="102">
        <f>[4]咽頭!$M2</f>
        <v>0</v>
      </c>
      <c r="N6" s="102">
        <f>[4]咽頭!$N2</f>
        <v>0</v>
      </c>
      <c r="O6" s="102">
        <f>[4]咽頭!$O2</f>
        <v>0</v>
      </c>
      <c r="P6" s="102">
        <f>[4]咽頭!$P2</f>
        <v>0</v>
      </c>
      <c r="Q6" s="102">
        <f>[4]咽頭!$Q2</f>
        <v>0</v>
      </c>
      <c r="R6" s="103"/>
      <c r="S6" s="103">
        <f t="shared" ref="S6:S29" si="0">SUM(D6:Q6)</f>
        <v>2</v>
      </c>
      <c r="T6" s="103" t="b">
        <f t="shared" ref="T6:T29" si="1">IF(AND(ISERROR(C6),ISERROR(S6)),"-",C6=S6)</f>
        <v>1</v>
      </c>
    </row>
    <row r="7" spans="2:20">
      <c r="B7" s="17">
        <v>2</v>
      </c>
      <c r="C7" s="17">
        <f>[4]咽頭!$C3</f>
        <v>17</v>
      </c>
      <c r="D7" s="17">
        <f>[4]咽頭!$D3</f>
        <v>0</v>
      </c>
      <c r="E7" s="17">
        <f>[4]咽頭!$E3</f>
        <v>0</v>
      </c>
      <c r="F7" s="17">
        <f>[4]咽頭!$F3</f>
        <v>3</v>
      </c>
      <c r="G7" s="17">
        <f>[4]咽頭!$G3</f>
        <v>2</v>
      </c>
      <c r="H7" s="17">
        <f>[4]咽頭!$H3</f>
        <v>2</v>
      </c>
      <c r="I7" s="17">
        <f>[4]咽頭!$I3</f>
        <v>1</v>
      </c>
      <c r="J7" s="17">
        <f>[4]咽頭!$J3</f>
        <v>4</v>
      </c>
      <c r="K7" s="17">
        <f>[4]咽頭!$K3</f>
        <v>1</v>
      </c>
      <c r="L7" s="17">
        <f>[4]咽頭!$L3</f>
        <v>2</v>
      </c>
      <c r="M7" s="17">
        <f>[4]咽頭!$M3</f>
        <v>1</v>
      </c>
      <c r="N7" s="17">
        <f>[4]咽頭!$N3</f>
        <v>0</v>
      </c>
      <c r="O7" s="17">
        <f>[4]咽頭!$O3</f>
        <v>0</v>
      </c>
      <c r="P7" s="17">
        <f>[4]咽頭!$P3</f>
        <v>1</v>
      </c>
      <c r="Q7" s="17">
        <f>[4]咽頭!$Q3</f>
        <v>0</v>
      </c>
      <c r="S7">
        <f t="shared" si="0"/>
        <v>17</v>
      </c>
      <c r="T7" t="b">
        <f t="shared" si="1"/>
        <v>1</v>
      </c>
    </row>
    <row r="8" spans="2:20">
      <c r="B8" s="17">
        <v>3</v>
      </c>
      <c r="C8" s="17">
        <f>[4]咽頭!$C4</f>
        <v>4</v>
      </c>
      <c r="D8" s="17">
        <f>[4]咽頭!$D4</f>
        <v>0</v>
      </c>
      <c r="E8" s="17">
        <f>[4]咽頭!$E4</f>
        <v>0</v>
      </c>
      <c r="F8" s="17">
        <f>[4]咽頭!$F4</f>
        <v>2</v>
      </c>
      <c r="G8" s="17">
        <f>[4]咽頭!$G4</f>
        <v>0</v>
      </c>
      <c r="H8" s="17">
        <f>[4]咽頭!$H4</f>
        <v>0</v>
      </c>
      <c r="I8" s="17">
        <f>[4]咽頭!$I4</f>
        <v>1</v>
      </c>
      <c r="J8" s="17">
        <f>[4]咽頭!$J4</f>
        <v>0</v>
      </c>
      <c r="K8" s="17">
        <f>[4]咽頭!$K4</f>
        <v>1</v>
      </c>
      <c r="L8" s="17">
        <f>[4]咽頭!$L4</f>
        <v>0</v>
      </c>
      <c r="M8" s="17">
        <f>[4]咽頭!$M4</f>
        <v>0</v>
      </c>
      <c r="N8" s="17">
        <f>[4]咽頭!$N4</f>
        <v>0</v>
      </c>
      <c r="O8" s="17">
        <f>[4]咽頭!$O4</f>
        <v>0</v>
      </c>
      <c r="P8" s="17">
        <f>[4]咽頭!$P4</f>
        <v>0</v>
      </c>
      <c r="Q8" s="17">
        <f>[4]咽頭!$Q4</f>
        <v>0</v>
      </c>
      <c r="S8">
        <f t="shared" si="0"/>
        <v>4</v>
      </c>
      <c r="T8" t="b">
        <f t="shared" si="1"/>
        <v>1</v>
      </c>
    </row>
    <row r="9" spans="2:20">
      <c r="B9" s="17">
        <v>4</v>
      </c>
      <c r="C9" s="17">
        <f>[4]咽頭!$C5</f>
        <v>8</v>
      </c>
      <c r="D9" s="17">
        <f>[4]咽頭!$D5</f>
        <v>0</v>
      </c>
      <c r="E9" s="17">
        <f>[4]咽頭!$E5</f>
        <v>1</v>
      </c>
      <c r="F9" s="17">
        <f>[4]咽頭!$F5</f>
        <v>2</v>
      </c>
      <c r="G9" s="17">
        <f>[4]咽頭!$G5</f>
        <v>2</v>
      </c>
      <c r="H9" s="17">
        <f>[4]咽頭!$H5</f>
        <v>0</v>
      </c>
      <c r="I9" s="17">
        <f>[4]咽頭!$I5</f>
        <v>1</v>
      </c>
      <c r="J9" s="17">
        <f>[4]咽頭!$J5</f>
        <v>0</v>
      </c>
      <c r="K9" s="17">
        <f>[4]咽頭!$K5</f>
        <v>0</v>
      </c>
      <c r="L9" s="17">
        <f>[4]咽頭!$L5</f>
        <v>0</v>
      </c>
      <c r="M9" s="17">
        <f>[4]咽頭!$M5</f>
        <v>1</v>
      </c>
      <c r="N9" s="17">
        <f>[4]咽頭!$N5</f>
        <v>1</v>
      </c>
      <c r="O9" s="17">
        <f>[4]咽頭!$O5</f>
        <v>0</v>
      </c>
      <c r="P9" s="17">
        <f>[4]咽頭!$P5</f>
        <v>0</v>
      </c>
      <c r="Q9" s="17">
        <f>[4]咽頭!$Q5</f>
        <v>0</v>
      </c>
      <c r="S9">
        <f t="shared" si="0"/>
        <v>8</v>
      </c>
      <c r="T9" t="b">
        <f t="shared" si="1"/>
        <v>1</v>
      </c>
    </row>
    <row r="10" spans="2:20">
      <c r="B10" s="17">
        <v>5</v>
      </c>
      <c r="C10" s="17">
        <f>[4]咽頭!$C6</f>
        <v>7</v>
      </c>
      <c r="D10" s="17">
        <f>[4]咽頭!$D6</f>
        <v>1</v>
      </c>
      <c r="E10" s="17">
        <f>[4]咽頭!$E6</f>
        <v>1</v>
      </c>
      <c r="F10" s="17">
        <f>[4]咽頭!$F6</f>
        <v>1</v>
      </c>
      <c r="G10" s="17">
        <f>[4]咽頭!$G6</f>
        <v>1</v>
      </c>
      <c r="H10" s="17">
        <f>[4]咽頭!$H6</f>
        <v>0</v>
      </c>
      <c r="I10" s="17">
        <f>[4]咽頭!$I6</f>
        <v>1</v>
      </c>
      <c r="J10" s="17">
        <f>[4]咽頭!$J6</f>
        <v>1</v>
      </c>
      <c r="K10" s="17">
        <f>[4]咽頭!$K6</f>
        <v>1</v>
      </c>
      <c r="L10" s="17">
        <f>[4]咽頭!$L6</f>
        <v>0</v>
      </c>
      <c r="M10" s="17">
        <f>[4]咽頭!$M6</f>
        <v>0</v>
      </c>
      <c r="N10" s="17">
        <f>[4]咽頭!$N6</f>
        <v>0</v>
      </c>
      <c r="O10" s="17">
        <f>[4]咽頭!$O6</f>
        <v>0</v>
      </c>
      <c r="P10" s="17">
        <f>[4]咽頭!$P6</f>
        <v>0</v>
      </c>
      <c r="Q10" s="17">
        <f>[4]咽頭!$Q6</f>
        <v>0</v>
      </c>
      <c r="S10">
        <f t="shared" si="0"/>
        <v>7</v>
      </c>
      <c r="T10" t="b">
        <f t="shared" si="1"/>
        <v>1</v>
      </c>
    </row>
    <row r="11" spans="2:20">
      <c r="B11" s="17">
        <v>6</v>
      </c>
      <c r="C11" s="17">
        <f>[4]咽頭!$C7</f>
        <v>10</v>
      </c>
      <c r="D11" s="17">
        <f>[4]咽頭!$D7</f>
        <v>0</v>
      </c>
      <c r="E11" s="17">
        <f>[4]咽頭!$E7</f>
        <v>1</v>
      </c>
      <c r="F11" s="17">
        <f>[4]咽頭!$F7</f>
        <v>3</v>
      </c>
      <c r="G11" s="17">
        <f>[4]咽頭!$G7</f>
        <v>0</v>
      </c>
      <c r="H11" s="17">
        <f>[4]咽頭!$H7</f>
        <v>0</v>
      </c>
      <c r="I11" s="17">
        <f>[4]咽頭!$I7</f>
        <v>1</v>
      </c>
      <c r="J11" s="17">
        <f>[4]咽頭!$J7</f>
        <v>2</v>
      </c>
      <c r="K11" s="17">
        <f>[4]咽頭!$K7</f>
        <v>1</v>
      </c>
      <c r="L11" s="17">
        <f>[4]咽頭!$L7</f>
        <v>0</v>
      </c>
      <c r="M11" s="17">
        <f>[4]咽頭!$M7</f>
        <v>0</v>
      </c>
      <c r="N11" s="17">
        <f>[4]咽頭!$N7</f>
        <v>1</v>
      </c>
      <c r="O11" s="17">
        <f>[4]咽頭!$O7</f>
        <v>1</v>
      </c>
      <c r="P11" s="17">
        <f>[4]咽頭!$P7</f>
        <v>0</v>
      </c>
      <c r="Q11" s="17">
        <f>[4]咽頭!$Q7</f>
        <v>0</v>
      </c>
      <c r="S11">
        <f t="shared" si="0"/>
        <v>10</v>
      </c>
      <c r="T11" t="b">
        <f t="shared" si="1"/>
        <v>1</v>
      </c>
    </row>
    <row r="12" spans="2:20">
      <c r="B12" s="17">
        <v>7</v>
      </c>
      <c r="C12" s="17">
        <f>[4]咽頭!$C8</f>
        <v>8</v>
      </c>
      <c r="D12" s="17">
        <f>[4]咽頭!$D8</f>
        <v>0</v>
      </c>
      <c r="E12" s="17">
        <f>[4]咽頭!$E8</f>
        <v>1</v>
      </c>
      <c r="F12" s="17">
        <f>[4]咽頭!$F8</f>
        <v>5</v>
      </c>
      <c r="G12" s="17">
        <f>[4]咽頭!$G8</f>
        <v>1</v>
      </c>
      <c r="H12" s="17">
        <f>[4]咽頭!$H8</f>
        <v>0</v>
      </c>
      <c r="I12" s="17">
        <f>[4]咽頭!$I8</f>
        <v>0</v>
      </c>
      <c r="J12" s="17">
        <f>[4]咽頭!$J8</f>
        <v>1</v>
      </c>
      <c r="K12" s="17">
        <f>[4]咽頭!$K8</f>
        <v>0</v>
      </c>
      <c r="L12" s="17">
        <f>[4]咽頭!$L8</f>
        <v>0</v>
      </c>
      <c r="M12" s="17">
        <f>[4]咽頭!$M8</f>
        <v>0</v>
      </c>
      <c r="N12" s="17">
        <f>[4]咽頭!$N8</f>
        <v>0</v>
      </c>
      <c r="O12" s="17">
        <f>[4]咽頭!$O8</f>
        <v>0</v>
      </c>
      <c r="P12" s="17">
        <f>[4]咽頭!$P8</f>
        <v>0</v>
      </c>
      <c r="Q12" s="17">
        <f>[4]咽頭!$Q8</f>
        <v>0</v>
      </c>
      <c r="S12">
        <f t="shared" si="0"/>
        <v>8</v>
      </c>
      <c r="T12" t="b">
        <f t="shared" si="1"/>
        <v>1</v>
      </c>
    </row>
    <row r="13" spans="2:20">
      <c r="B13" s="17">
        <v>8</v>
      </c>
      <c r="C13" s="17">
        <f>[4]咽頭!$C9</f>
        <v>6</v>
      </c>
      <c r="D13" s="17">
        <f>[4]咽頭!$D9</f>
        <v>0</v>
      </c>
      <c r="E13" s="17">
        <f>[4]咽頭!$E9</f>
        <v>1</v>
      </c>
      <c r="F13" s="17">
        <f>[4]咽頭!$F9</f>
        <v>2</v>
      </c>
      <c r="G13" s="17">
        <f>[4]咽頭!$G9</f>
        <v>2</v>
      </c>
      <c r="H13" s="17">
        <f>[4]咽頭!$H9</f>
        <v>0</v>
      </c>
      <c r="I13" s="17">
        <f>[4]咽頭!$I9</f>
        <v>1</v>
      </c>
      <c r="J13" s="17">
        <f>[4]咽頭!$J9</f>
        <v>0</v>
      </c>
      <c r="K13" s="17">
        <f>[4]咽頭!$K9</f>
        <v>0</v>
      </c>
      <c r="L13" s="17">
        <f>[4]咽頭!$L9</f>
        <v>0</v>
      </c>
      <c r="M13" s="17">
        <f>[4]咽頭!$M9</f>
        <v>0</v>
      </c>
      <c r="N13" s="17">
        <f>[4]咽頭!$N9</f>
        <v>0</v>
      </c>
      <c r="O13" s="17">
        <f>[4]咽頭!$O9</f>
        <v>0</v>
      </c>
      <c r="P13" s="17">
        <f>[4]咽頭!$P9</f>
        <v>0</v>
      </c>
      <c r="Q13" s="17">
        <f>[4]咽頭!$Q9</f>
        <v>0</v>
      </c>
      <c r="S13">
        <f t="shared" si="0"/>
        <v>6</v>
      </c>
      <c r="T13" t="b">
        <f t="shared" si="1"/>
        <v>1</v>
      </c>
    </row>
    <row r="14" spans="2:20">
      <c r="B14" s="17">
        <v>9</v>
      </c>
      <c r="C14" s="17">
        <f>[4]咽頭!$C10</f>
        <v>7</v>
      </c>
      <c r="D14" s="17">
        <f>[4]咽頭!$D10</f>
        <v>0</v>
      </c>
      <c r="E14" s="17">
        <f>[4]咽頭!$E10</f>
        <v>2</v>
      </c>
      <c r="F14" s="17">
        <f>[4]咽頭!$F10</f>
        <v>0</v>
      </c>
      <c r="G14" s="17">
        <f>[4]咽頭!$G10</f>
        <v>3</v>
      </c>
      <c r="H14" s="17">
        <f>[4]咽頭!$H10</f>
        <v>0</v>
      </c>
      <c r="I14" s="17">
        <f>[4]咽頭!$I10</f>
        <v>0</v>
      </c>
      <c r="J14" s="17">
        <f>[4]咽頭!$J10</f>
        <v>1</v>
      </c>
      <c r="K14" s="17">
        <f>[4]咽頭!$K10</f>
        <v>0</v>
      </c>
      <c r="L14" s="17">
        <f>[4]咽頭!$L10</f>
        <v>0</v>
      </c>
      <c r="M14" s="17">
        <f>[4]咽頭!$M10</f>
        <v>0</v>
      </c>
      <c r="N14" s="17">
        <f>[4]咽頭!$N10</f>
        <v>0</v>
      </c>
      <c r="O14" s="17">
        <f>[4]咽頭!$O10</f>
        <v>1</v>
      </c>
      <c r="P14" s="17">
        <f>[4]咽頭!$P10</f>
        <v>0</v>
      </c>
      <c r="Q14" s="17">
        <f>[4]咽頭!$Q10</f>
        <v>0</v>
      </c>
      <c r="S14">
        <f t="shared" si="0"/>
        <v>7</v>
      </c>
      <c r="T14" t="b">
        <f t="shared" si="1"/>
        <v>1</v>
      </c>
    </row>
    <row r="15" spans="2:20">
      <c r="B15" s="17">
        <v>10</v>
      </c>
      <c r="C15" s="17">
        <f>[4]咽頭!$C11</f>
        <v>5</v>
      </c>
      <c r="D15" s="17">
        <f>[4]咽頭!$D11</f>
        <v>0</v>
      </c>
      <c r="E15" s="17">
        <f>[4]咽頭!$E11</f>
        <v>0</v>
      </c>
      <c r="F15" s="17">
        <f>[4]咽頭!$F11</f>
        <v>1</v>
      </c>
      <c r="G15" s="17">
        <f>[4]咽頭!$G11</f>
        <v>1</v>
      </c>
      <c r="H15" s="17">
        <f>[4]咽頭!$H11</f>
        <v>0</v>
      </c>
      <c r="I15" s="17">
        <f>[4]咽頭!$I11</f>
        <v>1</v>
      </c>
      <c r="J15" s="17">
        <f>[4]咽頭!$J11</f>
        <v>0</v>
      </c>
      <c r="K15" s="17">
        <f>[4]咽頭!$K11</f>
        <v>1</v>
      </c>
      <c r="L15" s="17">
        <f>[4]咽頭!$L11</f>
        <v>0</v>
      </c>
      <c r="M15" s="17">
        <f>[4]咽頭!$M11</f>
        <v>0</v>
      </c>
      <c r="N15" s="17">
        <f>[4]咽頭!$N11</f>
        <v>0</v>
      </c>
      <c r="O15" s="17">
        <f>[4]咽頭!$O11</f>
        <v>1</v>
      </c>
      <c r="P15" s="17">
        <f>[4]咽頭!$P11</f>
        <v>0</v>
      </c>
      <c r="Q15" s="17">
        <f>[4]咽頭!$Q11</f>
        <v>0</v>
      </c>
      <c r="S15">
        <f t="shared" si="0"/>
        <v>5</v>
      </c>
      <c r="T15" t="b">
        <f t="shared" si="1"/>
        <v>1</v>
      </c>
    </row>
    <row r="16" spans="2:20">
      <c r="B16" s="17">
        <v>11</v>
      </c>
      <c r="C16" s="17">
        <f>[4]咽頭!$C12</f>
        <v>3</v>
      </c>
      <c r="D16" s="17">
        <f>[4]咽頭!$D12</f>
        <v>0</v>
      </c>
      <c r="E16" s="17">
        <f>[4]咽頭!$E12</f>
        <v>0</v>
      </c>
      <c r="F16" s="17">
        <f>[4]咽頭!$F12</f>
        <v>2</v>
      </c>
      <c r="G16" s="17">
        <f>[4]咽頭!$G12</f>
        <v>0</v>
      </c>
      <c r="H16" s="17">
        <f>[4]咽頭!$H12</f>
        <v>0</v>
      </c>
      <c r="I16" s="17">
        <f>[4]咽頭!$I12</f>
        <v>1</v>
      </c>
      <c r="J16" s="17">
        <f>[4]咽頭!$J12</f>
        <v>0</v>
      </c>
      <c r="K16" s="17">
        <f>[4]咽頭!$K12</f>
        <v>0</v>
      </c>
      <c r="L16" s="17">
        <f>[4]咽頭!$L12</f>
        <v>0</v>
      </c>
      <c r="M16" s="17">
        <f>[4]咽頭!$M12</f>
        <v>0</v>
      </c>
      <c r="N16" s="17">
        <f>[4]咽頭!$N12</f>
        <v>0</v>
      </c>
      <c r="O16" s="17">
        <f>[4]咽頭!$O12</f>
        <v>0</v>
      </c>
      <c r="P16" s="17">
        <f>[4]咽頭!$P12</f>
        <v>0</v>
      </c>
      <c r="Q16" s="17">
        <f>[4]咽頭!$Q12</f>
        <v>0</v>
      </c>
      <c r="S16">
        <f t="shared" si="0"/>
        <v>3</v>
      </c>
      <c r="T16" t="b">
        <f t="shared" si="1"/>
        <v>1</v>
      </c>
    </row>
    <row r="17" spans="2:20">
      <c r="B17" s="17">
        <v>12</v>
      </c>
      <c r="C17" s="17">
        <f>[4]咽頭!$C13</f>
        <v>3</v>
      </c>
      <c r="D17" s="17">
        <f>[4]咽頭!$D13</f>
        <v>0</v>
      </c>
      <c r="E17" s="17">
        <f>[4]咽頭!$E13</f>
        <v>0</v>
      </c>
      <c r="F17" s="17">
        <f>[4]咽頭!$F13</f>
        <v>3</v>
      </c>
      <c r="G17" s="17">
        <f>[4]咽頭!$G13</f>
        <v>0</v>
      </c>
      <c r="H17" s="17">
        <f>[4]咽頭!$H13</f>
        <v>0</v>
      </c>
      <c r="I17" s="17">
        <f>[4]咽頭!$I13</f>
        <v>0</v>
      </c>
      <c r="J17" s="17">
        <f>[4]咽頭!$J13</f>
        <v>0</v>
      </c>
      <c r="K17" s="17">
        <f>[4]咽頭!$K13</f>
        <v>0</v>
      </c>
      <c r="L17" s="17">
        <f>[4]咽頭!$L13</f>
        <v>0</v>
      </c>
      <c r="M17" s="17">
        <f>[4]咽頭!$M13</f>
        <v>0</v>
      </c>
      <c r="N17" s="17">
        <f>[4]咽頭!$N13</f>
        <v>0</v>
      </c>
      <c r="O17" s="17">
        <f>[4]咽頭!$O13</f>
        <v>0</v>
      </c>
      <c r="P17" s="17">
        <f>[4]咽頭!$P13</f>
        <v>0</v>
      </c>
      <c r="Q17" s="17">
        <f>[4]咽頭!$Q13</f>
        <v>0</v>
      </c>
      <c r="S17">
        <f t="shared" si="0"/>
        <v>3</v>
      </c>
      <c r="T17" t="b">
        <f t="shared" si="1"/>
        <v>1</v>
      </c>
    </row>
    <row r="18" spans="2:20">
      <c r="B18" s="17">
        <v>13</v>
      </c>
      <c r="C18" s="17">
        <f>[4]咽頭!$C14</f>
        <v>4</v>
      </c>
      <c r="D18" s="17">
        <f>[4]咽頭!$D14</f>
        <v>0</v>
      </c>
      <c r="E18" s="17">
        <f>[4]咽頭!$E14</f>
        <v>1</v>
      </c>
      <c r="F18" s="17">
        <f>[4]咽頭!$F14</f>
        <v>2</v>
      </c>
      <c r="G18" s="17">
        <f>[4]咽頭!$G14</f>
        <v>1</v>
      </c>
      <c r="H18" s="17">
        <f>[4]咽頭!$H14</f>
        <v>0</v>
      </c>
      <c r="I18" s="17">
        <f>[4]咽頭!$I14</f>
        <v>0</v>
      </c>
      <c r="J18" s="17">
        <f>[4]咽頭!$J14</f>
        <v>0</v>
      </c>
      <c r="K18" s="17">
        <f>[4]咽頭!$K14</f>
        <v>0</v>
      </c>
      <c r="L18" s="17">
        <f>[4]咽頭!$L14</f>
        <v>0</v>
      </c>
      <c r="M18" s="17">
        <f>[4]咽頭!$M14</f>
        <v>0</v>
      </c>
      <c r="N18" s="17">
        <f>[4]咽頭!$N14</f>
        <v>0</v>
      </c>
      <c r="O18" s="17">
        <f>[4]咽頭!$O14</f>
        <v>0</v>
      </c>
      <c r="P18" s="17">
        <f>[4]咽頭!$P14</f>
        <v>0</v>
      </c>
      <c r="Q18" s="17">
        <f>[4]咽頭!$Q14</f>
        <v>0</v>
      </c>
      <c r="S18">
        <f t="shared" si="0"/>
        <v>4</v>
      </c>
      <c r="T18" t="b">
        <f t="shared" si="1"/>
        <v>1</v>
      </c>
    </row>
    <row r="19" spans="2:20">
      <c r="B19" s="17">
        <v>14</v>
      </c>
      <c r="C19" s="17">
        <f>[4]咽頭!$C15</f>
        <v>2</v>
      </c>
      <c r="D19" s="17">
        <f>[4]咽頭!$D15</f>
        <v>0</v>
      </c>
      <c r="E19" s="17">
        <f>[4]咽頭!$E15</f>
        <v>0</v>
      </c>
      <c r="F19" s="17">
        <f>[4]咽頭!$F15</f>
        <v>2</v>
      </c>
      <c r="G19" s="17">
        <f>[4]咽頭!$G15</f>
        <v>0</v>
      </c>
      <c r="H19" s="17">
        <f>[4]咽頭!$H15</f>
        <v>0</v>
      </c>
      <c r="I19" s="17">
        <f>[4]咽頭!$I15</f>
        <v>0</v>
      </c>
      <c r="J19" s="17">
        <f>[4]咽頭!$J15</f>
        <v>0</v>
      </c>
      <c r="K19" s="17">
        <f>[4]咽頭!$K15</f>
        <v>0</v>
      </c>
      <c r="L19" s="17">
        <f>[4]咽頭!$L15</f>
        <v>0</v>
      </c>
      <c r="M19" s="17">
        <f>[4]咽頭!$M15</f>
        <v>0</v>
      </c>
      <c r="N19" s="17">
        <f>[4]咽頭!$N15</f>
        <v>0</v>
      </c>
      <c r="O19" s="17">
        <f>[4]咽頭!$O15</f>
        <v>0</v>
      </c>
      <c r="P19" s="17">
        <f>[4]咽頭!$P15</f>
        <v>0</v>
      </c>
      <c r="Q19" s="17">
        <f>[4]咽頭!$Q15</f>
        <v>0</v>
      </c>
      <c r="S19">
        <f t="shared" si="0"/>
        <v>2</v>
      </c>
      <c r="T19" t="b">
        <f t="shared" si="1"/>
        <v>1</v>
      </c>
    </row>
    <row r="20" spans="2:20">
      <c r="B20" s="17">
        <v>15</v>
      </c>
      <c r="C20" s="17">
        <f>[4]咽頭!$C16</f>
        <v>4</v>
      </c>
      <c r="D20" s="17">
        <f>[4]咽頭!$D16</f>
        <v>0</v>
      </c>
      <c r="E20" s="17">
        <f>[4]咽頭!$E16</f>
        <v>1</v>
      </c>
      <c r="F20" s="17">
        <f>[4]咽頭!$F16</f>
        <v>0</v>
      </c>
      <c r="G20" s="17">
        <f>[4]咽頭!$G16</f>
        <v>0</v>
      </c>
      <c r="H20" s="17">
        <f>[4]咽頭!$H16</f>
        <v>0</v>
      </c>
      <c r="I20" s="17">
        <f>[4]咽頭!$I16</f>
        <v>0</v>
      </c>
      <c r="J20" s="17">
        <f>[4]咽頭!$J16</f>
        <v>1</v>
      </c>
      <c r="K20" s="17">
        <f>[4]咽頭!$K16</f>
        <v>0</v>
      </c>
      <c r="L20" s="17">
        <f>[4]咽頭!$L16</f>
        <v>1</v>
      </c>
      <c r="M20" s="17">
        <f>[4]咽頭!$M16</f>
        <v>0</v>
      </c>
      <c r="N20" s="17">
        <f>[4]咽頭!$N16</f>
        <v>0</v>
      </c>
      <c r="O20" s="17">
        <f>[4]咽頭!$O16</f>
        <v>1</v>
      </c>
      <c r="P20" s="17">
        <f>[4]咽頭!$P16</f>
        <v>0</v>
      </c>
      <c r="Q20" s="17">
        <f>[4]咽頭!$Q16</f>
        <v>0</v>
      </c>
      <c r="S20">
        <f t="shared" si="0"/>
        <v>4</v>
      </c>
      <c r="T20" t="b">
        <f t="shared" si="1"/>
        <v>1</v>
      </c>
    </row>
    <row r="21" spans="2:20">
      <c r="B21" s="17">
        <v>16</v>
      </c>
      <c r="C21" s="17">
        <f>[4]咽頭!$C17</f>
        <v>7</v>
      </c>
      <c r="D21" s="17">
        <f>[4]咽頭!$D17</f>
        <v>0</v>
      </c>
      <c r="E21" s="17">
        <f>[4]咽頭!$E17</f>
        <v>0</v>
      </c>
      <c r="F21" s="17">
        <f>[4]咽頭!$F17</f>
        <v>0</v>
      </c>
      <c r="G21" s="17">
        <f>[4]咽頭!$G17</f>
        <v>1</v>
      </c>
      <c r="H21" s="17">
        <f>[4]咽頭!$H17</f>
        <v>1</v>
      </c>
      <c r="I21" s="17">
        <f>[4]咽頭!$I17</f>
        <v>0</v>
      </c>
      <c r="J21" s="17">
        <f>[4]咽頭!$J17</f>
        <v>4</v>
      </c>
      <c r="K21" s="17">
        <f>[4]咽頭!$K17</f>
        <v>0</v>
      </c>
      <c r="L21" s="17">
        <f>[4]咽頭!$L17</f>
        <v>0</v>
      </c>
      <c r="M21" s="17">
        <f>[4]咽頭!$M17</f>
        <v>1</v>
      </c>
      <c r="N21" s="17">
        <f>[4]咽頭!$N17</f>
        <v>0</v>
      </c>
      <c r="O21" s="17">
        <f>[4]咽頭!$O17</f>
        <v>0</v>
      </c>
      <c r="P21" s="17">
        <f>[4]咽頭!$P17</f>
        <v>0</v>
      </c>
      <c r="Q21" s="17">
        <f>[4]咽頭!$Q17</f>
        <v>0</v>
      </c>
      <c r="S21">
        <f t="shared" si="0"/>
        <v>7</v>
      </c>
      <c r="T21" t="b">
        <f t="shared" si="1"/>
        <v>1</v>
      </c>
    </row>
    <row r="22" spans="2:20">
      <c r="B22" s="17">
        <v>17</v>
      </c>
      <c r="C22" s="17">
        <f>[4]咽頭!$C18</f>
        <v>8</v>
      </c>
      <c r="D22" s="17">
        <f>[4]咽頭!$D18</f>
        <v>0</v>
      </c>
      <c r="E22" s="17">
        <f>[4]咽頭!$E18</f>
        <v>2</v>
      </c>
      <c r="F22" s="17">
        <f>[4]咽頭!$F18</f>
        <v>6</v>
      </c>
      <c r="G22" s="17">
        <f>[4]咽頭!$G18</f>
        <v>0</v>
      </c>
      <c r="H22" s="17">
        <f>[4]咽頭!$H18</f>
        <v>0</v>
      </c>
      <c r="I22" s="17">
        <f>[4]咽頭!$I18</f>
        <v>0</v>
      </c>
      <c r="J22" s="17">
        <f>[4]咽頭!$J18</f>
        <v>0</v>
      </c>
      <c r="K22" s="17">
        <f>[4]咽頭!$K18</f>
        <v>0</v>
      </c>
      <c r="L22" s="17">
        <f>[4]咽頭!$L18</f>
        <v>0</v>
      </c>
      <c r="M22" s="17">
        <f>[4]咽頭!$M18</f>
        <v>0</v>
      </c>
      <c r="N22" s="17">
        <f>[4]咽頭!$N18</f>
        <v>0</v>
      </c>
      <c r="O22" s="17">
        <f>[4]咽頭!$O18</f>
        <v>0</v>
      </c>
      <c r="P22" s="17">
        <f>[4]咽頭!$P18</f>
        <v>0</v>
      </c>
      <c r="Q22" s="17">
        <f>[4]咽頭!$Q18</f>
        <v>0</v>
      </c>
      <c r="S22">
        <f t="shared" si="0"/>
        <v>8</v>
      </c>
      <c r="T22" t="b">
        <f t="shared" si="1"/>
        <v>1</v>
      </c>
    </row>
    <row r="23" spans="2:20">
      <c r="B23" s="17">
        <v>18</v>
      </c>
      <c r="C23" s="17">
        <f>[4]咽頭!$C19</f>
        <v>12</v>
      </c>
      <c r="D23" s="17">
        <f>[4]咽頭!$D19</f>
        <v>0</v>
      </c>
      <c r="E23" s="17">
        <f>[4]咽頭!$E19</f>
        <v>3</v>
      </c>
      <c r="F23" s="17">
        <f>[4]咽頭!$F19</f>
        <v>7</v>
      </c>
      <c r="G23" s="17">
        <f>[4]咽頭!$G19</f>
        <v>2</v>
      </c>
      <c r="H23" s="17">
        <f>[4]咽頭!$H19</f>
        <v>0</v>
      </c>
      <c r="I23" s="17">
        <f>[4]咽頭!$I19</f>
        <v>0</v>
      </c>
      <c r="J23" s="17">
        <f>[4]咽頭!$J19</f>
        <v>0</v>
      </c>
      <c r="K23" s="17">
        <f>[4]咽頭!$K19</f>
        <v>0</v>
      </c>
      <c r="L23" s="17">
        <f>[4]咽頭!$L19</f>
        <v>0</v>
      </c>
      <c r="M23" s="17">
        <f>[4]咽頭!$M19</f>
        <v>0</v>
      </c>
      <c r="N23" s="17">
        <f>[4]咽頭!$N19</f>
        <v>0</v>
      </c>
      <c r="O23" s="17">
        <f>[4]咽頭!$O19</f>
        <v>0</v>
      </c>
      <c r="P23" s="17">
        <f>[4]咽頭!$P19</f>
        <v>0</v>
      </c>
      <c r="Q23" s="17">
        <f>[4]咽頭!$Q19</f>
        <v>0</v>
      </c>
      <c r="S23">
        <f t="shared" si="0"/>
        <v>12</v>
      </c>
      <c r="T23" t="b">
        <f t="shared" si="1"/>
        <v>1</v>
      </c>
    </row>
    <row r="24" spans="2:20">
      <c r="B24" s="17">
        <v>19</v>
      </c>
      <c r="C24" s="17">
        <f>[4]咽頭!$C20</f>
        <v>5</v>
      </c>
      <c r="D24" s="17">
        <f>[4]咽頭!$D20</f>
        <v>0</v>
      </c>
      <c r="E24" s="17">
        <f>[4]咽頭!$E20</f>
        <v>2</v>
      </c>
      <c r="F24" s="17">
        <f>[4]咽頭!$F20</f>
        <v>2</v>
      </c>
      <c r="G24" s="17">
        <f>[4]咽頭!$G20</f>
        <v>1</v>
      </c>
      <c r="H24" s="17">
        <f>[4]咽頭!$H20</f>
        <v>0</v>
      </c>
      <c r="I24" s="17">
        <f>[4]咽頭!$I20</f>
        <v>0</v>
      </c>
      <c r="J24" s="17">
        <f>[4]咽頭!$J20</f>
        <v>0</v>
      </c>
      <c r="K24" s="17">
        <f>[4]咽頭!$K20</f>
        <v>0</v>
      </c>
      <c r="L24" s="17">
        <f>[4]咽頭!$L20</f>
        <v>0</v>
      </c>
      <c r="M24" s="17">
        <f>[4]咽頭!$M20</f>
        <v>0</v>
      </c>
      <c r="N24" s="17">
        <f>[4]咽頭!$N20</f>
        <v>0</v>
      </c>
      <c r="O24" s="17">
        <f>[4]咽頭!$O20</f>
        <v>0</v>
      </c>
      <c r="P24" s="17">
        <f>[4]咽頭!$P20</f>
        <v>0</v>
      </c>
      <c r="Q24" s="17">
        <f>[4]咽頭!$Q20</f>
        <v>0</v>
      </c>
      <c r="S24">
        <f t="shared" si="0"/>
        <v>5</v>
      </c>
      <c r="T24" t="b">
        <f t="shared" si="1"/>
        <v>1</v>
      </c>
    </row>
    <row r="25" spans="2:20">
      <c r="B25" s="17">
        <v>20</v>
      </c>
      <c r="C25" s="17">
        <f>[4]咽頭!$C21</f>
        <v>8</v>
      </c>
      <c r="D25" s="17">
        <f>[4]咽頭!$D21</f>
        <v>0</v>
      </c>
      <c r="E25" s="17">
        <f>[4]咽頭!$E21</f>
        <v>2</v>
      </c>
      <c r="F25" s="17">
        <f>[4]咽頭!$F21</f>
        <v>2</v>
      </c>
      <c r="G25" s="17">
        <f>[4]咽頭!$G21</f>
        <v>2</v>
      </c>
      <c r="H25" s="17">
        <f>[4]咽頭!$H21</f>
        <v>0</v>
      </c>
      <c r="I25" s="17">
        <f>[4]咽頭!$I21</f>
        <v>1</v>
      </c>
      <c r="J25" s="17">
        <f>[4]咽頭!$J21</f>
        <v>0</v>
      </c>
      <c r="K25" s="17">
        <f>[4]咽頭!$K21</f>
        <v>1</v>
      </c>
      <c r="L25" s="17">
        <f>[4]咽頭!$L21</f>
        <v>0</v>
      </c>
      <c r="M25" s="17">
        <f>[4]咽頭!$M21</f>
        <v>0</v>
      </c>
      <c r="N25" s="17">
        <f>[4]咽頭!$N21</f>
        <v>0</v>
      </c>
      <c r="O25" s="17">
        <f>[4]咽頭!$O21</f>
        <v>0</v>
      </c>
      <c r="P25" s="17">
        <f>[4]咽頭!$P21</f>
        <v>0</v>
      </c>
      <c r="Q25" s="17">
        <f>[4]咽頭!$Q21</f>
        <v>0</v>
      </c>
      <c r="S25">
        <f t="shared" si="0"/>
        <v>8</v>
      </c>
      <c r="T25" t="b">
        <f t="shared" si="1"/>
        <v>1</v>
      </c>
    </row>
    <row r="26" spans="2:20">
      <c r="B26" s="17">
        <v>21</v>
      </c>
      <c r="C26" s="17">
        <f>[4]咽頭!$C22</f>
        <v>11</v>
      </c>
      <c r="D26" s="17">
        <f>[4]咽頭!$D22</f>
        <v>0</v>
      </c>
      <c r="E26" s="17">
        <f>[4]咽頭!$E22</f>
        <v>6</v>
      </c>
      <c r="F26" s="17">
        <f>[4]咽頭!$F22</f>
        <v>3</v>
      </c>
      <c r="G26" s="17">
        <f>[4]咽頭!$G22</f>
        <v>0</v>
      </c>
      <c r="H26" s="17">
        <f>[4]咽頭!$H22</f>
        <v>2</v>
      </c>
      <c r="I26" s="17">
        <f>[4]咽頭!$I22</f>
        <v>0</v>
      </c>
      <c r="J26" s="17">
        <f>[4]咽頭!$J22</f>
        <v>0</v>
      </c>
      <c r="K26" s="17">
        <f>[4]咽頭!$K22</f>
        <v>0</v>
      </c>
      <c r="L26" s="17">
        <f>[4]咽頭!$L22</f>
        <v>0</v>
      </c>
      <c r="M26" s="17">
        <f>[4]咽頭!$M22</f>
        <v>0</v>
      </c>
      <c r="N26" s="17">
        <f>[4]咽頭!$N22</f>
        <v>0</v>
      </c>
      <c r="O26" s="17">
        <f>[4]咽頭!$O22</f>
        <v>0</v>
      </c>
      <c r="P26" s="17">
        <f>[4]咽頭!$P22</f>
        <v>0</v>
      </c>
      <c r="Q26" s="17">
        <f>[4]咽頭!$Q22</f>
        <v>0</v>
      </c>
      <c r="S26">
        <f t="shared" si="0"/>
        <v>11</v>
      </c>
      <c r="T26" t="b">
        <f t="shared" si="1"/>
        <v>1</v>
      </c>
    </row>
    <row r="27" spans="2:20">
      <c r="B27" s="17">
        <v>22</v>
      </c>
      <c r="C27" s="17">
        <f>[4]咽頭!$C23</f>
        <v>13</v>
      </c>
      <c r="D27" s="17">
        <f>[4]咽頭!$D23</f>
        <v>0</v>
      </c>
      <c r="E27" s="17">
        <f>[4]咽頭!$E23</f>
        <v>5</v>
      </c>
      <c r="F27" s="17">
        <f>[4]咽頭!$F23</f>
        <v>7</v>
      </c>
      <c r="G27" s="17">
        <f>[4]咽頭!$G23</f>
        <v>1</v>
      </c>
      <c r="H27" s="17">
        <f>[4]咽頭!$H23</f>
        <v>0</v>
      </c>
      <c r="I27" s="17">
        <f>[4]咽頭!$I23</f>
        <v>0</v>
      </c>
      <c r="J27" s="17">
        <f>[4]咽頭!$J23</f>
        <v>0</v>
      </c>
      <c r="K27" s="17">
        <f>[4]咽頭!$K23</f>
        <v>0</v>
      </c>
      <c r="L27" s="17">
        <f>[4]咽頭!$L23</f>
        <v>0</v>
      </c>
      <c r="M27" s="17">
        <f>[4]咽頭!$M23</f>
        <v>0</v>
      </c>
      <c r="N27" s="17">
        <f>[4]咽頭!$N23</f>
        <v>0</v>
      </c>
      <c r="O27" s="17">
        <f>[4]咽頭!$O23</f>
        <v>0</v>
      </c>
      <c r="P27" s="17">
        <f>[4]咽頭!$P23</f>
        <v>0</v>
      </c>
      <c r="Q27" s="17">
        <f>[4]咽頭!$Q23</f>
        <v>0</v>
      </c>
      <c r="S27">
        <f t="shared" si="0"/>
        <v>13</v>
      </c>
      <c r="T27" t="b">
        <f t="shared" si="1"/>
        <v>1</v>
      </c>
    </row>
    <row r="28" spans="2:20">
      <c r="B28" s="17">
        <v>23</v>
      </c>
      <c r="C28" s="17">
        <f>[4]咽頭!$C24</f>
        <v>11</v>
      </c>
      <c r="D28" s="17">
        <f>[4]咽頭!$D24</f>
        <v>0</v>
      </c>
      <c r="E28" s="17">
        <f>[4]咽頭!$E24</f>
        <v>2</v>
      </c>
      <c r="F28" s="17">
        <f>[4]咽頭!$F24</f>
        <v>6</v>
      </c>
      <c r="G28" s="17">
        <f>[4]咽頭!$G24</f>
        <v>0</v>
      </c>
      <c r="H28" s="17">
        <f>[4]咽頭!$H24</f>
        <v>2</v>
      </c>
      <c r="I28" s="17">
        <f>[4]咽頭!$I24</f>
        <v>0</v>
      </c>
      <c r="J28" s="17">
        <f>[4]咽頭!$J24</f>
        <v>1</v>
      </c>
      <c r="K28" s="17">
        <f>[4]咽頭!$K24</f>
        <v>0</v>
      </c>
      <c r="L28" s="17">
        <f>[4]咽頭!$L24</f>
        <v>0</v>
      </c>
      <c r="M28" s="17">
        <f>[4]咽頭!$M24</f>
        <v>0</v>
      </c>
      <c r="N28" s="17">
        <f>[4]咽頭!$N24</f>
        <v>0</v>
      </c>
      <c r="O28" s="17">
        <f>[4]咽頭!$O24</f>
        <v>0</v>
      </c>
      <c r="P28" s="17">
        <f>[4]咽頭!$P24</f>
        <v>0</v>
      </c>
      <c r="Q28" s="17">
        <f>[4]咽頭!$Q24</f>
        <v>0</v>
      </c>
      <c r="S28">
        <f t="shared" si="0"/>
        <v>11</v>
      </c>
      <c r="T28" t="b">
        <f t="shared" si="1"/>
        <v>1</v>
      </c>
    </row>
    <row r="29" spans="2:20">
      <c r="B29" s="17">
        <v>24</v>
      </c>
      <c r="C29" s="17">
        <f>[4]咽頭!$C25</f>
        <v>18</v>
      </c>
      <c r="D29" s="17">
        <f>[4]咽頭!$D25</f>
        <v>0</v>
      </c>
      <c r="E29" s="17">
        <f>[4]咽頭!$E25</f>
        <v>6</v>
      </c>
      <c r="F29" s="17">
        <f>[4]咽頭!$F25</f>
        <v>8</v>
      </c>
      <c r="G29" s="17">
        <f>[4]咽頭!$G25</f>
        <v>1</v>
      </c>
      <c r="H29" s="17">
        <f>[4]咽頭!$H25</f>
        <v>1</v>
      </c>
      <c r="I29" s="17">
        <f>[4]咽頭!$I25</f>
        <v>1</v>
      </c>
      <c r="J29" s="17">
        <f>[4]咽頭!$J25</f>
        <v>0</v>
      </c>
      <c r="K29" s="17">
        <f>[4]咽頭!$K25</f>
        <v>0</v>
      </c>
      <c r="L29" s="17">
        <f>[4]咽頭!$L25</f>
        <v>0</v>
      </c>
      <c r="M29" s="17">
        <f>[4]咽頭!$M25</f>
        <v>1</v>
      </c>
      <c r="N29" s="17">
        <f>[4]咽頭!$N25</f>
        <v>0</v>
      </c>
      <c r="O29" s="17">
        <f>[4]咽頭!$O25</f>
        <v>0</v>
      </c>
      <c r="P29" s="17">
        <f>[4]咽頭!$P25</f>
        <v>0</v>
      </c>
      <c r="Q29" s="17">
        <f>[4]咽頭!$Q25</f>
        <v>0</v>
      </c>
      <c r="S29">
        <f t="shared" si="0"/>
        <v>18</v>
      </c>
      <c r="T29" t="b">
        <f t="shared" si="1"/>
        <v>1</v>
      </c>
    </row>
    <row r="30" spans="2:20">
      <c r="B30" s="17">
        <v>25</v>
      </c>
      <c r="C30" s="17">
        <f>[4]咽頭!$C26</f>
        <v>10</v>
      </c>
      <c r="D30" s="17">
        <f>[4]咽頭!$D26</f>
        <v>0</v>
      </c>
      <c r="E30" s="17">
        <f>[4]咽頭!$E26</f>
        <v>3</v>
      </c>
      <c r="F30" s="17">
        <f>[4]咽頭!$F26</f>
        <v>4</v>
      </c>
      <c r="G30" s="17">
        <f>[4]咽頭!$G26</f>
        <v>3</v>
      </c>
      <c r="H30" s="17">
        <f>[4]咽頭!$H26</f>
        <v>0</v>
      </c>
      <c r="I30" s="17">
        <f>[4]咽頭!$I26</f>
        <v>0</v>
      </c>
      <c r="J30" s="17">
        <f>[4]咽頭!$J26</f>
        <v>0</v>
      </c>
      <c r="K30" s="17">
        <f>[4]咽頭!$K26</f>
        <v>0</v>
      </c>
      <c r="L30" s="17">
        <f>[4]咽頭!$L26</f>
        <v>0</v>
      </c>
      <c r="M30" s="17">
        <f>[4]咽頭!$M26</f>
        <v>0</v>
      </c>
      <c r="N30" s="17">
        <f>[4]咽頭!$N26</f>
        <v>0</v>
      </c>
      <c r="O30" s="17">
        <f>[4]咽頭!$O26</f>
        <v>0</v>
      </c>
      <c r="P30" s="17">
        <f>[4]咽頭!$P26</f>
        <v>0</v>
      </c>
      <c r="Q30" s="17">
        <f>[4]咽頭!$Q26</f>
        <v>0</v>
      </c>
      <c r="S30">
        <f>SUM(D30:Q30)</f>
        <v>10</v>
      </c>
      <c r="T30" t="b">
        <f>IF(AND(ISERROR(C30),ISERROR(S30)),"-",C30=S30)</f>
        <v>1</v>
      </c>
    </row>
    <row r="31" spans="2:20">
      <c r="B31" s="17">
        <v>26</v>
      </c>
      <c r="C31" s="17">
        <f>[4]咽頭!$C27</f>
        <v>8</v>
      </c>
      <c r="D31" s="17">
        <f>[4]咽頭!$D27</f>
        <v>0</v>
      </c>
      <c r="E31" s="17">
        <f>[4]咽頭!$E27</f>
        <v>1</v>
      </c>
      <c r="F31" s="17">
        <f>[4]咽頭!$F27</f>
        <v>6</v>
      </c>
      <c r="G31" s="17">
        <f>[4]咽頭!$G27</f>
        <v>0</v>
      </c>
      <c r="H31" s="17">
        <f>[4]咽頭!$H27</f>
        <v>0</v>
      </c>
      <c r="I31" s="17">
        <f>[4]咽頭!$I27</f>
        <v>0</v>
      </c>
      <c r="J31" s="17">
        <f>[4]咽頭!$J27</f>
        <v>0</v>
      </c>
      <c r="K31" s="17">
        <f>[4]咽頭!$K27</f>
        <v>1</v>
      </c>
      <c r="L31" s="17">
        <f>[4]咽頭!$L27</f>
        <v>0</v>
      </c>
      <c r="M31" s="17">
        <f>[4]咽頭!$M27</f>
        <v>0</v>
      </c>
      <c r="N31" s="17">
        <f>[4]咽頭!$N27</f>
        <v>0</v>
      </c>
      <c r="O31" s="17">
        <f>[4]咽頭!$O27</f>
        <v>0</v>
      </c>
      <c r="P31" s="17">
        <f>[4]咽頭!$P27</f>
        <v>0</v>
      </c>
      <c r="Q31" s="17">
        <f>[4]咽頭!$Q27</f>
        <v>0</v>
      </c>
      <c r="S31">
        <f>SUM(D31:Q31)</f>
        <v>8</v>
      </c>
      <c r="T31" t="b">
        <f>IF(AND(ISERROR(C31),ISERROR(S31)),"-",C31=S31)</f>
        <v>1</v>
      </c>
    </row>
    <row r="32" spans="2:20">
      <c r="B32" s="17">
        <v>27</v>
      </c>
      <c r="C32" s="17">
        <f>[4]咽頭!$C28</f>
        <v>14</v>
      </c>
      <c r="D32" s="17">
        <f>[4]咽頭!$D28</f>
        <v>0</v>
      </c>
      <c r="E32" s="17">
        <f>[4]咽頭!$E28</f>
        <v>4</v>
      </c>
      <c r="F32" s="17">
        <f>[4]咽頭!$F28</f>
        <v>4</v>
      </c>
      <c r="G32" s="17">
        <f>[4]咽頭!$G28</f>
        <v>1</v>
      </c>
      <c r="H32" s="17">
        <f>[4]咽頭!$H28</f>
        <v>1</v>
      </c>
      <c r="I32" s="17">
        <f>[4]咽頭!$I28</f>
        <v>0</v>
      </c>
      <c r="J32" s="17">
        <f>[4]咽頭!$J28</f>
        <v>1</v>
      </c>
      <c r="K32" s="17">
        <f>[4]咽頭!$K28</f>
        <v>1</v>
      </c>
      <c r="L32" s="17">
        <f>[4]咽頭!$L28</f>
        <v>1</v>
      </c>
      <c r="M32" s="17">
        <f>[4]咽頭!$M28</f>
        <v>0</v>
      </c>
      <c r="N32" s="17">
        <f>[4]咽頭!$N28</f>
        <v>0</v>
      </c>
      <c r="O32" s="17">
        <f>[4]咽頭!$O28</f>
        <v>1</v>
      </c>
      <c r="P32" s="17">
        <f>[4]咽頭!$P28</f>
        <v>0</v>
      </c>
      <c r="Q32" s="17">
        <f>[4]咽頭!$Q28</f>
        <v>0</v>
      </c>
      <c r="S32">
        <f t="shared" ref="S32:S58" si="2">SUM(D32:Q32)</f>
        <v>14</v>
      </c>
      <c r="T32" t="b">
        <f t="shared" ref="T32:T58" si="3">IF(AND(ISERROR(C32),ISERROR(S32)),"-",C32=S32)</f>
        <v>1</v>
      </c>
    </row>
    <row r="33" spans="2:20">
      <c r="B33" s="17">
        <v>28</v>
      </c>
      <c r="C33" s="17">
        <f>[4]咽頭!$C29</f>
        <v>12</v>
      </c>
      <c r="D33" s="17">
        <f>[4]咽頭!$D29</f>
        <v>0</v>
      </c>
      <c r="E33" s="17">
        <f>[4]咽頭!$E29</f>
        <v>2</v>
      </c>
      <c r="F33" s="17">
        <f>[4]咽頭!$F29</f>
        <v>5</v>
      </c>
      <c r="G33" s="17">
        <f>[4]咽頭!$G29</f>
        <v>2</v>
      </c>
      <c r="H33" s="17">
        <f>[4]咽頭!$H29</f>
        <v>1</v>
      </c>
      <c r="I33" s="17">
        <f>[4]咽頭!$I29</f>
        <v>1</v>
      </c>
      <c r="J33" s="17">
        <f>[4]咽頭!$J29</f>
        <v>0</v>
      </c>
      <c r="K33" s="17">
        <f>[4]咽頭!$K29</f>
        <v>1</v>
      </c>
      <c r="L33" s="17">
        <f>[4]咽頭!$L29</f>
        <v>0</v>
      </c>
      <c r="M33" s="17">
        <f>[4]咽頭!$M29</f>
        <v>0</v>
      </c>
      <c r="N33" s="17">
        <f>[4]咽頭!$N29</f>
        <v>0</v>
      </c>
      <c r="O33" s="17">
        <f>[4]咽頭!$O29</f>
        <v>0</v>
      </c>
      <c r="P33" s="17">
        <f>[4]咽頭!$P29</f>
        <v>0</v>
      </c>
      <c r="Q33" s="17">
        <f>[4]咽頭!$Q29</f>
        <v>0</v>
      </c>
      <c r="S33">
        <f t="shared" si="2"/>
        <v>12</v>
      </c>
      <c r="T33" t="b">
        <f t="shared" si="3"/>
        <v>1</v>
      </c>
    </row>
    <row r="34" spans="2:20">
      <c r="B34" s="17">
        <v>29</v>
      </c>
      <c r="C34" s="17">
        <f>[4]咽頭!$C30</f>
        <v>11</v>
      </c>
      <c r="D34" s="17">
        <f>[4]咽頭!$D30</f>
        <v>0</v>
      </c>
      <c r="E34" s="17">
        <f>[4]咽頭!$E30</f>
        <v>2</v>
      </c>
      <c r="F34" s="17">
        <f>[4]咽頭!$F30</f>
        <v>8</v>
      </c>
      <c r="G34" s="17">
        <f>[4]咽頭!$G30</f>
        <v>0</v>
      </c>
      <c r="H34" s="17">
        <f>[4]咽頭!$H30</f>
        <v>0</v>
      </c>
      <c r="I34" s="17">
        <f>[4]咽頭!$I30</f>
        <v>0</v>
      </c>
      <c r="J34" s="17">
        <f>[4]咽頭!$J30</f>
        <v>1</v>
      </c>
      <c r="K34" s="17">
        <f>[4]咽頭!$K30</f>
        <v>0</v>
      </c>
      <c r="L34" s="17">
        <f>[4]咽頭!$L30</f>
        <v>0</v>
      </c>
      <c r="M34" s="17">
        <f>[4]咽頭!$M30</f>
        <v>0</v>
      </c>
      <c r="N34" s="17">
        <f>[4]咽頭!$N30</f>
        <v>0</v>
      </c>
      <c r="O34" s="17">
        <f>[4]咽頭!$O30</f>
        <v>0</v>
      </c>
      <c r="P34" s="17">
        <f>[4]咽頭!$P30</f>
        <v>0</v>
      </c>
      <c r="Q34" s="17">
        <f>[4]咽頭!$Q30</f>
        <v>0</v>
      </c>
      <c r="S34">
        <f t="shared" si="2"/>
        <v>11</v>
      </c>
      <c r="T34" t="b">
        <f t="shared" si="3"/>
        <v>1</v>
      </c>
    </row>
    <row r="35" spans="2:20">
      <c r="B35" s="17">
        <v>30</v>
      </c>
      <c r="C35" s="17">
        <f>[4]咽頭!$C31</f>
        <v>8</v>
      </c>
      <c r="D35" s="17">
        <f>[4]咽頭!$D31</f>
        <v>0</v>
      </c>
      <c r="E35" s="17">
        <f>[4]咽頭!$E31</f>
        <v>0</v>
      </c>
      <c r="F35" s="17">
        <f>[4]咽頭!$F31</f>
        <v>5</v>
      </c>
      <c r="G35" s="17">
        <f>[4]咽頭!$G31</f>
        <v>0</v>
      </c>
      <c r="H35" s="17">
        <f>[4]咽頭!$H31</f>
        <v>1</v>
      </c>
      <c r="I35" s="17">
        <f>[4]咽頭!$I31</f>
        <v>0</v>
      </c>
      <c r="J35" s="17">
        <f>[4]咽頭!$J31</f>
        <v>0</v>
      </c>
      <c r="K35" s="17">
        <f>[4]咽頭!$K31</f>
        <v>0</v>
      </c>
      <c r="L35" s="17">
        <f>[4]咽頭!$L31</f>
        <v>1</v>
      </c>
      <c r="M35" s="17">
        <f>[4]咽頭!$M31</f>
        <v>1</v>
      </c>
      <c r="N35" s="17">
        <f>[4]咽頭!$N31</f>
        <v>0</v>
      </c>
      <c r="O35" s="17">
        <f>[4]咽頭!$O31</f>
        <v>0</v>
      </c>
      <c r="P35" s="17">
        <f>[4]咽頭!$P31</f>
        <v>0</v>
      </c>
      <c r="Q35" s="17">
        <f>[4]咽頭!$Q31</f>
        <v>0</v>
      </c>
      <c r="S35">
        <f t="shared" si="2"/>
        <v>8</v>
      </c>
      <c r="T35" t="b">
        <f t="shared" si="3"/>
        <v>1</v>
      </c>
    </row>
    <row r="36" spans="2:20">
      <c r="B36" s="17">
        <v>31</v>
      </c>
      <c r="C36" s="17">
        <f>[4]咽頭!$C32</f>
        <v>9</v>
      </c>
      <c r="D36" s="17">
        <f>[4]咽頭!$D32</f>
        <v>0</v>
      </c>
      <c r="E36" s="17">
        <f>[4]咽頭!$E32</f>
        <v>0</v>
      </c>
      <c r="F36" s="17">
        <f>[4]咽頭!$F32</f>
        <v>4</v>
      </c>
      <c r="G36" s="17">
        <f>[4]咽頭!$G32</f>
        <v>3</v>
      </c>
      <c r="H36" s="17">
        <f>[4]咽頭!$H32</f>
        <v>0</v>
      </c>
      <c r="I36" s="17">
        <f>[4]咽頭!$I32</f>
        <v>0</v>
      </c>
      <c r="J36" s="17">
        <f>[4]咽頭!$J32</f>
        <v>1</v>
      </c>
      <c r="K36" s="17">
        <f>[4]咽頭!$K32</f>
        <v>0</v>
      </c>
      <c r="L36" s="17">
        <f>[4]咽頭!$L32</f>
        <v>1</v>
      </c>
      <c r="M36" s="17">
        <f>[4]咽頭!$M32</f>
        <v>0</v>
      </c>
      <c r="N36" s="17">
        <f>[4]咽頭!$N32</f>
        <v>0</v>
      </c>
      <c r="O36" s="17">
        <f>[4]咽頭!$O32</f>
        <v>0</v>
      </c>
      <c r="P36" s="17">
        <f>[4]咽頭!$P32</f>
        <v>0</v>
      </c>
      <c r="Q36" s="17">
        <f>[4]咽頭!$Q32</f>
        <v>0</v>
      </c>
      <c r="S36">
        <f t="shared" si="2"/>
        <v>9</v>
      </c>
      <c r="T36" t="b">
        <f t="shared" si="3"/>
        <v>1</v>
      </c>
    </row>
    <row r="37" spans="2:20">
      <c r="B37" s="17">
        <v>32</v>
      </c>
      <c r="C37" s="17">
        <f>[4]咽頭!$C33</f>
        <v>13</v>
      </c>
      <c r="D37" s="17">
        <f>[4]咽頭!$D33</f>
        <v>0</v>
      </c>
      <c r="E37" s="17">
        <f>[4]咽頭!$E33</f>
        <v>2</v>
      </c>
      <c r="F37" s="17">
        <f>[4]咽頭!$F33</f>
        <v>8</v>
      </c>
      <c r="G37" s="17">
        <f>[4]咽頭!$G33</f>
        <v>2</v>
      </c>
      <c r="H37" s="17">
        <f>[4]咽頭!$H33</f>
        <v>1</v>
      </c>
      <c r="I37" s="17">
        <f>[4]咽頭!$I33</f>
        <v>0</v>
      </c>
      <c r="J37" s="17">
        <f>[4]咽頭!$J33</f>
        <v>0</v>
      </c>
      <c r="K37" s="17">
        <f>[4]咽頭!$K33</f>
        <v>0</v>
      </c>
      <c r="L37" s="17">
        <f>[4]咽頭!$L33</f>
        <v>0</v>
      </c>
      <c r="M37" s="17">
        <f>[4]咽頭!$M33</f>
        <v>0</v>
      </c>
      <c r="N37" s="17">
        <f>[4]咽頭!$N33</f>
        <v>0</v>
      </c>
      <c r="O37" s="17">
        <f>[4]咽頭!$O33</f>
        <v>0</v>
      </c>
      <c r="P37" s="17">
        <f>[4]咽頭!$P33</f>
        <v>0</v>
      </c>
      <c r="Q37" s="17">
        <f>[4]咽頭!$Q33</f>
        <v>0</v>
      </c>
      <c r="S37">
        <f t="shared" si="2"/>
        <v>13</v>
      </c>
      <c r="T37" t="b">
        <f t="shared" si="3"/>
        <v>1</v>
      </c>
    </row>
    <row r="38" spans="2:20">
      <c r="B38" s="17">
        <v>33</v>
      </c>
      <c r="C38" s="17">
        <f>[4]咽頭!$C34</f>
        <v>16</v>
      </c>
      <c r="D38" s="17">
        <f>[4]咽頭!$D34</f>
        <v>0</v>
      </c>
      <c r="E38" s="17">
        <f>[4]咽頭!$E34</f>
        <v>1</v>
      </c>
      <c r="F38" s="17">
        <f>[4]咽頭!$F34</f>
        <v>7</v>
      </c>
      <c r="G38" s="17">
        <f>[4]咽頭!$G34</f>
        <v>2</v>
      </c>
      <c r="H38" s="17">
        <f>[4]咽頭!$H34</f>
        <v>3</v>
      </c>
      <c r="I38" s="17">
        <f>[4]咽頭!$I34</f>
        <v>2</v>
      </c>
      <c r="J38" s="17">
        <f>[4]咽頭!$J34</f>
        <v>0</v>
      </c>
      <c r="K38" s="17">
        <f>[4]咽頭!$K34</f>
        <v>0</v>
      </c>
      <c r="L38" s="17">
        <f>[4]咽頭!$L34</f>
        <v>0</v>
      </c>
      <c r="M38" s="17">
        <f>[4]咽頭!$M34</f>
        <v>1</v>
      </c>
      <c r="N38" s="17">
        <f>[4]咽頭!$N34</f>
        <v>0</v>
      </c>
      <c r="O38" s="17">
        <f>[4]咽頭!$O34</f>
        <v>0</v>
      </c>
      <c r="P38" s="17">
        <f>[4]咽頭!$P34</f>
        <v>0</v>
      </c>
      <c r="Q38" s="17">
        <f>[4]咽頭!$Q34</f>
        <v>0</v>
      </c>
      <c r="S38">
        <f t="shared" si="2"/>
        <v>16</v>
      </c>
      <c r="T38" t="b">
        <f t="shared" si="3"/>
        <v>1</v>
      </c>
    </row>
    <row r="39" spans="2:20">
      <c r="B39" s="17">
        <v>34</v>
      </c>
      <c r="C39" s="17">
        <f>[4]咽頭!$C35</f>
        <v>11</v>
      </c>
      <c r="D39" s="17">
        <f>[4]咽頭!$D35</f>
        <v>0</v>
      </c>
      <c r="E39" s="17">
        <f>[4]咽頭!$E35</f>
        <v>1</v>
      </c>
      <c r="F39" s="17">
        <f>[4]咽頭!$F35</f>
        <v>3</v>
      </c>
      <c r="G39" s="17">
        <f>[4]咽頭!$G35</f>
        <v>5</v>
      </c>
      <c r="H39" s="17">
        <f>[4]咽頭!$H35</f>
        <v>1</v>
      </c>
      <c r="I39" s="17">
        <f>[4]咽頭!$I35</f>
        <v>0</v>
      </c>
      <c r="J39" s="17">
        <f>[4]咽頭!$J35</f>
        <v>0</v>
      </c>
      <c r="K39" s="17">
        <f>[4]咽頭!$K35</f>
        <v>0</v>
      </c>
      <c r="L39" s="17">
        <f>[4]咽頭!$L35</f>
        <v>0</v>
      </c>
      <c r="M39" s="17">
        <f>[4]咽頭!$M35</f>
        <v>0</v>
      </c>
      <c r="N39" s="17">
        <f>[4]咽頭!$N35</f>
        <v>0</v>
      </c>
      <c r="O39" s="17">
        <f>[4]咽頭!$O35</f>
        <v>1</v>
      </c>
      <c r="P39" s="17">
        <f>[4]咽頭!$P35</f>
        <v>0</v>
      </c>
      <c r="Q39" s="17">
        <f>[4]咽頭!$Q35</f>
        <v>0</v>
      </c>
      <c r="S39">
        <f t="shared" si="2"/>
        <v>11</v>
      </c>
      <c r="T39" t="b">
        <f t="shared" si="3"/>
        <v>1</v>
      </c>
    </row>
    <row r="40" spans="2:20">
      <c r="B40" s="17">
        <v>35</v>
      </c>
      <c r="C40" s="17" t="e">
        <f>[4]咽頭!$C36</f>
        <v>#N/A</v>
      </c>
      <c r="D40" s="17" t="e">
        <f>[4]咽頭!$D36</f>
        <v>#N/A</v>
      </c>
      <c r="E40" s="17" t="e">
        <f>[4]咽頭!$E36</f>
        <v>#N/A</v>
      </c>
      <c r="F40" s="17" t="e">
        <f>[4]咽頭!$F36</f>
        <v>#N/A</v>
      </c>
      <c r="G40" s="17" t="e">
        <f>[4]咽頭!$G36</f>
        <v>#N/A</v>
      </c>
      <c r="H40" s="17" t="e">
        <f>[4]咽頭!$H36</f>
        <v>#N/A</v>
      </c>
      <c r="I40" s="17" t="e">
        <f>[4]咽頭!$I36</f>
        <v>#N/A</v>
      </c>
      <c r="J40" s="17" t="e">
        <f>[4]咽頭!$J36</f>
        <v>#N/A</v>
      </c>
      <c r="K40" s="17" t="e">
        <f>[4]咽頭!$K36</f>
        <v>#N/A</v>
      </c>
      <c r="L40" s="17" t="e">
        <f>[4]咽頭!$L36</f>
        <v>#N/A</v>
      </c>
      <c r="M40" s="17" t="e">
        <f>[4]咽頭!$M36</f>
        <v>#N/A</v>
      </c>
      <c r="N40" s="17" t="e">
        <f>[4]咽頭!$N36</f>
        <v>#N/A</v>
      </c>
      <c r="O40" s="17" t="e">
        <f>[4]咽頭!$O36</f>
        <v>#N/A</v>
      </c>
      <c r="P40" s="17" t="e">
        <f>[4]咽頭!$P36</f>
        <v>#N/A</v>
      </c>
      <c r="Q40" s="17" t="e">
        <f>[4]咽頭!$Q36</f>
        <v>#N/A</v>
      </c>
      <c r="S40" t="e">
        <f t="shared" si="2"/>
        <v>#N/A</v>
      </c>
      <c r="T40" t="str">
        <f t="shared" si="3"/>
        <v>-</v>
      </c>
    </row>
    <row r="41" spans="2:20">
      <c r="B41" s="17">
        <v>36</v>
      </c>
      <c r="C41" s="17" t="e">
        <f>[4]咽頭!$C37</f>
        <v>#N/A</v>
      </c>
      <c r="D41" s="17" t="e">
        <f>[4]咽頭!$D37</f>
        <v>#N/A</v>
      </c>
      <c r="E41" s="17" t="e">
        <f>[4]咽頭!$E37</f>
        <v>#N/A</v>
      </c>
      <c r="F41" s="17" t="e">
        <f>[4]咽頭!$F37</f>
        <v>#N/A</v>
      </c>
      <c r="G41" s="17" t="e">
        <f>[4]咽頭!$G37</f>
        <v>#N/A</v>
      </c>
      <c r="H41" s="17" t="e">
        <f>[4]咽頭!$H37</f>
        <v>#N/A</v>
      </c>
      <c r="I41" s="17" t="e">
        <f>[4]咽頭!$I37</f>
        <v>#N/A</v>
      </c>
      <c r="J41" s="17" t="e">
        <f>[4]咽頭!$J37</f>
        <v>#N/A</v>
      </c>
      <c r="K41" s="17" t="e">
        <f>[4]咽頭!$K37</f>
        <v>#N/A</v>
      </c>
      <c r="L41" s="17" t="e">
        <f>[4]咽頭!$L37</f>
        <v>#N/A</v>
      </c>
      <c r="M41" s="17" t="e">
        <f>[4]咽頭!$M37</f>
        <v>#N/A</v>
      </c>
      <c r="N41" s="17" t="e">
        <f>[4]咽頭!$N37</f>
        <v>#N/A</v>
      </c>
      <c r="O41" s="17" t="e">
        <f>[4]咽頭!$O37</f>
        <v>#N/A</v>
      </c>
      <c r="P41" s="17" t="e">
        <f>[4]咽頭!$P37</f>
        <v>#N/A</v>
      </c>
      <c r="Q41" s="17" t="e">
        <f>[4]咽頭!$Q37</f>
        <v>#N/A</v>
      </c>
      <c r="S41" t="e">
        <f t="shared" si="2"/>
        <v>#N/A</v>
      </c>
      <c r="T41" t="str">
        <f t="shared" si="3"/>
        <v>-</v>
      </c>
    </row>
    <row r="42" spans="2:20">
      <c r="B42" s="17">
        <v>37</v>
      </c>
      <c r="C42" s="17" t="e">
        <f>[4]咽頭!$C38</f>
        <v>#N/A</v>
      </c>
      <c r="D42" s="17" t="e">
        <f>[4]咽頭!$D38</f>
        <v>#N/A</v>
      </c>
      <c r="E42" s="17" t="e">
        <f>[4]咽頭!$E38</f>
        <v>#N/A</v>
      </c>
      <c r="F42" s="17" t="e">
        <f>[4]咽頭!$F38</f>
        <v>#N/A</v>
      </c>
      <c r="G42" s="17" t="e">
        <f>[4]咽頭!$G38</f>
        <v>#N/A</v>
      </c>
      <c r="H42" s="17" t="e">
        <f>[4]咽頭!$H38</f>
        <v>#N/A</v>
      </c>
      <c r="I42" s="17" t="e">
        <f>[4]咽頭!$I38</f>
        <v>#N/A</v>
      </c>
      <c r="J42" s="17" t="e">
        <f>[4]咽頭!$J38</f>
        <v>#N/A</v>
      </c>
      <c r="K42" s="17" t="e">
        <f>[4]咽頭!$K38</f>
        <v>#N/A</v>
      </c>
      <c r="L42" s="17" t="e">
        <f>[4]咽頭!$L38</f>
        <v>#N/A</v>
      </c>
      <c r="M42" s="17" t="e">
        <f>[4]咽頭!$M38</f>
        <v>#N/A</v>
      </c>
      <c r="N42" s="17" t="e">
        <f>[4]咽頭!$N38</f>
        <v>#N/A</v>
      </c>
      <c r="O42" s="17" t="e">
        <f>[4]咽頭!$O38</f>
        <v>#N/A</v>
      </c>
      <c r="P42" s="17" t="e">
        <f>[4]咽頭!$P38</f>
        <v>#N/A</v>
      </c>
      <c r="Q42" s="17" t="e">
        <f>[4]咽頭!$Q38</f>
        <v>#N/A</v>
      </c>
      <c r="S42" t="e">
        <f t="shared" si="2"/>
        <v>#N/A</v>
      </c>
      <c r="T42" t="str">
        <f t="shared" si="3"/>
        <v>-</v>
      </c>
    </row>
    <row r="43" spans="2:20">
      <c r="B43" s="17">
        <v>38</v>
      </c>
      <c r="C43" s="17" t="e">
        <f>[4]咽頭!$C39</f>
        <v>#N/A</v>
      </c>
      <c r="D43" s="17" t="e">
        <f>[4]咽頭!$D39</f>
        <v>#N/A</v>
      </c>
      <c r="E43" s="17" t="e">
        <f>[4]咽頭!$E39</f>
        <v>#N/A</v>
      </c>
      <c r="F43" s="17" t="e">
        <f>[4]咽頭!$F39</f>
        <v>#N/A</v>
      </c>
      <c r="G43" s="17" t="e">
        <f>[4]咽頭!$G39</f>
        <v>#N/A</v>
      </c>
      <c r="H43" s="17" t="e">
        <f>[4]咽頭!$H39</f>
        <v>#N/A</v>
      </c>
      <c r="I43" s="17" t="e">
        <f>[4]咽頭!$I39</f>
        <v>#N/A</v>
      </c>
      <c r="J43" s="17" t="e">
        <f>[4]咽頭!$J39</f>
        <v>#N/A</v>
      </c>
      <c r="K43" s="17" t="e">
        <f>[4]咽頭!$K39</f>
        <v>#N/A</v>
      </c>
      <c r="L43" s="17" t="e">
        <f>[4]咽頭!$L39</f>
        <v>#N/A</v>
      </c>
      <c r="M43" s="17" t="e">
        <f>[4]咽頭!$M39</f>
        <v>#N/A</v>
      </c>
      <c r="N43" s="17" t="e">
        <f>[4]咽頭!$N39</f>
        <v>#N/A</v>
      </c>
      <c r="O43" s="17" t="e">
        <f>[4]咽頭!$O39</f>
        <v>#N/A</v>
      </c>
      <c r="P43" s="17" t="e">
        <f>[4]咽頭!$P39</f>
        <v>#N/A</v>
      </c>
      <c r="Q43" s="17" t="e">
        <f>[4]咽頭!$Q39</f>
        <v>#N/A</v>
      </c>
      <c r="S43" t="e">
        <f t="shared" si="2"/>
        <v>#N/A</v>
      </c>
      <c r="T43" t="str">
        <f t="shared" si="3"/>
        <v>-</v>
      </c>
    </row>
    <row r="44" spans="2:20">
      <c r="B44" s="17">
        <v>39</v>
      </c>
      <c r="C44" s="17" t="e">
        <f>[4]咽頭!$C40</f>
        <v>#N/A</v>
      </c>
      <c r="D44" s="17" t="e">
        <f>[4]咽頭!$D40</f>
        <v>#N/A</v>
      </c>
      <c r="E44" s="17" t="e">
        <f>[4]咽頭!$E40</f>
        <v>#N/A</v>
      </c>
      <c r="F44" s="17" t="e">
        <f>[4]咽頭!$F40</f>
        <v>#N/A</v>
      </c>
      <c r="G44" s="17" t="e">
        <f>[4]咽頭!$G40</f>
        <v>#N/A</v>
      </c>
      <c r="H44" s="17" t="e">
        <f>[4]咽頭!$H40</f>
        <v>#N/A</v>
      </c>
      <c r="I44" s="17" t="e">
        <f>[4]咽頭!$I40</f>
        <v>#N/A</v>
      </c>
      <c r="J44" s="17" t="e">
        <f>[4]咽頭!$J40</f>
        <v>#N/A</v>
      </c>
      <c r="K44" s="17" t="e">
        <f>[4]咽頭!$K40</f>
        <v>#N/A</v>
      </c>
      <c r="L44" s="17" t="e">
        <f>[4]咽頭!$L40</f>
        <v>#N/A</v>
      </c>
      <c r="M44" s="17" t="e">
        <f>[4]咽頭!$M40</f>
        <v>#N/A</v>
      </c>
      <c r="N44" s="17" t="e">
        <f>[4]咽頭!$N40</f>
        <v>#N/A</v>
      </c>
      <c r="O44" s="17" t="e">
        <f>[4]咽頭!$O40</f>
        <v>#N/A</v>
      </c>
      <c r="P44" s="17" t="e">
        <f>[4]咽頭!$P40</f>
        <v>#N/A</v>
      </c>
      <c r="Q44" s="17" t="e">
        <f>[4]咽頭!$Q40</f>
        <v>#N/A</v>
      </c>
      <c r="S44" t="e">
        <f t="shared" si="2"/>
        <v>#N/A</v>
      </c>
      <c r="T44" t="str">
        <f t="shared" si="3"/>
        <v>-</v>
      </c>
    </row>
    <row r="45" spans="2:20">
      <c r="B45" s="17">
        <v>40</v>
      </c>
      <c r="C45" s="17" t="e">
        <f>[4]咽頭!$C41</f>
        <v>#N/A</v>
      </c>
      <c r="D45" s="17" t="e">
        <f>[4]咽頭!$D41</f>
        <v>#N/A</v>
      </c>
      <c r="E45" s="17" t="e">
        <f>[4]咽頭!$E41</f>
        <v>#N/A</v>
      </c>
      <c r="F45" s="17" t="e">
        <f>[4]咽頭!$F41</f>
        <v>#N/A</v>
      </c>
      <c r="G45" s="17" t="e">
        <f>[4]咽頭!$G41</f>
        <v>#N/A</v>
      </c>
      <c r="H45" s="17" t="e">
        <f>[4]咽頭!$H41</f>
        <v>#N/A</v>
      </c>
      <c r="I45" s="17" t="e">
        <f>[4]咽頭!$I41</f>
        <v>#N/A</v>
      </c>
      <c r="J45" s="17" t="e">
        <f>[4]咽頭!$J41</f>
        <v>#N/A</v>
      </c>
      <c r="K45" s="17" t="e">
        <f>[4]咽頭!$K41</f>
        <v>#N/A</v>
      </c>
      <c r="L45" s="17" t="e">
        <f>[4]咽頭!$L41</f>
        <v>#N/A</v>
      </c>
      <c r="M45" s="17" t="e">
        <f>[4]咽頭!$M41</f>
        <v>#N/A</v>
      </c>
      <c r="N45" s="17" t="e">
        <f>[4]咽頭!$N41</f>
        <v>#N/A</v>
      </c>
      <c r="O45" s="17" t="e">
        <f>[4]咽頭!$O41</f>
        <v>#N/A</v>
      </c>
      <c r="P45" s="17" t="e">
        <f>[4]咽頭!$P41</f>
        <v>#N/A</v>
      </c>
      <c r="Q45" s="17" t="e">
        <f>[4]咽頭!$Q41</f>
        <v>#N/A</v>
      </c>
      <c r="S45" t="e">
        <f t="shared" si="2"/>
        <v>#N/A</v>
      </c>
      <c r="T45" t="str">
        <f t="shared" si="3"/>
        <v>-</v>
      </c>
    </row>
    <row r="46" spans="2:20">
      <c r="B46" s="17">
        <v>41</v>
      </c>
      <c r="C46" s="17" t="e">
        <f>[4]咽頭!$C42</f>
        <v>#N/A</v>
      </c>
      <c r="D46" s="17" t="e">
        <f>[4]咽頭!$D42</f>
        <v>#N/A</v>
      </c>
      <c r="E46" s="17" t="e">
        <f>[4]咽頭!$E42</f>
        <v>#N/A</v>
      </c>
      <c r="F46" s="17" t="e">
        <f>[4]咽頭!$F42</f>
        <v>#N/A</v>
      </c>
      <c r="G46" s="17" t="e">
        <f>[4]咽頭!$G42</f>
        <v>#N/A</v>
      </c>
      <c r="H46" s="17" t="e">
        <f>[4]咽頭!$H42</f>
        <v>#N/A</v>
      </c>
      <c r="I46" s="17" t="e">
        <f>[4]咽頭!$I42</f>
        <v>#N/A</v>
      </c>
      <c r="J46" s="17" t="e">
        <f>[4]咽頭!$J42</f>
        <v>#N/A</v>
      </c>
      <c r="K46" s="17" t="e">
        <f>[4]咽頭!$K42</f>
        <v>#N/A</v>
      </c>
      <c r="L46" s="17" t="e">
        <f>[4]咽頭!$L42</f>
        <v>#N/A</v>
      </c>
      <c r="M46" s="17" t="e">
        <f>[4]咽頭!$M42</f>
        <v>#N/A</v>
      </c>
      <c r="N46" s="17" t="e">
        <f>[4]咽頭!$N42</f>
        <v>#N/A</v>
      </c>
      <c r="O46" s="17" t="e">
        <f>[4]咽頭!$O42</f>
        <v>#N/A</v>
      </c>
      <c r="P46" s="17" t="e">
        <f>[4]咽頭!$P42</f>
        <v>#N/A</v>
      </c>
      <c r="Q46" s="17" t="e">
        <f>[4]咽頭!$Q42</f>
        <v>#N/A</v>
      </c>
      <c r="S46" t="e">
        <f t="shared" si="2"/>
        <v>#N/A</v>
      </c>
      <c r="T46" t="str">
        <f t="shared" si="3"/>
        <v>-</v>
      </c>
    </row>
    <row r="47" spans="2:20">
      <c r="B47" s="17">
        <v>42</v>
      </c>
      <c r="C47" s="17" t="e">
        <f>[4]咽頭!$C43</f>
        <v>#N/A</v>
      </c>
      <c r="D47" s="17" t="e">
        <f>[4]咽頭!$D43</f>
        <v>#N/A</v>
      </c>
      <c r="E47" s="17" t="e">
        <f>[4]咽頭!$E43</f>
        <v>#N/A</v>
      </c>
      <c r="F47" s="17" t="e">
        <f>[4]咽頭!$F43</f>
        <v>#N/A</v>
      </c>
      <c r="G47" s="17" t="e">
        <f>[4]咽頭!$G43</f>
        <v>#N/A</v>
      </c>
      <c r="H47" s="17" t="e">
        <f>[4]咽頭!$H43</f>
        <v>#N/A</v>
      </c>
      <c r="I47" s="17" t="e">
        <f>[4]咽頭!$I43</f>
        <v>#N/A</v>
      </c>
      <c r="J47" s="17" t="e">
        <f>[4]咽頭!$J43</f>
        <v>#N/A</v>
      </c>
      <c r="K47" s="17" t="e">
        <f>[4]咽頭!$K43</f>
        <v>#N/A</v>
      </c>
      <c r="L47" s="17" t="e">
        <f>[4]咽頭!$L43</f>
        <v>#N/A</v>
      </c>
      <c r="M47" s="17" t="e">
        <f>[4]咽頭!$M43</f>
        <v>#N/A</v>
      </c>
      <c r="N47" s="17" t="e">
        <f>[4]咽頭!$N43</f>
        <v>#N/A</v>
      </c>
      <c r="O47" s="17" t="e">
        <f>[4]咽頭!$O43</f>
        <v>#N/A</v>
      </c>
      <c r="P47" s="17" t="e">
        <f>[4]咽頭!$P43</f>
        <v>#N/A</v>
      </c>
      <c r="Q47" s="17" t="e">
        <f>[4]咽頭!$Q43</f>
        <v>#N/A</v>
      </c>
      <c r="S47" t="e">
        <f t="shared" si="2"/>
        <v>#N/A</v>
      </c>
      <c r="T47" t="str">
        <f t="shared" si="3"/>
        <v>-</v>
      </c>
    </row>
    <row r="48" spans="2:20">
      <c r="B48" s="17">
        <v>43</v>
      </c>
      <c r="C48" s="17" t="e">
        <f>[4]咽頭!$C44</f>
        <v>#N/A</v>
      </c>
      <c r="D48" s="17" t="e">
        <f>[4]咽頭!$D44</f>
        <v>#N/A</v>
      </c>
      <c r="E48" s="17" t="e">
        <f>[4]咽頭!$E44</f>
        <v>#N/A</v>
      </c>
      <c r="F48" s="17" t="e">
        <f>[4]咽頭!$F44</f>
        <v>#N/A</v>
      </c>
      <c r="G48" s="17" t="e">
        <f>[4]咽頭!$G44</f>
        <v>#N/A</v>
      </c>
      <c r="H48" s="17" t="e">
        <f>[4]咽頭!$H44</f>
        <v>#N/A</v>
      </c>
      <c r="I48" s="17" t="e">
        <f>[4]咽頭!$I44</f>
        <v>#N/A</v>
      </c>
      <c r="J48" s="17" t="e">
        <f>[4]咽頭!$J44</f>
        <v>#N/A</v>
      </c>
      <c r="K48" s="17" t="e">
        <f>[4]咽頭!$K44</f>
        <v>#N/A</v>
      </c>
      <c r="L48" s="17" t="e">
        <f>[4]咽頭!$L44</f>
        <v>#N/A</v>
      </c>
      <c r="M48" s="17" t="e">
        <f>[4]咽頭!$M44</f>
        <v>#N/A</v>
      </c>
      <c r="N48" s="17" t="e">
        <f>[4]咽頭!$N44</f>
        <v>#N/A</v>
      </c>
      <c r="O48" s="17" t="e">
        <f>[4]咽頭!$O44</f>
        <v>#N/A</v>
      </c>
      <c r="P48" s="17" t="e">
        <f>[4]咽頭!$P44</f>
        <v>#N/A</v>
      </c>
      <c r="Q48" s="17" t="e">
        <f>[4]咽頭!$Q44</f>
        <v>#N/A</v>
      </c>
      <c r="S48" t="e">
        <f t="shared" si="2"/>
        <v>#N/A</v>
      </c>
      <c r="T48" t="str">
        <f t="shared" si="3"/>
        <v>-</v>
      </c>
    </row>
    <row r="49" spans="2:20">
      <c r="B49" s="17">
        <v>44</v>
      </c>
      <c r="C49" s="17" t="e">
        <f>[4]咽頭!$C45</f>
        <v>#N/A</v>
      </c>
      <c r="D49" s="17" t="e">
        <f>[4]咽頭!$D45</f>
        <v>#N/A</v>
      </c>
      <c r="E49" s="17" t="e">
        <f>[4]咽頭!$E45</f>
        <v>#N/A</v>
      </c>
      <c r="F49" s="17" t="e">
        <f>[4]咽頭!$F45</f>
        <v>#N/A</v>
      </c>
      <c r="G49" s="17" t="e">
        <f>[4]咽頭!$G45</f>
        <v>#N/A</v>
      </c>
      <c r="H49" s="17" t="e">
        <f>[4]咽頭!$H45</f>
        <v>#N/A</v>
      </c>
      <c r="I49" s="17" t="e">
        <f>[4]咽頭!$I45</f>
        <v>#N/A</v>
      </c>
      <c r="J49" s="17" t="e">
        <f>[4]咽頭!$J45</f>
        <v>#N/A</v>
      </c>
      <c r="K49" s="17" t="e">
        <f>[4]咽頭!$K45</f>
        <v>#N/A</v>
      </c>
      <c r="L49" s="17" t="e">
        <f>[4]咽頭!$L45</f>
        <v>#N/A</v>
      </c>
      <c r="M49" s="17" t="e">
        <f>[4]咽頭!$M45</f>
        <v>#N/A</v>
      </c>
      <c r="N49" s="17" t="e">
        <f>[4]咽頭!$N45</f>
        <v>#N/A</v>
      </c>
      <c r="O49" s="17" t="e">
        <f>[4]咽頭!$O45</f>
        <v>#N/A</v>
      </c>
      <c r="P49" s="17" t="e">
        <f>[4]咽頭!$P45</f>
        <v>#N/A</v>
      </c>
      <c r="Q49" s="17" t="e">
        <f>[4]咽頭!$Q45</f>
        <v>#N/A</v>
      </c>
      <c r="S49" t="e">
        <f t="shared" si="2"/>
        <v>#N/A</v>
      </c>
      <c r="T49" t="str">
        <f t="shared" si="3"/>
        <v>-</v>
      </c>
    </row>
    <row r="50" spans="2:20">
      <c r="B50" s="17">
        <v>45</v>
      </c>
      <c r="C50" s="17" t="e">
        <f>[4]咽頭!$C46</f>
        <v>#N/A</v>
      </c>
      <c r="D50" s="17" t="e">
        <f>[4]咽頭!$D46</f>
        <v>#N/A</v>
      </c>
      <c r="E50" s="17" t="e">
        <f>[4]咽頭!$E46</f>
        <v>#N/A</v>
      </c>
      <c r="F50" s="17" t="e">
        <f>[4]咽頭!$F46</f>
        <v>#N/A</v>
      </c>
      <c r="G50" s="17" t="e">
        <f>[4]咽頭!$G46</f>
        <v>#N/A</v>
      </c>
      <c r="H50" s="17" t="e">
        <f>[4]咽頭!$H46</f>
        <v>#N/A</v>
      </c>
      <c r="I50" s="17" t="e">
        <f>[4]咽頭!$I46</f>
        <v>#N/A</v>
      </c>
      <c r="J50" s="17" t="e">
        <f>[4]咽頭!$J46</f>
        <v>#N/A</v>
      </c>
      <c r="K50" s="17" t="e">
        <f>[4]咽頭!$K46</f>
        <v>#N/A</v>
      </c>
      <c r="L50" s="17" t="e">
        <f>[4]咽頭!$L46</f>
        <v>#N/A</v>
      </c>
      <c r="M50" s="17" t="e">
        <f>[4]咽頭!$M46</f>
        <v>#N/A</v>
      </c>
      <c r="N50" s="17" t="e">
        <f>[4]咽頭!$N46</f>
        <v>#N/A</v>
      </c>
      <c r="O50" s="17" t="e">
        <f>[4]咽頭!$O46</f>
        <v>#N/A</v>
      </c>
      <c r="P50" s="17" t="e">
        <f>[4]咽頭!$P46</f>
        <v>#N/A</v>
      </c>
      <c r="Q50" s="17" t="e">
        <f>[4]咽頭!$Q46</f>
        <v>#N/A</v>
      </c>
      <c r="S50" t="e">
        <f t="shared" si="2"/>
        <v>#N/A</v>
      </c>
      <c r="T50" t="str">
        <f t="shared" si="3"/>
        <v>-</v>
      </c>
    </row>
    <row r="51" spans="2:20">
      <c r="B51" s="17">
        <v>46</v>
      </c>
      <c r="C51" s="17" t="e">
        <f>[4]咽頭!$C47</f>
        <v>#N/A</v>
      </c>
      <c r="D51" s="17" t="e">
        <f>[4]咽頭!$D47</f>
        <v>#N/A</v>
      </c>
      <c r="E51" s="17" t="e">
        <f>[4]咽頭!$E47</f>
        <v>#N/A</v>
      </c>
      <c r="F51" s="17" t="e">
        <f>[4]咽頭!$F47</f>
        <v>#N/A</v>
      </c>
      <c r="G51" s="17" t="e">
        <f>[4]咽頭!$G47</f>
        <v>#N/A</v>
      </c>
      <c r="H51" s="17" t="e">
        <f>[4]咽頭!$H47</f>
        <v>#N/A</v>
      </c>
      <c r="I51" s="17" t="e">
        <f>[4]咽頭!$I47</f>
        <v>#N/A</v>
      </c>
      <c r="J51" s="17" t="e">
        <f>[4]咽頭!$J47</f>
        <v>#N/A</v>
      </c>
      <c r="K51" s="17" t="e">
        <f>[4]咽頭!$K47</f>
        <v>#N/A</v>
      </c>
      <c r="L51" s="17" t="e">
        <f>[4]咽頭!$L47</f>
        <v>#N/A</v>
      </c>
      <c r="M51" s="17" t="e">
        <f>[4]咽頭!$M47</f>
        <v>#N/A</v>
      </c>
      <c r="N51" s="17" t="e">
        <f>[4]咽頭!$N47</f>
        <v>#N/A</v>
      </c>
      <c r="O51" s="17" t="e">
        <f>[4]咽頭!$O47</f>
        <v>#N/A</v>
      </c>
      <c r="P51" s="17" t="e">
        <f>[4]咽頭!$P47</f>
        <v>#N/A</v>
      </c>
      <c r="Q51" s="17" t="e">
        <f>[4]咽頭!$Q47</f>
        <v>#N/A</v>
      </c>
      <c r="S51" t="e">
        <f t="shared" si="2"/>
        <v>#N/A</v>
      </c>
      <c r="T51" t="str">
        <f t="shared" si="3"/>
        <v>-</v>
      </c>
    </row>
    <row r="52" spans="2:20">
      <c r="B52" s="17">
        <v>47</v>
      </c>
      <c r="C52" s="17" t="e">
        <f>[4]咽頭!$C48</f>
        <v>#N/A</v>
      </c>
      <c r="D52" s="17" t="e">
        <f>[4]咽頭!$D48</f>
        <v>#N/A</v>
      </c>
      <c r="E52" s="17" t="e">
        <f>[4]咽頭!$E48</f>
        <v>#N/A</v>
      </c>
      <c r="F52" s="17" t="e">
        <f>[4]咽頭!$F48</f>
        <v>#N/A</v>
      </c>
      <c r="G52" s="17" t="e">
        <f>[4]咽頭!$G48</f>
        <v>#N/A</v>
      </c>
      <c r="H52" s="17" t="e">
        <f>[4]咽頭!$H48</f>
        <v>#N/A</v>
      </c>
      <c r="I52" s="17" t="e">
        <f>[4]咽頭!$I48</f>
        <v>#N/A</v>
      </c>
      <c r="J52" s="17" t="e">
        <f>[4]咽頭!$J48</f>
        <v>#N/A</v>
      </c>
      <c r="K52" s="17" t="e">
        <f>[4]咽頭!$K48</f>
        <v>#N/A</v>
      </c>
      <c r="L52" s="17" t="e">
        <f>[4]咽頭!$L48</f>
        <v>#N/A</v>
      </c>
      <c r="M52" s="17" t="e">
        <f>[4]咽頭!$M48</f>
        <v>#N/A</v>
      </c>
      <c r="N52" s="17" t="e">
        <f>[4]咽頭!$N48</f>
        <v>#N/A</v>
      </c>
      <c r="O52" s="17" t="e">
        <f>[4]咽頭!$O48</f>
        <v>#N/A</v>
      </c>
      <c r="P52" s="17" t="e">
        <f>[4]咽頭!$P48</f>
        <v>#N/A</v>
      </c>
      <c r="Q52" s="17" t="e">
        <f>[4]咽頭!$Q48</f>
        <v>#N/A</v>
      </c>
      <c r="S52" t="e">
        <f t="shared" si="2"/>
        <v>#N/A</v>
      </c>
      <c r="T52" t="str">
        <f t="shared" si="3"/>
        <v>-</v>
      </c>
    </row>
    <row r="53" spans="2:20">
      <c r="B53" s="17">
        <v>48</v>
      </c>
      <c r="C53" s="17" t="e">
        <f>[4]咽頭!$C49</f>
        <v>#N/A</v>
      </c>
      <c r="D53" s="17" t="e">
        <f>[4]咽頭!$D49</f>
        <v>#N/A</v>
      </c>
      <c r="E53" s="17" t="e">
        <f>[4]咽頭!$E49</f>
        <v>#N/A</v>
      </c>
      <c r="F53" s="17" t="e">
        <f>[4]咽頭!$F49</f>
        <v>#N/A</v>
      </c>
      <c r="G53" s="17" t="e">
        <f>[4]咽頭!$G49</f>
        <v>#N/A</v>
      </c>
      <c r="H53" s="17" t="e">
        <f>[4]咽頭!$H49</f>
        <v>#N/A</v>
      </c>
      <c r="I53" s="17" t="e">
        <f>[4]咽頭!$I49</f>
        <v>#N/A</v>
      </c>
      <c r="J53" s="17" t="e">
        <f>[4]咽頭!$J49</f>
        <v>#N/A</v>
      </c>
      <c r="K53" s="17" t="e">
        <f>[4]咽頭!$K49</f>
        <v>#N/A</v>
      </c>
      <c r="L53" s="17" t="e">
        <f>[4]咽頭!$L49</f>
        <v>#N/A</v>
      </c>
      <c r="M53" s="17" t="e">
        <f>[4]咽頭!$M49</f>
        <v>#N/A</v>
      </c>
      <c r="N53" s="17" t="e">
        <f>[4]咽頭!$N49</f>
        <v>#N/A</v>
      </c>
      <c r="O53" s="17" t="e">
        <f>[4]咽頭!$O49</f>
        <v>#N/A</v>
      </c>
      <c r="P53" s="17" t="e">
        <f>[4]咽頭!$P49</f>
        <v>#N/A</v>
      </c>
      <c r="Q53" s="17" t="e">
        <f>[4]咽頭!$Q49</f>
        <v>#N/A</v>
      </c>
      <c r="S53" t="e">
        <f t="shared" si="2"/>
        <v>#N/A</v>
      </c>
      <c r="T53" t="str">
        <f t="shared" si="3"/>
        <v>-</v>
      </c>
    </row>
    <row r="54" spans="2:20">
      <c r="B54" s="17">
        <v>49</v>
      </c>
      <c r="C54" s="17" t="e">
        <f>[4]咽頭!$C50</f>
        <v>#N/A</v>
      </c>
      <c r="D54" s="17" t="e">
        <f>[4]咽頭!$D50</f>
        <v>#N/A</v>
      </c>
      <c r="E54" s="17" t="e">
        <f>[4]咽頭!$E50</f>
        <v>#N/A</v>
      </c>
      <c r="F54" s="17" t="e">
        <f>[4]咽頭!$F50</f>
        <v>#N/A</v>
      </c>
      <c r="G54" s="17" t="e">
        <f>[4]咽頭!$G50</f>
        <v>#N/A</v>
      </c>
      <c r="H54" s="17" t="e">
        <f>[4]咽頭!$H50</f>
        <v>#N/A</v>
      </c>
      <c r="I54" s="17" t="e">
        <f>[4]咽頭!$I50</f>
        <v>#N/A</v>
      </c>
      <c r="J54" s="17" t="e">
        <f>[4]咽頭!$J50</f>
        <v>#N/A</v>
      </c>
      <c r="K54" s="17" t="e">
        <f>[4]咽頭!$K50</f>
        <v>#N/A</v>
      </c>
      <c r="L54" s="17" t="e">
        <f>[4]咽頭!$L50</f>
        <v>#N/A</v>
      </c>
      <c r="M54" s="17" t="e">
        <f>[4]咽頭!$M50</f>
        <v>#N/A</v>
      </c>
      <c r="N54" s="17" t="e">
        <f>[4]咽頭!$N50</f>
        <v>#N/A</v>
      </c>
      <c r="O54" s="17" t="e">
        <f>[4]咽頭!$O50</f>
        <v>#N/A</v>
      </c>
      <c r="P54" s="17" t="e">
        <f>[4]咽頭!$P50</f>
        <v>#N/A</v>
      </c>
      <c r="Q54" s="17" t="e">
        <f>[4]咽頭!$Q50</f>
        <v>#N/A</v>
      </c>
      <c r="S54" t="e">
        <f t="shared" si="2"/>
        <v>#N/A</v>
      </c>
      <c r="T54" t="str">
        <f t="shared" si="3"/>
        <v>-</v>
      </c>
    </row>
    <row r="55" spans="2:20">
      <c r="B55" s="17">
        <v>50</v>
      </c>
      <c r="C55" s="17" t="e">
        <f>[4]咽頭!$C51</f>
        <v>#N/A</v>
      </c>
      <c r="D55" s="17" t="e">
        <f>[4]咽頭!$D51</f>
        <v>#N/A</v>
      </c>
      <c r="E55" s="17" t="e">
        <f>[4]咽頭!$E51</f>
        <v>#N/A</v>
      </c>
      <c r="F55" s="17" t="e">
        <f>[4]咽頭!$F51</f>
        <v>#N/A</v>
      </c>
      <c r="G55" s="17" t="e">
        <f>[4]咽頭!$G51</f>
        <v>#N/A</v>
      </c>
      <c r="H55" s="17" t="e">
        <f>[4]咽頭!$H51</f>
        <v>#N/A</v>
      </c>
      <c r="I55" s="17" t="e">
        <f>[4]咽頭!$I51</f>
        <v>#N/A</v>
      </c>
      <c r="J55" s="17" t="e">
        <f>[4]咽頭!$J51</f>
        <v>#N/A</v>
      </c>
      <c r="K55" s="17" t="e">
        <f>[4]咽頭!$K51</f>
        <v>#N/A</v>
      </c>
      <c r="L55" s="17" t="e">
        <f>[4]咽頭!$L51</f>
        <v>#N/A</v>
      </c>
      <c r="M55" s="17" t="e">
        <f>[4]咽頭!$M51</f>
        <v>#N/A</v>
      </c>
      <c r="N55" s="17" t="e">
        <f>[4]咽頭!$N51</f>
        <v>#N/A</v>
      </c>
      <c r="O55" s="17" t="e">
        <f>[4]咽頭!$O51</f>
        <v>#N/A</v>
      </c>
      <c r="P55" s="17" t="e">
        <f>[4]咽頭!$P51</f>
        <v>#N/A</v>
      </c>
      <c r="Q55" s="17" t="e">
        <f>[4]咽頭!$Q51</f>
        <v>#N/A</v>
      </c>
      <c r="S55" t="e">
        <f t="shared" si="2"/>
        <v>#N/A</v>
      </c>
      <c r="T55" t="str">
        <f t="shared" si="3"/>
        <v>-</v>
      </c>
    </row>
    <row r="56" spans="2:20">
      <c r="B56" s="17">
        <v>51</v>
      </c>
      <c r="C56" s="17" t="e">
        <f>[4]咽頭!$C52</f>
        <v>#N/A</v>
      </c>
      <c r="D56" s="17" t="e">
        <f>[4]咽頭!$D52</f>
        <v>#N/A</v>
      </c>
      <c r="E56" s="17" t="e">
        <f>[4]咽頭!$E52</f>
        <v>#N/A</v>
      </c>
      <c r="F56" s="17" t="e">
        <f>[4]咽頭!$F52</f>
        <v>#N/A</v>
      </c>
      <c r="G56" s="17" t="e">
        <f>[4]咽頭!$G52</f>
        <v>#N/A</v>
      </c>
      <c r="H56" s="17" t="e">
        <f>[4]咽頭!$H52</f>
        <v>#N/A</v>
      </c>
      <c r="I56" s="17" t="e">
        <f>[4]咽頭!$I52</f>
        <v>#N/A</v>
      </c>
      <c r="J56" s="17" t="e">
        <f>[4]咽頭!$J52</f>
        <v>#N/A</v>
      </c>
      <c r="K56" s="17" t="e">
        <f>[4]咽頭!$K52</f>
        <v>#N/A</v>
      </c>
      <c r="L56" s="17" t="e">
        <f>[4]咽頭!$L52</f>
        <v>#N/A</v>
      </c>
      <c r="M56" s="17" t="e">
        <f>[4]咽頭!$M52</f>
        <v>#N/A</v>
      </c>
      <c r="N56" s="17" t="e">
        <f>[4]咽頭!$N52</f>
        <v>#N/A</v>
      </c>
      <c r="O56" s="17" t="e">
        <f>[4]咽頭!$O52</f>
        <v>#N/A</v>
      </c>
      <c r="P56" s="17" t="e">
        <f>[4]咽頭!$P52</f>
        <v>#N/A</v>
      </c>
      <c r="Q56" s="17" t="e">
        <f>[4]咽頭!$Q52</f>
        <v>#N/A</v>
      </c>
      <c r="S56" t="e">
        <f t="shared" si="2"/>
        <v>#N/A</v>
      </c>
      <c r="T56" t="str">
        <f t="shared" si="3"/>
        <v>-</v>
      </c>
    </row>
    <row r="57" spans="2:20">
      <c r="B57" s="17">
        <v>52</v>
      </c>
      <c r="C57" s="17" t="e">
        <f>[4]咽頭!$C53</f>
        <v>#N/A</v>
      </c>
      <c r="D57" s="17" t="e">
        <f>[4]咽頭!$D53</f>
        <v>#N/A</v>
      </c>
      <c r="E57" s="17" t="e">
        <f>[4]咽頭!$E53</f>
        <v>#N/A</v>
      </c>
      <c r="F57" s="17" t="e">
        <f>[4]咽頭!$F53</f>
        <v>#N/A</v>
      </c>
      <c r="G57" s="17" t="e">
        <f>[4]咽頭!$G53</f>
        <v>#N/A</v>
      </c>
      <c r="H57" s="17" t="e">
        <f>[4]咽頭!$H53</f>
        <v>#N/A</v>
      </c>
      <c r="I57" s="17" t="e">
        <f>[4]咽頭!$I53</f>
        <v>#N/A</v>
      </c>
      <c r="J57" s="17" t="e">
        <f>[4]咽頭!$J53</f>
        <v>#N/A</v>
      </c>
      <c r="K57" s="17" t="e">
        <f>[4]咽頭!$K53</f>
        <v>#N/A</v>
      </c>
      <c r="L57" s="17" t="e">
        <f>[4]咽頭!$L53</f>
        <v>#N/A</v>
      </c>
      <c r="M57" s="17" t="e">
        <f>[4]咽頭!$M53</f>
        <v>#N/A</v>
      </c>
      <c r="N57" s="17" t="e">
        <f>[4]咽頭!$N53</f>
        <v>#N/A</v>
      </c>
      <c r="O57" s="17" t="e">
        <f>[4]咽頭!$O53</f>
        <v>#N/A</v>
      </c>
      <c r="P57" s="17" t="e">
        <f>[4]咽頭!$P53</f>
        <v>#N/A</v>
      </c>
      <c r="Q57" s="17" t="e">
        <f>[4]咽頭!$Q53</f>
        <v>#N/A</v>
      </c>
      <c r="S57" t="e">
        <f t="shared" si="2"/>
        <v>#N/A</v>
      </c>
      <c r="T57" t="str">
        <f t="shared" si="3"/>
        <v>-</v>
      </c>
    </row>
    <row r="58" spans="2:20">
      <c r="B58" s="104">
        <v>53</v>
      </c>
      <c r="C58" s="104" t="e">
        <f>[4]咽頭!$C54</f>
        <v>#N/A</v>
      </c>
      <c r="D58" s="104" t="e">
        <f>[4]咽頭!$D54</f>
        <v>#N/A</v>
      </c>
      <c r="E58" s="104" t="e">
        <f>[4]咽頭!$E54</f>
        <v>#N/A</v>
      </c>
      <c r="F58" s="104" t="e">
        <f>[4]咽頭!$F54</f>
        <v>#N/A</v>
      </c>
      <c r="G58" s="104" t="e">
        <f>[4]咽頭!$G54</f>
        <v>#N/A</v>
      </c>
      <c r="H58" s="104" t="e">
        <f>[4]咽頭!$H54</f>
        <v>#N/A</v>
      </c>
      <c r="I58" s="104" t="e">
        <f>[4]咽頭!$I54</f>
        <v>#N/A</v>
      </c>
      <c r="J58" s="104" t="e">
        <f>[4]咽頭!$J54</f>
        <v>#N/A</v>
      </c>
      <c r="K58" s="104" t="e">
        <f>[4]咽頭!$K54</f>
        <v>#N/A</v>
      </c>
      <c r="L58" s="104" t="e">
        <f>[4]咽頭!$L54</f>
        <v>#N/A</v>
      </c>
      <c r="M58" s="104" t="e">
        <f>[4]咽頭!$M54</f>
        <v>#N/A</v>
      </c>
      <c r="N58" s="104" t="e">
        <f>[4]咽頭!$N54</f>
        <v>#N/A</v>
      </c>
      <c r="O58" s="104" t="e">
        <f>[4]咽頭!$O54</f>
        <v>#N/A</v>
      </c>
      <c r="P58" s="104" t="e">
        <f>[4]咽頭!$P54</f>
        <v>#N/A</v>
      </c>
      <c r="Q58" s="104" t="e">
        <f>[4]咽頭!$Q54</f>
        <v>#N/A</v>
      </c>
      <c r="R58" s="5"/>
      <c r="S58" s="5" t="e">
        <f t="shared" si="2"/>
        <v>#N/A</v>
      </c>
      <c r="T58" s="5" t="str">
        <f t="shared" si="3"/>
        <v>-</v>
      </c>
    </row>
    <row r="60" spans="2:20">
      <c r="B60" s="2" t="s">
        <v>66</v>
      </c>
      <c r="C60" s="2">
        <f t="array" ref="C60">+SUM(IF(NOT(ISERROR(C6:C58)),C6:C58))</f>
        <v>295</v>
      </c>
      <c r="D60" s="2">
        <f t="array" ref="D60">+SUM(IF(NOT(ISERROR(D6:D58)),D6:D58))</f>
        <v>1</v>
      </c>
      <c r="E60" s="2">
        <f t="array" ref="E60">+SUM(IF(NOT(ISERROR(E6:E58)),E6:E58))</f>
        <v>53</v>
      </c>
      <c r="F60" s="2">
        <f t="array" ref="F60">+SUM(IF(NOT(ISERROR(F6:F58)),F6:F58))</f>
        <v>125</v>
      </c>
      <c r="G60" s="2">
        <f t="array" ref="G60">+SUM(IF(NOT(ISERROR(G6:G58)),G6:G58))</f>
        <v>39</v>
      </c>
      <c r="H60" s="2">
        <f t="array" ref="H60">+SUM(IF(NOT(ISERROR(H6:H58)),H6:H58))</f>
        <v>16</v>
      </c>
      <c r="I60" s="2">
        <f t="array" ref="I60">+SUM(IF(NOT(ISERROR(I6:I58)),I6:I58))</f>
        <v>13</v>
      </c>
      <c r="J60" s="2">
        <f t="array" ref="J60">+SUM(IF(NOT(ISERROR(J6:J58)),J6:J58))</f>
        <v>18</v>
      </c>
      <c r="K60" s="2">
        <f t="array" ref="K60">+SUM(IF(NOT(ISERROR(K6:K58)),K6:K58))</f>
        <v>9</v>
      </c>
      <c r="L60" s="2">
        <f t="array" ref="L60">+SUM(IF(NOT(ISERROR(L6:L58)),L6:L58))</f>
        <v>6</v>
      </c>
      <c r="M60" s="2">
        <f t="array" ref="M60">+SUM(IF(NOT(ISERROR(M6:M58)),M6:M58))</f>
        <v>6</v>
      </c>
      <c r="N60" s="2">
        <f t="array" ref="N60">+SUM(IF(NOT(ISERROR(N6:N58)),N6:N58))</f>
        <v>2</v>
      </c>
      <c r="O60" s="2">
        <f t="array" ref="O60">+SUM(IF(NOT(ISERROR(O6:O58)),O6:O58))</f>
        <v>6</v>
      </c>
      <c r="P60" s="2">
        <f t="array" ref="P60">+SUM(IF(NOT(ISERROR(P6:P58)),P6:P58))</f>
        <v>1</v>
      </c>
      <c r="Q60" s="2">
        <f t="array" ref="Q60">+SUM(IF(NOT(ISERROR(Q6:Q58)),Q6:Q58))</f>
        <v>0</v>
      </c>
      <c r="R60" s="2"/>
      <c r="S60" s="2">
        <f>SUM(D60:Q60)</f>
        <v>295</v>
      </c>
      <c r="T60" s="2" t="b">
        <f>C60=S60</f>
        <v>1</v>
      </c>
    </row>
    <row r="61" spans="2:20">
      <c r="B61" s="4" t="s">
        <v>73</v>
      </c>
      <c r="C61" s="4">
        <f t="shared" ref="C61:Q61" si="4">+C60/$C$60*100</f>
        <v>100</v>
      </c>
      <c r="D61" s="4">
        <f t="shared" si="4"/>
        <v>0.33898305084745761</v>
      </c>
      <c r="E61" s="4">
        <f t="shared" si="4"/>
        <v>17.966101694915253</v>
      </c>
      <c r="F61" s="4">
        <f t="shared" si="4"/>
        <v>42.372881355932201</v>
      </c>
      <c r="G61" s="4">
        <f t="shared" si="4"/>
        <v>13.220338983050848</v>
      </c>
      <c r="H61" s="4">
        <f t="shared" si="4"/>
        <v>5.4237288135593218</v>
      </c>
      <c r="I61" s="4">
        <f t="shared" si="4"/>
        <v>4.406779661016949</v>
      </c>
      <c r="J61" s="4">
        <f t="shared" si="4"/>
        <v>6.1016949152542379</v>
      </c>
      <c r="K61" s="4">
        <f t="shared" si="4"/>
        <v>3.050847457627119</v>
      </c>
      <c r="L61" s="4">
        <f t="shared" si="4"/>
        <v>2.0338983050847457</v>
      </c>
      <c r="M61" s="4">
        <f t="shared" si="4"/>
        <v>2.0338983050847457</v>
      </c>
      <c r="N61" s="4">
        <f t="shared" si="4"/>
        <v>0.67796610169491522</v>
      </c>
      <c r="O61" s="4">
        <f t="shared" si="4"/>
        <v>2.0338983050847457</v>
      </c>
      <c r="P61" s="4">
        <f t="shared" si="4"/>
        <v>0.33898305084745761</v>
      </c>
      <c r="Q61" s="4">
        <f t="shared" si="4"/>
        <v>0</v>
      </c>
      <c r="R61" s="4"/>
      <c r="S61" s="4">
        <f>SUM(D61:Q61)</f>
        <v>100.00000000000001</v>
      </c>
      <c r="T61" s="4" t="b">
        <f>C61=S61</f>
        <v>1</v>
      </c>
    </row>
    <row r="63" spans="2:20">
      <c r="S63" s="5">
        <f t="array" ref="S63">+SUM(IF(NOT(ISERROR(S6:S58)),S6:S58))</f>
        <v>295</v>
      </c>
      <c r="T63" s="5" t="b">
        <f>+S60=S63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B4:T63"/>
  <sheetViews>
    <sheetView showGridLines="0" zoomScale="55" zoomScaleNormal="55" workbookViewId="0">
      <selection activeCell="C6" sqref="C6:Q58"/>
    </sheetView>
  </sheetViews>
  <sheetFormatPr defaultRowHeight="16.5"/>
  <sheetData>
    <row r="4" spans="2:20">
      <c r="B4" t="s">
        <v>65</v>
      </c>
    </row>
    <row r="5" spans="2:20">
      <c r="B5" s="6" t="s">
        <v>48</v>
      </c>
      <c r="C5" s="6" t="s">
        <v>61</v>
      </c>
      <c r="D5" s="6" t="s">
        <v>153</v>
      </c>
      <c r="E5" s="6" t="s">
        <v>154</v>
      </c>
      <c r="F5" s="6" t="s">
        <v>71</v>
      </c>
      <c r="G5" s="6" t="s">
        <v>96</v>
      </c>
      <c r="H5" s="6" t="s">
        <v>97</v>
      </c>
      <c r="I5" s="6" t="s">
        <v>98</v>
      </c>
      <c r="J5" s="6" t="s">
        <v>99</v>
      </c>
      <c r="K5" s="6" t="s">
        <v>100</v>
      </c>
      <c r="L5" s="6" t="s">
        <v>101</v>
      </c>
      <c r="M5" s="6" t="s">
        <v>102</v>
      </c>
      <c r="N5" s="6" t="s">
        <v>103</v>
      </c>
      <c r="O5" s="6" t="s">
        <v>105</v>
      </c>
      <c r="P5" s="6" t="s">
        <v>106</v>
      </c>
      <c r="Q5" s="6" t="s">
        <v>155</v>
      </c>
      <c r="R5" s="1"/>
      <c r="S5" s="6" t="s">
        <v>67</v>
      </c>
      <c r="T5" s="1" t="s">
        <v>68</v>
      </c>
    </row>
    <row r="6" spans="2:20">
      <c r="B6" s="102">
        <v>1</v>
      </c>
      <c r="C6" s="102">
        <f>[4]A群!$C$2</f>
        <v>33</v>
      </c>
      <c r="D6" s="102">
        <f>[4]A群!$D2</f>
        <v>0</v>
      </c>
      <c r="E6" s="102">
        <f>[4]A群!$E2</f>
        <v>0</v>
      </c>
      <c r="F6" s="102">
        <f>[4]A群!$F2</f>
        <v>1</v>
      </c>
      <c r="G6" s="102">
        <f>[4]A群!$G2</f>
        <v>3</v>
      </c>
      <c r="H6" s="102">
        <f>[4]A群!$H2</f>
        <v>1</v>
      </c>
      <c r="I6" s="102">
        <f>[4]A群!$I2</f>
        <v>3</v>
      </c>
      <c r="J6" s="102">
        <f>[4]A群!$J2</f>
        <v>2</v>
      </c>
      <c r="K6" s="102">
        <f>[4]A群!$K2</f>
        <v>2</v>
      </c>
      <c r="L6" s="102">
        <f>[4]A群!$L2</f>
        <v>5</v>
      </c>
      <c r="M6" s="102">
        <f>[4]A群!$M2</f>
        <v>1</v>
      </c>
      <c r="N6" s="102">
        <f>[4]A群!$N2</f>
        <v>2</v>
      </c>
      <c r="O6" s="102">
        <f>[4]A群!$O2</f>
        <v>3</v>
      </c>
      <c r="P6" s="102">
        <f>[4]A群!$P2</f>
        <v>0</v>
      </c>
      <c r="Q6" s="102">
        <f>[4]A群!$Q2</f>
        <v>10</v>
      </c>
      <c r="R6" s="103"/>
      <c r="S6" s="103">
        <f t="shared" ref="S6:S29" si="0">SUM(D6:Q6)</f>
        <v>33</v>
      </c>
      <c r="T6" s="103" t="b">
        <f t="shared" ref="T6:T29" si="1">IF(AND(ISERROR(C6),ISERROR(S6)),"-",C6=S6)</f>
        <v>1</v>
      </c>
    </row>
    <row r="7" spans="2:20">
      <c r="B7" s="17">
        <v>2</v>
      </c>
      <c r="C7" s="17">
        <f>[4]A群!$C3</f>
        <v>32</v>
      </c>
      <c r="D7" s="17">
        <f>[4]A群!$D3</f>
        <v>0</v>
      </c>
      <c r="E7" s="17">
        <f>[4]A群!$E3</f>
        <v>0</v>
      </c>
      <c r="F7" s="17">
        <f>[4]A群!$F3</f>
        <v>1</v>
      </c>
      <c r="G7" s="17">
        <f>[4]A群!$G3</f>
        <v>4</v>
      </c>
      <c r="H7" s="17">
        <f>[4]A群!$H3</f>
        <v>5</v>
      </c>
      <c r="I7" s="17">
        <f>[4]A群!$I3</f>
        <v>0</v>
      </c>
      <c r="J7" s="17">
        <f>[4]A群!$J3</f>
        <v>1</v>
      </c>
      <c r="K7" s="17">
        <f>[4]A群!$K3</f>
        <v>4</v>
      </c>
      <c r="L7" s="17">
        <f>[4]A群!$L3</f>
        <v>6</v>
      </c>
      <c r="M7" s="17">
        <f>[4]A群!$M3</f>
        <v>1</v>
      </c>
      <c r="N7" s="17">
        <f>[4]A群!$N3</f>
        <v>1</v>
      </c>
      <c r="O7" s="17">
        <f>[4]A群!$O3</f>
        <v>7</v>
      </c>
      <c r="P7" s="17">
        <f>[4]A群!$P3</f>
        <v>0</v>
      </c>
      <c r="Q7" s="17">
        <f>[4]A群!$Q3</f>
        <v>2</v>
      </c>
      <c r="S7">
        <f t="shared" si="0"/>
        <v>32</v>
      </c>
      <c r="T7" t="b">
        <f t="shared" si="1"/>
        <v>1</v>
      </c>
    </row>
    <row r="8" spans="2:20">
      <c r="B8" s="17">
        <v>3</v>
      </c>
      <c r="C8" s="17">
        <f>[4]A群!$C4</f>
        <v>39</v>
      </c>
      <c r="D8" s="17">
        <f>[4]A群!$D4</f>
        <v>0</v>
      </c>
      <c r="E8" s="17">
        <f>[4]A群!$E4</f>
        <v>0</v>
      </c>
      <c r="F8" s="17">
        <f>[4]A群!$F4</f>
        <v>1</v>
      </c>
      <c r="G8" s="17">
        <f>[4]A群!$G4</f>
        <v>0</v>
      </c>
      <c r="H8" s="17">
        <f>[4]A群!$H4</f>
        <v>6</v>
      </c>
      <c r="I8" s="17">
        <f>[4]A群!$I4</f>
        <v>4</v>
      </c>
      <c r="J8" s="17">
        <f>[4]A群!$J4</f>
        <v>6</v>
      </c>
      <c r="K8" s="17">
        <f>[4]A群!$K4</f>
        <v>3</v>
      </c>
      <c r="L8" s="17">
        <f>[4]A群!$L4</f>
        <v>5</v>
      </c>
      <c r="M8" s="17">
        <f>[4]A群!$M4</f>
        <v>4</v>
      </c>
      <c r="N8" s="17">
        <f>[4]A群!$N4</f>
        <v>2</v>
      </c>
      <c r="O8" s="17">
        <f>[4]A群!$O4</f>
        <v>0</v>
      </c>
      <c r="P8" s="17">
        <f>[4]A群!$P4</f>
        <v>0</v>
      </c>
      <c r="Q8" s="17">
        <f>[4]A群!$Q4</f>
        <v>8</v>
      </c>
      <c r="S8">
        <f t="shared" si="0"/>
        <v>39</v>
      </c>
      <c r="T8" t="b">
        <f t="shared" si="1"/>
        <v>1</v>
      </c>
    </row>
    <row r="9" spans="2:20">
      <c r="B9" s="17">
        <v>4</v>
      </c>
      <c r="C9" s="17">
        <f>[4]A群!$C5</f>
        <v>35</v>
      </c>
      <c r="D9" s="17">
        <f>[4]A群!$D5</f>
        <v>0</v>
      </c>
      <c r="E9" s="17">
        <f>[4]A群!$E5</f>
        <v>0</v>
      </c>
      <c r="F9" s="17">
        <f>[4]A群!$F5</f>
        <v>1</v>
      </c>
      <c r="G9" s="17">
        <f>[4]A群!$G5</f>
        <v>2</v>
      </c>
      <c r="H9" s="17">
        <f>[4]A群!$H5</f>
        <v>6</v>
      </c>
      <c r="I9" s="17">
        <f>[4]A群!$I5</f>
        <v>3</v>
      </c>
      <c r="J9" s="17">
        <f>[4]A群!$J5</f>
        <v>5</v>
      </c>
      <c r="K9" s="17">
        <f>[4]A群!$K5</f>
        <v>5</v>
      </c>
      <c r="L9" s="17">
        <f>[4]A群!$L5</f>
        <v>4</v>
      </c>
      <c r="M9" s="17">
        <f>[4]A群!$M5</f>
        <v>1</v>
      </c>
      <c r="N9" s="17">
        <f>[4]A群!$N5</f>
        <v>1</v>
      </c>
      <c r="O9" s="17">
        <f>[4]A群!$O5</f>
        <v>2</v>
      </c>
      <c r="P9" s="17">
        <f>[4]A群!$P5</f>
        <v>0</v>
      </c>
      <c r="Q9" s="17">
        <f>[4]A群!$Q5</f>
        <v>5</v>
      </c>
      <c r="S9">
        <f t="shared" si="0"/>
        <v>35</v>
      </c>
      <c r="T9" t="b">
        <f t="shared" si="1"/>
        <v>1</v>
      </c>
    </row>
    <row r="10" spans="2:20">
      <c r="B10" s="17">
        <v>5</v>
      </c>
      <c r="C10" s="17">
        <f>[4]A群!$C6</f>
        <v>48</v>
      </c>
      <c r="D10" s="17">
        <f>[4]A群!$D6</f>
        <v>0</v>
      </c>
      <c r="E10" s="17">
        <f>[4]A群!$E6</f>
        <v>0</v>
      </c>
      <c r="F10" s="17">
        <f>[4]A群!$F6</f>
        <v>1</v>
      </c>
      <c r="G10" s="17">
        <f>[4]A群!$G6</f>
        <v>4</v>
      </c>
      <c r="H10" s="17">
        <f>[4]A群!$H6</f>
        <v>7</v>
      </c>
      <c r="I10" s="17">
        <f>[4]A群!$I6</f>
        <v>3</v>
      </c>
      <c r="J10" s="17">
        <f>[4]A群!$J6</f>
        <v>2</v>
      </c>
      <c r="K10" s="17">
        <f>[4]A群!$K6</f>
        <v>8</v>
      </c>
      <c r="L10" s="17">
        <f>[4]A群!$L6</f>
        <v>6</v>
      </c>
      <c r="M10" s="17">
        <f>[4]A群!$M6</f>
        <v>4</v>
      </c>
      <c r="N10" s="17">
        <f>[4]A群!$N6</f>
        <v>6</v>
      </c>
      <c r="O10" s="17">
        <f>[4]A群!$O6</f>
        <v>7</v>
      </c>
      <c r="P10" s="17">
        <f>[4]A群!$P6</f>
        <v>0</v>
      </c>
      <c r="Q10" s="17">
        <f>[4]A群!$Q6</f>
        <v>0</v>
      </c>
      <c r="S10">
        <f t="shared" si="0"/>
        <v>48</v>
      </c>
      <c r="T10" t="b">
        <f t="shared" si="1"/>
        <v>1</v>
      </c>
    </row>
    <row r="11" spans="2:20">
      <c r="B11" s="17">
        <v>6</v>
      </c>
      <c r="C11" s="17">
        <f>[4]A群!$C7</f>
        <v>39</v>
      </c>
      <c r="D11" s="17">
        <f>[4]A群!$D7</f>
        <v>0</v>
      </c>
      <c r="E11" s="17">
        <f>[4]A群!$E7</f>
        <v>0</v>
      </c>
      <c r="F11" s="17">
        <f>[4]A群!$F7</f>
        <v>2</v>
      </c>
      <c r="G11" s="17">
        <f>[4]A群!$G7</f>
        <v>4</v>
      </c>
      <c r="H11" s="17">
        <f>[4]A群!$H7</f>
        <v>1</v>
      </c>
      <c r="I11" s="17">
        <f>[4]A群!$I7</f>
        <v>5</v>
      </c>
      <c r="J11" s="17">
        <f>[4]A群!$J7</f>
        <v>2</v>
      </c>
      <c r="K11" s="17">
        <f>[4]A群!$K7</f>
        <v>2</v>
      </c>
      <c r="L11" s="17">
        <f>[4]A群!$L7</f>
        <v>6</v>
      </c>
      <c r="M11" s="17">
        <f>[4]A群!$M7</f>
        <v>4</v>
      </c>
      <c r="N11" s="17">
        <f>[4]A群!$N7</f>
        <v>2</v>
      </c>
      <c r="O11" s="17">
        <f>[4]A群!$O7</f>
        <v>6</v>
      </c>
      <c r="P11" s="17">
        <f>[4]A群!$P7</f>
        <v>2</v>
      </c>
      <c r="Q11" s="17">
        <f>[4]A群!$Q7</f>
        <v>3</v>
      </c>
      <c r="S11">
        <f t="shared" si="0"/>
        <v>39</v>
      </c>
      <c r="T11" t="b">
        <f t="shared" si="1"/>
        <v>1</v>
      </c>
    </row>
    <row r="12" spans="2:20">
      <c r="B12" s="17">
        <v>7</v>
      </c>
      <c r="C12" s="17">
        <f>[4]A群!$C8</f>
        <v>48</v>
      </c>
      <c r="D12" s="17">
        <f>[4]A群!$D8</f>
        <v>0</v>
      </c>
      <c r="E12" s="17">
        <f>[4]A群!$E8</f>
        <v>1</v>
      </c>
      <c r="F12" s="17">
        <f>[4]A群!$F8</f>
        <v>1</v>
      </c>
      <c r="G12" s="17">
        <f>[4]A群!$G8</f>
        <v>1</v>
      </c>
      <c r="H12" s="17">
        <f>[4]A群!$H8</f>
        <v>3</v>
      </c>
      <c r="I12" s="17">
        <f>[4]A群!$I8</f>
        <v>5</v>
      </c>
      <c r="J12" s="17">
        <f>[4]A群!$J8</f>
        <v>5</v>
      </c>
      <c r="K12" s="17">
        <f>[4]A群!$K8</f>
        <v>8</v>
      </c>
      <c r="L12" s="17">
        <f>[4]A群!$L8</f>
        <v>2</v>
      </c>
      <c r="M12" s="17">
        <f>[4]A群!$M8</f>
        <v>5</v>
      </c>
      <c r="N12" s="17">
        <f>[4]A群!$N8</f>
        <v>5</v>
      </c>
      <c r="O12" s="17">
        <f>[4]A群!$O8</f>
        <v>7</v>
      </c>
      <c r="P12" s="17">
        <f>[4]A群!$P8</f>
        <v>0</v>
      </c>
      <c r="Q12" s="17">
        <f>[4]A群!$Q8</f>
        <v>5</v>
      </c>
      <c r="S12">
        <f t="shared" si="0"/>
        <v>48</v>
      </c>
      <c r="T12" t="b">
        <f t="shared" si="1"/>
        <v>1</v>
      </c>
    </row>
    <row r="13" spans="2:20">
      <c r="B13" s="17">
        <v>8</v>
      </c>
      <c r="C13" s="17">
        <f>[4]A群!$C9</f>
        <v>53</v>
      </c>
      <c r="D13" s="17">
        <f>[4]A群!$D9</f>
        <v>0</v>
      </c>
      <c r="E13" s="17">
        <f>[4]A群!$E9</f>
        <v>0</v>
      </c>
      <c r="F13" s="17">
        <f>[4]A群!$F9</f>
        <v>2</v>
      </c>
      <c r="G13" s="17">
        <f>[4]A群!$G9</f>
        <v>4</v>
      </c>
      <c r="H13" s="17">
        <f>[4]A群!$H9</f>
        <v>10</v>
      </c>
      <c r="I13" s="17">
        <f>[4]A群!$I9</f>
        <v>2</v>
      </c>
      <c r="J13" s="17">
        <f>[4]A群!$J9</f>
        <v>8</v>
      </c>
      <c r="K13" s="17">
        <f>[4]A群!$K9</f>
        <v>8</v>
      </c>
      <c r="L13" s="17">
        <f>[4]A群!$L9</f>
        <v>6</v>
      </c>
      <c r="M13" s="17">
        <f>[4]A群!$M9</f>
        <v>3</v>
      </c>
      <c r="N13" s="17">
        <f>[4]A群!$N9</f>
        <v>5</v>
      </c>
      <c r="O13" s="17">
        <f>[4]A群!$O9</f>
        <v>5</v>
      </c>
      <c r="P13" s="17">
        <f>[4]A群!$P9</f>
        <v>0</v>
      </c>
      <c r="Q13" s="17">
        <f>[4]A群!$Q9</f>
        <v>0</v>
      </c>
      <c r="S13">
        <f t="shared" si="0"/>
        <v>53</v>
      </c>
      <c r="T13" t="b">
        <f t="shared" si="1"/>
        <v>1</v>
      </c>
    </row>
    <row r="14" spans="2:20">
      <c r="B14" s="17">
        <v>9</v>
      </c>
      <c r="C14" s="17">
        <f>[4]A群!$C10</f>
        <v>57</v>
      </c>
      <c r="D14" s="17">
        <f>[4]A群!$D10</f>
        <v>0</v>
      </c>
      <c r="E14" s="17">
        <f>[4]A群!$E10</f>
        <v>0</v>
      </c>
      <c r="F14" s="17">
        <f>[4]A群!$F10</f>
        <v>1</v>
      </c>
      <c r="G14" s="17">
        <f>[4]A群!$G10</f>
        <v>6</v>
      </c>
      <c r="H14" s="17">
        <f>[4]A群!$H10</f>
        <v>4</v>
      </c>
      <c r="I14" s="17">
        <f>[4]A群!$I10</f>
        <v>15</v>
      </c>
      <c r="J14" s="17">
        <f>[4]A群!$J10</f>
        <v>7</v>
      </c>
      <c r="K14" s="17">
        <f>[4]A群!$K10</f>
        <v>4</v>
      </c>
      <c r="L14" s="17">
        <f>[4]A群!$L10</f>
        <v>4</v>
      </c>
      <c r="M14" s="17">
        <f>[4]A群!$M10</f>
        <v>2</v>
      </c>
      <c r="N14" s="17">
        <f>[4]A群!$N10</f>
        <v>5</v>
      </c>
      <c r="O14" s="17">
        <f>[4]A群!$O10</f>
        <v>6</v>
      </c>
      <c r="P14" s="17">
        <f>[4]A群!$P10</f>
        <v>1</v>
      </c>
      <c r="Q14" s="17">
        <f>[4]A群!$Q10</f>
        <v>2</v>
      </c>
      <c r="S14">
        <f t="shared" si="0"/>
        <v>57</v>
      </c>
      <c r="T14" t="b">
        <f t="shared" si="1"/>
        <v>1</v>
      </c>
    </row>
    <row r="15" spans="2:20">
      <c r="B15" s="17">
        <v>10</v>
      </c>
      <c r="C15" s="17">
        <f>[4]A群!$C11</f>
        <v>45</v>
      </c>
      <c r="D15" s="17">
        <f>[4]A群!$D11</f>
        <v>0</v>
      </c>
      <c r="E15" s="17">
        <f>[4]A群!$E11</f>
        <v>0</v>
      </c>
      <c r="F15" s="17">
        <f>[4]A群!$F11</f>
        <v>5</v>
      </c>
      <c r="G15" s="17">
        <f>[4]A群!$G11</f>
        <v>3</v>
      </c>
      <c r="H15" s="17">
        <f>[4]A群!$H11</f>
        <v>4</v>
      </c>
      <c r="I15" s="17">
        <f>[4]A群!$I11</f>
        <v>5</v>
      </c>
      <c r="J15" s="17">
        <f>[4]A群!$J11</f>
        <v>4</v>
      </c>
      <c r="K15" s="17">
        <f>[4]A群!$K11</f>
        <v>6</v>
      </c>
      <c r="L15" s="17">
        <f>[4]A群!$L11</f>
        <v>3</v>
      </c>
      <c r="M15" s="17">
        <f>[4]A群!$M11</f>
        <v>5</v>
      </c>
      <c r="N15" s="17">
        <f>[4]A群!$N11</f>
        <v>2</v>
      </c>
      <c r="O15" s="17">
        <f>[4]A群!$O11</f>
        <v>6</v>
      </c>
      <c r="P15" s="17">
        <f>[4]A群!$P11</f>
        <v>1</v>
      </c>
      <c r="Q15" s="17">
        <f>[4]A群!$Q11</f>
        <v>1</v>
      </c>
      <c r="S15">
        <f t="shared" si="0"/>
        <v>45</v>
      </c>
      <c r="T15" t="b">
        <f t="shared" si="1"/>
        <v>1</v>
      </c>
    </row>
    <row r="16" spans="2:20">
      <c r="B16" s="17">
        <v>11</v>
      </c>
      <c r="C16" s="17">
        <f>[4]A群!$C12</f>
        <v>50</v>
      </c>
      <c r="D16" s="17">
        <f>[4]A群!$D12</f>
        <v>0</v>
      </c>
      <c r="E16" s="17">
        <f>[4]A群!$E12</f>
        <v>1</v>
      </c>
      <c r="F16" s="17">
        <f>[4]A群!$F12</f>
        <v>2</v>
      </c>
      <c r="G16" s="17">
        <f>[4]A群!$G12</f>
        <v>3</v>
      </c>
      <c r="H16" s="17">
        <f>[4]A群!$H12</f>
        <v>6</v>
      </c>
      <c r="I16" s="17">
        <f>[4]A群!$I12</f>
        <v>9</v>
      </c>
      <c r="J16" s="17">
        <f>[4]A群!$J12</f>
        <v>8</v>
      </c>
      <c r="K16" s="17">
        <f>[4]A群!$K12</f>
        <v>8</v>
      </c>
      <c r="L16" s="17">
        <f>[4]A群!$L12</f>
        <v>1</v>
      </c>
      <c r="M16" s="17">
        <f>[4]A群!$M12</f>
        <v>1</v>
      </c>
      <c r="N16" s="17">
        <f>[4]A群!$N12</f>
        <v>2</v>
      </c>
      <c r="O16" s="17">
        <f>[4]A群!$O12</f>
        <v>6</v>
      </c>
      <c r="P16" s="17">
        <f>[4]A群!$P12</f>
        <v>0</v>
      </c>
      <c r="Q16" s="17">
        <f>[4]A群!$Q12</f>
        <v>3</v>
      </c>
      <c r="S16">
        <f t="shared" si="0"/>
        <v>50</v>
      </c>
      <c r="T16" t="b">
        <f t="shared" si="1"/>
        <v>1</v>
      </c>
    </row>
    <row r="17" spans="2:20">
      <c r="B17" s="17">
        <v>12</v>
      </c>
      <c r="C17" s="17">
        <f>[4]A群!$C13</f>
        <v>49</v>
      </c>
      <c r="D17" s="17">
        <f>[4]A群!$D13</f>
        <v>0</v>
      </c>
      <c r="E17" s="17">
        <f>[4]A群!$E13</f>
        <v>0</v>
      </c>
      <c r="F17" s="17">
        <f>[4]A群!$F13</f>
        <v>1</v>
      </c>
      <c r="G17" s="17">
        <f>[4]A群!$G13</f>
        <v>7</v>
      </c>
      <c r="H17" s="17">
        <f>[4]A群!$H13</f>
        <v>6</v>
      </c>
      <c r="I17" s="17">
        <f>[4]A群!$I13</f>
        <v>6</v>
      </c>
      <c r="J17" s="17">
        <f>[4]A群!$J13</f>
        <v>6</v>
      </c>
      <c r="K17" s="17">
        <f>[4]A群!$K13</f>
        <v>5</v>
      </c>
      <c r="L17" s="17">
        <f>[4]A群!$L13</f>
        <v>5</v>
      </c>
      <c r="M17" s="17">
        <f>[4]A群!$M13</f>
        <v>2</v>
      </c>
      <c r="N17" s="17">
        <f>[4]A群!$N13</f>
        <v>4</v>
      </c>
      <c r="O17" s="17">
        <f>[4]A群!$O13</f>
        <v>3</v>
      </c>
      <c r="P17" s="17">
        <f>[4]A群!$P13</f>
        <v>0</v>
      </c>
      <c r="Q17" s="17">
        <f>[4]A群!$Q13</f>
        <v>4</v>
      </c>
      <c r="S17">
        <f t="shared" si="0"/>
        <v>49</v>
      </c>
      <c r="T17" t="b">
        <f t="shared" si="1"/>
        <v>1</v>
      </c>
    </row>
    <row r="18" spans="2:20">
      <c r="B18" s="17">
        <v>13</v>
      </c>
      <c r="C18" s="17">
        <f>[4]A群!$C14</f>
        <v>35</v>
      </c>
      <c r="D18" s="17">
        <f>[4]A群!$D14</f>
        <v>0</v>
      </c>
      <c r="E18" s="17">
        <f>[4]A群!$E14</f>
        <v>0</v>
      </c>
      <c r="F18" s="17">
        <f>[4]A群!$F14</f>
        <v>2</v>
      </c>
      <c r="G18" s="17">
        <f>[4]A群!$G14</f>
        <v>6</v>
      </c>
      <c r="H18" s="17">
        <f>[4]A群!$H14</f>
        <v>4</v>
      </c>
      <c r="I18" s="17">
        <f>[4]A群!$I14</f>
        <v>7</v>
      </c>
      <c r="J18" s="17">
        <f>[4]A群!$J14</f>
        <v>6</v>
      </c>
      <c r="K18" s="17">
        <f>[4]A群!$K14</f>
        <v>3</v>
      </c>
      <c r="L18" s="17">
        <f>[4]A群!$L14</f>
        <v>1</v>
      </c>
      <c r="M18" s="17">
        <f>[4]A群!$M14</f>
        <v>3</v>
      </c>
      <c r="N18" s="17">
        <f>[4]A群!$N14</f>
        <v>2</v>
      </c>
      <c r="O18" s="17">
        <f>[4]A群!$O14</f>
        <v>1</v>
      </c>
      <c r="P18" s="17">
        <f>[4]A群!$P14</f>
        <v>0</v>
      </c>
      <c r="Q18" s="17">
        <f>[4]A群!$Q14</f>
        <v>0</v>
      </c>
      <c r="S18">
        <f t="shared" si="0"/>
        <v>35</v>
      </c>
      <c r="T18" t="b">
        <f t="shared" si="1"/>
        <v>1</v>
      </c>
    </row>
    <row r="19" spans="2:20">
      <c r="B19" s="17">
        <v>14</v>
      </c>
      <c r="C19" s="17">
        <f>[4]A群!$C15</f>
        <v>19</v>
      </c>
      <c r="D19" s="17">
        <f>[4]A群!$D15</f>
        <v>0</v>
      </c>
      <c r="E19" s="17">
        <f>[4]A群!$E15</f>
        <v>0</v>
      </c>
      <c r="F19" s="17">
        <f>[4]A群!$F15</f>
        <v>1</v>
      </c>
      <c r="G19" s="17">
        <f>[4]A群!$G15</f>
        <v>0</v>
      </c>
      <c r="H19" s="17">
        <f>[4]A群!$H15</f>
        <v>2</v>
      </c>
      <c r="I19" s="17">
        <f>[4]A群!$I15</f>
        <v>2</v>
      </c>
      <c r="J19" s="17">
        <f>[4]A群!$J15</f>
        <v>4</v>
      </c>
      <c r="K19" s="17">
        <f>[4]A群!$K15</f>
        <v>0</v>
      </c>
      <c r="L19" s="17">
        <f>[4]A群!$L15</f>
        <v>1</v>
      </c>
      <c r="M19" s="17">
        <f>[4]A群!$M15</f>
        <v>0</v>
      </c>
      <c r="N19" s="17">
        <f>[4]A群!$N15</f>
        <v>2</v>
      </c>
      <c r="O19" s="17">
        <f>[4]A群!$O15</f>
        <v>3</v>
      </c>
      <c r="P19" s="17">
        <f>[4]A群!$P15</f>
        <v>0</v>
      </c>
      <c r="Q19" s="17">
        <f>[4]A群!$Q15</f>
        <v>4</v>
      </c>
      <c r="S19">
        <f t="shared" si="0"/>
        <v>19</v>
      </c>
      <c r="T19" t="b">
        <f t="shared" si="1"/>
        <v>1</v>
      </c>
    </row>
    <row r="20" spans="2:20">
      <c r="B20" s="17">
        <v>15</v>
      </c>
      <c r="C20" s="17">
        <f>[4]A群!$C16</f>
        <v>30</v>
      </c>
      <c r="D20" s="17">
        <f>[4]A群!$D16</f>
        <v>0</v>
      </c>
      <c r="E20" s="17">
        <f>[4]A群!$E16</f>
        <v>0</v>
      </c>
      <c r="F20" s="17">
        <f>[4]A群!$F16</f>
        <v>1</v>
      </c>
      <c r="G20" s="17">
        <f>[4]A群!$G16</f>
        <v>2</v>
      </c>
      <c r="H20" s="17">
        <f>[4]A群!$H16</f>
        <v>2</v>
      </c>
      <c r="I20" s="17">
        <f>[4]A群!$I16</f>
        <v>1</v>
      </c>
      <c r="J20" s="17">
        <f>[4]A群!$J16</f>
        <v>7</v>
      </c>
      <c r="K20" s="17">
        <f>[4]A群!$K16</f>
        <v>1</v>
      </c>
      <c r="L20" s="17">
        <f>[4]A群!$L16</f>
        <v>3</v>
      </c>
      <c r="M20" s="17">
        <f>[4]A群!$M16</f>
        <v>3</v>
      </c>
      <c r="N20" s="17">
        <f>[4]A群!$N16</f>
        <v>1</v>
      </c>
      <c r="O20" s="17">
        <f>[4]A群!$O16</f>
        <v>7</v>
      </c>
      <c r="P20" s="17">
        <f>[4]A群!$P16</f>
        <v>0</v>
      </c>
      <c r="Q20" s="17">
        <f>[4]A群!$Q16</f>
        <v>2</v>
      </c>
      <c r="S20">
        <f t="shared" si="0"/>
        <v>30</v>
      </c>
      <c r="T20" t="b">
        <f t="shared" si="1"/>
        <v>1</v>
      </c>
    </row>
    <row r="21" spans="2:20">
      <c r="B21" s="17">
        <v>16</v>
      </c>
      <c r="C21" s="17">
        <f>[4]A群!$C17</f>
        <v>17</v>
      </c>
      <c r="D21" s="17">
        <f>[4]A群!$D17</f>
        <v>0</v>
      </c>
      <c r="E21" s="17">
        <f>[4]A群!$E17</f>
        <v>1</v>
      </c>
      <c r="F21" s="17">
        <f>[4]A群!$F17</f>
        <v>1</v>
      </c>
      <c r="G21" s="17">
        <f>[4]A群!$G17</f>
        <v>1</v>
      </c>
      <c r="H21" s="17">
        <f>[4]A群!$H17</f>
        <v>0</v>
      </c>
      <c r="I21" s="17">
        <f>[4]A群!$I17</f>
        <v>0</v>
      </c>
      <c r="J21" s="17">
        <f>[4]A群!$J17</f>
        <v>2</v>
      </c>
      <c r="K21" s="17">
        <f>[4]A群!$K17</f>
        <v>3</v>
      </c>
      <c r="L21" s="17">
        <f>[4]A群!$L17</f>
        <v>3</v>
      </c>
      <c r="M21" s="17">
        <f>[4]A群!$M17</f>
        <v>1</v>
      </c>
      <c r="N21" s="17">
        <f>[4]A群!$N17</f>
        <v>0</v>
      </c>
      <c r="O21" s="17">
        <f>[4]A群!$O17</f>
        <v>3</v>
      </c>
      <c r="P21" s="17">
        <f>[4]A群!$P17</f>
        <v>0</v>
      </c>
      <c r="Q21" s="17">
        <f>[4]A群!$Q17</f>
        <v>2</v>
      </c>
      <c r="S21">
        <f t="shared" si="0"/>
        <v>17</v>
      </c>
      <c r="T21" t="b">
        <f t="shared" si="1"/>
        <v>1</v>
      </c>
    </row>
    <row r="22" spans="2:20">
      <c r="B22" s="17">
        <v>17</v>
      </c>
      <c r="C22" s="17">
        <f>[4]A群!$C18</f>
        <v>31</v>
      </c>
      <c r="D22" s="17">
        <f>[4]A群!$D18</f>
        <v>0</v>
      </c>
      <c r="E22" s="17">
        <f>[4]A群!$E18</f>
        <v>0</v>
      </c>
      <c r="F22" s="17">
        <f>[4]A群!$F18</f>
        <v>1</v>
      </c>
      <c r="G22" s="17">
        <f>[4]A群!$G18</f>
        <v>2</v>
      </c>
      <c r="H22" s="17">
        <f>[4]A群!$H18</f>
        <v>6</v>
      </c>
      <c r="I22" s="17">
        <f>[4]A群!$I18</f>
        <v>2</v>
      </c>
      <c r="J22" s="17">
        <f>[4]A群!$J18</f>
        <v>6</v>
      </c>
      <c r="K22" s="17">
        <f>[4]A群!$K18</f>
        <v>4</v>
      </c>
      <c r="L22" s="17">
        <f>[4]A群!$L18</f>
        <v>1</v>
      </c>
      <c r="M22" s="17">
        <f>[4]A群!$M18</f>
        <v>2</v>
      </c>
      <c r="N22" s="17">
        <f>[4]A群!$N18</f>
        <v>1</v>
      </c>
      <c r="O22" s="17">
        <f>[4]A群!$O18</f>
        <v>3</v>
      </c>
      <c r="P22" s="17">
        <f>[4]A群!$P18</f>
        <v>0</v>
      </c>
      <c r="Q22" s="17">
        <f>[4]A群!$Q18</f>
        <v>3</v>
      </c>
      <c r="S22">
        <f t="shared" si="0"/>
        <v>31</v>
      </c>
      <c r="T22" t="b">
        <f t="shared" si="1"/>
        <v>1</v>
      </c>
    </row>
    <row r="23" spans="2:20">
      <c r="B23" s="17">
        <v>18</v>
      </c>
      <c r="C23" s="17">
        <f>[4]A群!$C19</f>
        <v>40</v>
      </c>
      <c r="D23" s="17">
        <f>[4]A群!$D19</f>
        <v>0</v>
      </c>
      <c r="E23" s="17">
        <f>[4]A群!$E19</f>
        <v>0</v>
      </c>
      <c r="F23" s="17">
        <f>[4]A群!$F19</f>
        <v>2</v>
      </c>
      <c r="G23" s="17">
        <f>[4]A群!$G19</f>
        <v>6</v>
      </c>
      <c r="H23" s="17">
        <f>[4]A群!$H19</f>
        <v>4</v>
      </c>
      <c r="I23" s="17">
        <f>[4]A群!$I19</f>
        <v>4</v>
      </c>
      <c r="J23" s="17">
        <f>[4]A群!$J19</f>
        <v>2</v>
      </c>
      <c r="K23" s="17">
        <f>[4]A群!$K19</f>
        <v>4</v>
      </c>
      <c r="L23" s="17">
        <f>[4]A群!$L19</f>
        <v>7</v>
      </c>
      <c r="M23" s="17">
        <f>[4]A群!$M19</f>
        <v>2</v>
      </c>
      <c r="N23" s="17">
        <f>[4]A群!$N19</f>
        <v>2</v>
      </c>
      <c r="O23" s="17">
        <f>[4]A群!$O19</f>
        <v>3</v>
      </c>
      <c r="P23" s="17">
        <f>[4]A群!$P19</f>
        <v>2</v>
      </c>
      <c r="Q23" s="17">
        <f>[4]A群!$Q19</f>
        <v>2</v>
      </c>
      <c r="S23">
        <f t="shared" si="0"/>
        <v>40</v>
      </c>
      <c r="T23" t="b">
        <f t="shared" si="1"/>
        <v>1</v>
      </c>
    </row>
    <row r="24" spans="2:20">
      <c r="B24" s="17">
        <v>19</v>
      </c>
      <c r="C24" s="17">
        <f>[4]A群!$C20</f>
        <v>25</v>
      </c>
      <c r="D24" s="17">
        <f>[4]A群!$D20</f>
        <v>0</v>
      </c>
      <c r="E24" s="17">
        <f>[4]A群!$E20</f>
        <v>1</v>
      </c>
      <c r="F24" s="17">
        <f>[4]A群!$F20</f>
        <v>1</v>
      </c>
      <c r="G24" s="17">
        <f>[4]A群!$G20</f>
        <v>1</v>
      </c>
      <c r="H24" s="17">
        <f>[4]A群!$H20</f>
        <v>0</v>
      </c>
      <c r="I24" s="17">
        <f>[4]A群!$I20</f>
        <v>3</v>
      </c>
      <c r="J24" s="17">
        <f>[4]A群!$J20</f>
        <v>3</v>
      </c>
      <c r="K24" s="17">
        <f>[4]A群!$K20</f>
        <v>2</v>
      </c>
      <c r="L24" s="17">
        <f>[4]A群!$L20</f>
        <v>1</v>
      </c>
      <c r="M24" s="17">
        <f>[4]A群!$M20</f>
        <v>1</v>
      </c>
      <c r="N24" s="17">
        <f>[4]A群!$N20</f>
        <v>0</v>
      </c>
      <c r="O24" s="17">
        <f>[4]A群!$O20</f>
        <v>1</v>
      </c>
      <c r="P24" s="17">
        <f>[4]A群!$P20</f>
        <v>1</v>
      </c>
      <c r="Q24" s="17">
        <f>[4]A群!$Q20</f>
        <v>10</v>
      </c>
      <c r="S24">
        <f t="shared" si="0"/>
        <v>25</v>
      </c>
      <c r="T24" t="b">
        <f t="shared" si="1"/>
        <v>1</v>
      </c>
    </row>
    <row r="25" spans="2:20">
      <c r="B25" s="17">
        <v>20</v>
      </c>
      <c r="C25" s="17">
        <f>[4]A群!$C21</f>
        <v>31</v>
      </c>
      <c r="D25" s="17">
        <f>[4]A群!$D21</f>
        <v>0</v>
      </c>
      <c r="E25" s="17">
        <f>[4]A群!$E21</f>
        <v>0</v>
      </c>
      <c r="F25" s="17">
        <f>[4]A群!$F21</f>
        <v>3</v>
      </c>
      <c r="G25" s="17">
        <f>[4]A群!$G21</f>
        <v>7</v>
      </c>
      <c r="H25" s="17">
        <f>[4]A群!$H21</f>
        <v>3</v>
      </c>
      <c r="I25" s="17">
        <f>[4]A群!$I21</f>
        <v>2</v>
      </c>
      <c r="J25" s="17">
        <f>[4]A群!$J21</f>
        <v>5</v>
      </c>
      <c r="K25" s="17">
        <f>[4]A群!$K21</f>
        <v>0</v>
      </c>
      <c r="L25" s="17">
        <f>[4]A群!$L21</f>
        <v>0</v>
      </c>
      <c r="M25" s="17">
        <f>[4]A群!$M21</f>
        <v>2</v>
      </c>
      <c r="N25" s="17">
        <f>[4]A群!$N21</f>
        <v>4</v>
      </c>
      <c r="O25" s="17">
        <f>[4]A群!$O21</f>
        <v>4</v>
      </c>
      <c r="P25" s="17">
        <f>[4]A群!$P21</f>
        <v>0</v>
      </c>
      <c r="Q25" s="17">
        <f>[4]A群!$Q21</f>
        <v>1</v>
      </c>
      <c r="S25">
        <f t="shared" si="0"/>
        <v>31</v>
      </c>
      <c r="T25" t="b">
        <f t="shared" si="1"/>
        <v>1</v>
      </c>
    </row>
    <row r="26" spans="2:20">
      <c r="B26" s="17">
        <v>21</v>
      </c>
      <c r="C26" s="17">
        <f>[4]A群!$C22</f>
        <v>33</v>
      </c>
      <c r="D26" s="17">
        <f>[4]A群!$D22</f>
        <v>0</v>
      </c>
      <c r="E26" s="17">
        <f>[4]A群!$E22</f>
        <v>0</v>
      </c>
      <c r="F26" s="17">
        <f>[4]A群!$F22</f>
        <v>3</v>
      </c>
      <c r="G26" s="17">
        <f>[4]A群!$G22</f>
        <v>3</v>
      </c>
      <c r="H26" s="17">
        <f>[4]A群!$H22</f>
        <v>5</v>
      </c>
      <c r="I26" s="17">
        <f>[4]A群!$I22</f>
        <v>3</v>
      </c>
      <c r="J26" s="17">
        <f>[4]A群!$J22</f>
        <v>5</v>
      </c>
      <c r="K26" s="17">
        <f>[4]A群!$K22</f>
        <v>2</v>
      </c>
      <c r="L26" s="17">
        <f>[4]A群!$L22</f>
        <v>1</v>
      </c>
      <c r="M26" s="17">
        <f>[4]A群!$M22</f>
        <v>4</v>
      </c>
      <c r="N26" s="17">
        <f>[4]A群!$N22</f>
        <v>1</v>
      </c>
      <c r="O26" s="17">
        <f>[4]A群!$O22</f>
        <v>3</v>
      </c>
      <c r="P26" s="17">
        <f>[4]A群!$P22</f>
        <v>0</v>
      </c>
      <c r="Q26" s="17">
        <f>[4]A群!$Q22</f>
        <v>3</v>
      </c>
      <c r="S26">
        <f t="shared" si="0"/>
        <v>33</v>
      </c>
      <c r="T26" t="b">
        <f t="shared" si="1"/>
        <v>1</v>
      </c>
    </row>
    <row r="27" spans="2:20">
      <c r="B27" s="17">
        <v>22</v>
      </c>
      <c r="C27" s="17">
        <f>[4]A群!$C23</f>
        <v>23</v>
      </c>
      <c r="D27" s="17">
        <f>[4]A群!$D23</f>
        <v>0</v>
      </c>
      <c r="E27" s="17">
        <f>[4]A群!$E23</f>
        <v>0</v>
      </c>
      <c r="F27" s="17">
        <f>[4]A群!$F23</f>
        <v>1</v>
      </c>
      <c r="G27" s="17">
        <f>[4]A群!$G23</f>
        <v>2</v>
      </c>
      <c r="H27" s="17">
        <f>[4]A群!$H23</f>
        <v>5</v>
      </c>
      <c r="I27" s="17">
        <f>[4]A群!$I23</f>
        <v>3</v>
      </c>
      <c r="J27" s="17">
        <f>[4]A群!$J23</f>
        <v>1</v>
      </c>
      <c r="K27" s="17">
        <f>[4]A群!$K23</f>
        <v>2</v>
      </c>
      <c r="L27" s="17">
        <f>[4]A群!$L23</f>
        <v>2</v>
      </c>
      <c r="M27" s="17">
        <f>[4]A群!$M23</f>
        <v>2</v>
      </c>
      <c r="N27" s="17">
        <f>[4]A群!$N23</f>
        <v>0</v>
      </c>
      <c r="O27" s="17">
        <f>[4]A群!$O23</f>
        <v>2</v>
      </c>
      <c r="P27" s="17">
        <f>[4]A群!$P23</f>
        <v>0</v>
      </c>
      <c r="Q27" s="17">
        <f>[4]A群!$Q23</f>
        <v>3</v>
      </c>
      <c r="S27">
        <f t="shared" si="0"/>
        <v>23</v>
      </c>
      <c r="T27" t="b">
        <f t="shared" si="1"/>
        <v>1</v>
      </c>
    </row>
    <row r="28" spans="2:20">
      <c r="B28" s="17">
        <v>23</v>
      </c>
      <c r="C28" s="17">
        <f>[4]A群!$C24</f>
        <v>16</v>
      </c>
      <c r="D28" s="17">
        <f>[4]A群!$D24</f>
        <v>0</v>
      </c>
      <c r="E28" s="17">
        <f>[4]A群!$E24</f>
        <v>0</v>
      </c>
      <c r="F28" s="17">
        <f>[4]A群!$F24</f>
        <v>1</v>
      </c>
      <c r="G28" s="17">
        <f>[4]A群!$G24</f>
        <v>1</v>
      </c>
      <c r="H28" s="17">
        <f>[4]A群!$H24</f>
        <v>3</v>
      </c>
      <c r="I28" s="17">
        <f>[4]A群!$I24</f>
        <v>2</v>
      </c>
      <c r="J28" s="17">
        <f>[4]A群!$J24</f>
        <v>2</v>
      </c>
      <c r="K28" s="17">
        <f>[4]A群!$K24</f>
        <v>1</v>
      </c>
      <c r="L28" s="17">
        <f>[4]A群!$L24</f>
        <v>1</v>
      </c>
      <c r="M28" s="17">
        <f>[4]A群!$M24</f>
        <v>1</v>
      </c>
      <c r="N28" s="17">
        <f>[4]A群!$N24</f>
        <v>1</v>
      </c>
      <c r="O28" s="17">
        <f>[4]A群!$O24</f>
        <v>2</v>
      </c>
      <c r="P28" s="17">
        <f>[4]A群!$P24</f>
        <v>1</v>
      </c>
      <c r="Q28" s="17">
        <f>[4]A群!$Q24</f>
        <v>0</v>
      </c>
      <c r="S28">
        <f t="shared" si="0"/>
        <v>16</v>
      </c>
      <c r="T28" t="b">
        <f t="shared" si="1"/>
        <v>1</v>
      </c>
    </row>
    <row r="29" spans="2:20">
      <c r="B29" s="17">
        <v>24</v>
      </c>
      <c r="C29" s="17">
        <f>[4]A群!$C25</f>
        <v>21</v>
      </c>
      <c r="D29" s="17">
        <f>[4]A群!$D25</f>
        <v>0</v>
      </c>
      <c r="E29" s="17">
        <f>[4]A群!$E25</f>
        <v>0</v>
      </c>
      <c r="F29" s="17">
        <f>[4]A群!$F25</f>
        <v>2</v>
      </c>
      <c r="G29" s="17">
        <f>[4]A群!$G25</f>
        <v>2</v>
      </c>
      <c r="H29" s="17">
        <f>[4]A群!$H25</f>
        <v>3</v>
      </c>
      <c r="I29" s="17">
        <f>[4]A群!$I25</f>
        <v>1</v>
      </c>
      <c r="J29" s="17">
        <f>[4]A群!$J25</f>
        <v>3</v>
      </c>
      <c r="K29" s="17">
        <f>[4]A群!$K25</f>
        <v>0</v>
      </c>
      <c r="L29" s="17">
        <f>[4]A群!$L25</f>
        <v>3</v>
      </c>
      <c r="M29" s="17">
        <f>[4]A群!$M25</f>
        <v>2</v>
      </c>
      <c r="N29" s="17">
        <f>[4]A群!$N25</f>
        <v>2</v>
      </c>
      <c r="O29" s="17">
        <f>[4]A群!$O25</f>
        <v>3</v>
      </c>
      <c r="P29" s="17">
        <f>[4]A群!$P25</f>
        <v>0</v>
      </c>
      <c r="Q29" s="17">
        <f>[4]A群!$Q25</f>
        <v>0</v>
      </c>
      <c r="S29">
        <f t="shared" si="0"/>
        <v>21</v>
      </c>
      <c r="T29" t="b">
        <f t="shared" si="1"/>
        <v>1</v>
      </c>
    </row>
    <row r="30" spans="2:20">
      <c r="B30" s="17">
        <v>25</v>
      </c>
      <c r="C30" s="17">
        <f>[4]A群!$C26</f>
        <v>15</v>
      </c>
      <c r="D30" s="17">
        <f>[4]A群!$D26</f>
        <v>0</v>
      </c>
      <c r="E30" s="17">
        <f>[4]A群!$E26</f>
        <v>0</v>
      </c>
      <c r="F30" s="17">
        <f>[4]A群!$F26</f>
        <v>4</v>
      </c>
      <c r="G30" s="17">
        <f>[4]A群!$G26</f>
        <v>0</v>
      </c>
      <c r="H30" s="17">
        <f>[4]A群!$H26</f>
        <v>1</v>
      </c>
      <c r="I30" s="17">
        <f>[4]A群!$I26</f>
        <v>1</v>
      </c>
      <c r="J30" s="17">
        <f>[4]A群!$J26</f>
        <v>0</v>
      </c>
      <c r="K30" s="17">
        <f>[4]A群!$K26</f>
        <v>1</v>
      </c>
      <c r="L30" s="17">
        <f>[4]A群!$L26</f>
        <v>0</v>
      </c>
      <c r="M30" s="17">
        <f>[4]A群!$M26</f>
        <v>0</v>
      </c>
      <c r="N30" s="17">
        <f>[4]A群!$N26</f>
        <v>1</v>
      </c>
      <c r="O30" s="17">
        <f>[4]A群!$O26</f>
        <v>5</v>
      </c>
      <c r="P30" s="17">
        <f>[4]A群!$P26</f>
        <v>1</v>
      </c>
      <c r="Q30" s="17">
        <f>[4]A群!$Q26</f>
        <v>1</v>
      </c>
      <c r="S30">
        <f>SUM(D30:Q30)</f>
        <v>15</v>
      </c>
      <c r="T30" t="b">
        <f>IF(AND(ISERROR(C30),ISERROR(S30)),"-",C30=S30)</f>
        <v>1</v>
      </c>
    </row>
    <row r="31" spans="2:20">
      <c r="B31" s="17">
        <v>26</v>
      </c>
      <c r="C31" s="17">
        <f>[4]A群!$C27</f>
        <v>14</v>
      </c>
      <c r="D31" s="17">
        <f>[4]A群!$D27</f>
        <v>0</v>
      </c>
      <c r="E31" s="17">
        <f>[4]A群!$E27</f>
        <v>0</v>
      </c>
      <c r="F31" s="17">
        <f>[4]A群!$F27</f>
        <v>1</v>
      </c>
      <c r="G31" s="17">
        <f>[4]A群!$G27</f>
        <v>1</v>
      </c>
      <c r="H31" s="17">
        <f>[4]A群!$H27</f>
        <v>3</v>
      </c>
      <c r="I31" s="17">
        <f>[4]A群!$I27</f>
        <v>0</v>
      </c>
      <c r="J31" s="17">
        <f>[4]A群!$J27</f>
        <v>1</v>
      </c>
      <c r="K31" s="17">
        <f>[4]A群!$K27</f>
        <v>1</v>
      </c>
      <c r="L31" s="17">
        <f>[4]A群!$L27</f>
        <v>1</v>
      </c>
      <c r="M31" s="17">
        <f>[4]A群!$M27</f>
        <v>2</v>
      </c>
      <c r="N31" s="17">
        <f>[4]A群!$N27</f>
        <v>0</v>
      </c>
      <c r="O31" s="17">
        <f>[4]A群!$O27</f>
        <v>2</v>
      </c>
      <c r="P31" s="17">
        <f>[4]A群!$P27</f>
        <v>0</v>
      </c>
      <c r="Q31" s="17">
        <f>[4]A群!$Q27</f>
        <v>2</v>
      </c>
      <c r="S31">
        <f>SUM(D31:Q31)</f>
        <v>14</v>
      </c>
      <c r="T31" t="b">
        <f>IF(AND(ISERROR(C31),ISERROR(S31)),"-",C31=S31)</f>
        <v>1</v>
      </c>
    </row>
    <row r="32" spans="2:20">
      <c r="B32" s="17">
        <v>27</v>
      </c>
      <c r="C32" s="17">
        <f>[4]A群!$C28</f>
        <v>24</v>
      </c>
      <c r="D32" s="17">
        <f>[4]A群!$D28</f>
        <v>0</v>
      </c>
      <c r="E32" s="17">
        <f>[4]A群!$E28</f>
        <v>0</v>
      </c>
      <c r="F32" s="17">
        <f>[4]A群!$F28</f>
        <v>0</v>
      </c>
      <c r="G32" s="17">
        <f>[4]A群!$G28</f>
        <v>3</v>
      </c>
      <c r="H32" s="17">
        <f>[4]A群!$H28</f>
        <v>3</v>
      </c>
      <c r="I32" s="17">
        <f>[4]A群!$I28</f>
        <v>4</v>
      </c>
      <c r="J32" s="17">
        <f>[4]A群!$J28</f>
        <v>2</v>
      </c>
      <c r="K32" s="17">
        <f>[4]A群!$K28</f>
        <v>5</v>
      </c>
      <c r="L32" s="17">
        <f>[4]A群!$L28</f>
        <v>1</v>
      </c>
      <c r="M32" s="17">
        <f>[4]A群!$M28</f>
        <v>0</v>
      </c>
      <c r="N32" s="17">
        <f>[4]A群!$N28</f>
        <v>1</v>
      </c>
      <c r="O32" s="17">
        <f>[4]A群!$O28</f>
        <v>4</v>
      </c>
      <c r="P32" s="17">
        <f>[4]A群!$P28</f>
        <v>0</v>
      </c>
      <c r="Q32" s="17">
        <f>[4]A群!$Q28</f>
        <v>1</v>
      </c>
      <c r="S32">
        <f t="shared" ref="S32:S58" si="2">SUM(D32:Q32)</f>
        <v>24</v>
      </c>
      <c r="T32" t="b">
        <f t="shared" ref="T32:T58" si="3">IF(AND(ISERROR(C32),ISERROR(S32)),"-",C32=S32)</f>
        <v>1</v>
      </c>
    </row>
    <row r="33" spans="2:20">
      <c r="B33" s="17">
        <v>28</v>
      </c>
      <c r="C33" s="17">
        <f>[4]A群!$C29</f>
        <v>29</v>
      </c>
      <c r="D33" s="17">
        <f>[4]A群!$D29</f>
        <v>0</v>
      </c>
      <c r="E33" s="17">
        <f>[4]A群!$E29</f>
        <v>0</v>
      </c>
      <c r="F33" s="17">
        <f>[4]A群!$F29</f>
        <v>5</v>
      </c>
      <c r="G33" s="17">
        <f>[4]A群!$G29</f>
        <v>2</v>
      </c>
      <c r="H33" s="17">
        <f>[4]A群!$H29</f>
        <v>3</v>
      </c>
      <c r="I33" s="17">
        <f>[4]A群!$I29</f>
        <v>3</v>
      </c>
      <c r="J33" s="17">
        <f>[4]A群!$J29</f>
        <v>3</v>
      </c>
      <c r="K33" s="17">
        <f>[4]A群!$K29</f>
        <v>4</v>
      </c>
      <c r="L33" s="17">
        <f>[4]A群!$L29</f>
        <v>4</v>
      </c>
      <c r="M33" s="17">
        <f>[4]A群!$M29</f>
        <v>0</v>
      </c>
      <c r="N33" s="17">
        <f>[4]A群!$N29</f>
        <v>0</v>
      </c>
      <c r="O33" s="17">
        <f>[4]A群!$O29</f>
        <v>3</v>
      </c>
      <c r="P33" s="17">
        <f>[4]A群!$P29</f>
        <v>0</v>
      </c>
      <c r="Q33" s="17">
        <f>[4]A群!$Q29</f>
        <v>2</v>
      </c>
      <c r="S33">
        <f t="shared" si="2"/>
        <v>29</v>
      </c>
      <c r="T33" t="b">
        <f t="shared" si="3"/>
        <v>1</v>
      </c>
    </row>
    <row r="34" spans="2:20">
      <c r="B34" s="17">
        <v>29</v>
      </c>
      <c r="C34" s="17">
        <f>[4]A群!$C30</f>
        <v>19</v>
      </c>
      <c r="D34" s="17">
        <f>[4]A群!$D30</f>
        <v>0</v>
      </c>
      <c r="E34" s="17">
        <f>[4]A群!$E30</f>
        <v>0</v>
      </c>
      <c r="F34" s="17">
        <f>[4]A群!$F30</f>
        <v>1</v>
      </c>
      <c r="G34" s="17">
        <f>[4]A群!$G30</f>
        <v>2</v>
      </c>
      <c r="H34" s="17">
        <f>[4]A群!$H30</f>
        <v>0</v>
      </c>
      <c r="I34" s="17">
        <f>[4]A群!$I30</f>
        <v>3</v>
      </c>
      <c r="J34" s="17">
        <f>[4]A群!$J30</f>
        <v>5</v>
      </c>
      <c r="K34" s="17">
        <f>[4]A群!$K30</f>
        <v>1</v>
      </c>
      <c r="L34" s="17">
        <f>[4]A群!$L30</f>
        <v>1</v>
      </c>
      <c r="M34" s="17">
        <f>[4]A群!$M30</f>
        <v>1</v>
      </c>
      <c r="N34" s="17">
        <f>[4]A群!$N30</f>
        <v>5</v>
      </c>
      <c r="O34" s="17">
        <f>[4]A群!$O30</f>
        <v>0</v>
      </c>
      <c r="P34" s="17">
        <f>[4]A群!$P30</f>
        <v>0</v>
      </c>
      <c r="Q34" s="17">
        <f>[4]A群!$Q30</f>
        <v>0</v>
      </c>
      <c r="S34">
        <f t="shared" si="2"/>
        <v>19</v>
      </c>
      <c r="T34" t="b">
        <f t="shared" si="3"/>
        <v>1</v>
      </c>
    </row>
    <row r="35" spans="2:20">
      <c r="B35" s="17">
        <v>30</v>
      </c>
      <c r="C35" s="17">
        <f>[4]A群!$C31</f>
        <v>13</v>
      </c>
      <c r="D35" s="17">
        <f>[4]A群!$D31</f>
        <v>0</v>
      </c>
      <c r="E35" s="17">
        <f>[4]A群!$E31</f>
        <v>0</v>
      </c>
      <c r="F35" s="17">
        <f>[4]A群!$F31</f>
        <v>1</v>
      </c>
      <c r="G35" s="17">
        <f>[4]A群!$G31</f>
        <v>0</v>
      </c>
      <c r="H35" s="17">
        <f>[4]A群!$H31</f>
        <v>2</v>
      </c>
      <c r="I35" s="17">
        <f>[4]A群!$I31</f>
        <v>4</v>
      </c>
      <c r="J35" s="17">
        <f>[4]A群!$J31</f>
        <v>2</v>
      </c>
      <c r="K35" s="17">
        <f>[4]A群!$K31</f>
        <v>0</v>
      </c>
      <c r="L35" s="17">
        <f>[4]A群!$L31</f>
        <v>0</v>
      </c>
      <c r="M35" s="17">
        <f>[4]A群!$M31</f>
        <v>1</v>
      </c>
      <c r="N35" s="17">
        <f>[4]A群!$N31</f>
        <v>1</v>
      </c>
      <c r="O35" s="17">
        <f>[4]A群!$O31</f>
        <v>2</v>
      </c>
      <c r="P35" s="17">
        <f>[4]A群!$P31</f>
        <v>0</v>
      </c>
      <c r="Q35" s="17">
        <f>[4]A群!$Q31</f>
        <v>0</v>
      </c>
      <c r="S35">
        <f t="shared" si="2"/>
        <v>13</v>
      </c>
      <c r="T35" t="b">
        <f t="shared" si="3"/>
        <v>1</v>
      </c>
    </row>
    <row r="36" spans="2:20">
      <c r="B36" s="17">
        <v>31</v>
      </c>
      <c r="C36" s="17">
        <f>[4]A群!$C32</f>
        <v>29</v>
      </c>
      <c r="D36" s="17">
        <f>[4]A群!$D32</f>
        <v>0</v>
      </c>
      <c r="E36" s="17">
        <f>[4]A群!$E32</f>
        <v>0</v>
      </c>
      <c r="F36" s="17">
        <f>[4]A群!$F32</f>
        <v>4</v>
      </c>
      <c r="G36" s="17">
        <f>[4]A群!$G32</f>
        <v>2</v>
      </c>
      <c r="H36" s="17">
        <f>[4]A群!$H32</f>
        <v>2</v>
      </c>
      <c r="I36" s="17">
        <f>[4]A群!$I32</f>
        <v>6</v>
      </c>
      <c r="J36" s="17">
        <f>[4]A群!$J32</f>
        <v>1</v>
      </c>
      <c r="K36" s="17">
        <f>[4]A群!$K32</f>
        <v>4</v>
      </c>
      <c r="L36" s="17">
        <f>[4]A群!$L32</f>
        <v>0</v>
      </c>
      <c r="M36" s="17">
        <f>[4]A群!$M32</f>
        <v>2</v>
      </c>
      <c r="N36" s="17">
        <f>[4]A群!$N32</f>
        <v>1</v>
      </c>
      <c r="O36" s="17">
        <f>[4]A群!$O32</f>
        <v>3</v>
      </c>
      <c r="P36" s="17">
        <f>[4]A群!$P32</f>
        <v>1</v>
      </c>
      <c r="Q36" s="17">
        <f>[4]A群!$Q32</f>
        <v>3</v>
      </c>
      <c r="S36">
        <f t="shared" si="2"/>
        <v>29</v>
      </c>
      <c r="T36" t="b">
        <f t="shared" si="3"/>
        <v>1</v>
      </c>
    </row>
    <row r="37" spans="2:20">
      <c r="B37" s="17">
        <v>32</v>
      </c>
      <c r="C37" s="17">
        <f>[4]A群!$C33</f>
        <v>27</v>
      </c>
      <c r="D37" s="17">
        <f>[4]A群!$D33</f>
        <v>0</v>
      </c>
      <c r="E37" s="17">
        <f>[4]A群!$E33</f>
        <v>1</v>
      </c>
      <c r="F37" s="17">
        <f>[4]A群!$F33</f>
        <v>0</v>
      </c>
      <c r="G37" s="17">
        <f>[4]A群!$G33</f>
        <v>3</v>
      </c>
      <c r="H37" s="17">
        <f>[4]A群!$H33</f>
        <v>6</v>
      </c>
      <c r="I37" s="17">
        <f>[4]A群!$I33</f>
        <v>1</v>
      </c>
      <c r="J37" s="17">
        <f>[4]A群!$J33</f>
        <v>7</v>
      </c>
      <c r="K37" s="17">
        <f>[4]A群!$K33</f>
        <v>1</v>
      </c>
      <c r="L37" s="17">
        <f>[4]A群!$L33</f>
        <v>1</v>
      </c>
      <c r="M37" s="17">
        <f>[4]A群!$M33</f>
        <v>3</v>
      </c>
      <c r="N37" s="17">
        <f>[4]A群!$N33</f>
        <v>1</v>
      </c>
      <c r="O37" s="17">
        <f>[4]A群!$O33</f>
        <v>2</v>
      </c>
      <c r="P37" s="17">
        <f>[4]A群!$P33</f>
        <v>0</v>
      </c>
      <c r="Q37" s="17">
        <f>[4]A群!$Q33</f>
        <v>1</v>
      </c>
      <c r="S37">
        <f t="shared" si="2"/>
        <v>27</v>
      </c>
      <c r="T37" t="b">
        <f t="shared" si="3"/>
        <v>1</v>
      </c>
    </row>
    <row r="38" spans="2:20">
      <c r="B38" s="17">
        <v>33</v>
      </c>
      <c r="C38" s="17">
        <f>[4]A群!$C34</f>
        <v>17</v>
      </c>
      <c r="D38" s="17">
        <f>[4]A群!$D34</f>
        <v>0</v>
      </c>
      <c r="E38" s="17">
        <f>[4]A群!$E34</f>
        <v>0</v>
      </c>
      <c r="F38" s="17">
        <f>[4]A群!$F34</f>
        <v>1</v>
      </c>
      <c r="G38" s="17">
        <f>[4]A群!$G34</f>
        <v>1</v>
      </c>
      <c r="H38" s="17">
        <f>[4]A群!$H34</f>
        <v>2</v>
      </c>
      <c r="I38" s="17">
        <f>[4]A群!$I34</f>
        <v>3</v>
      </c>
      <c r="J38" s="17">
        <f>[4]A群!$J34</f>
        <v>1</v>
      </c>
      <c r="K38" s="17">
        <f>[4]A群!$K34</f>
        <v>0</v>
      </c>
      <c r="L38" s="17">
        <f>[4]A群!$L34</f>
        <v>1</v>
      </c>
      <c r="M38" s="17">
        <f>[4]A群!$M34</f>
        <v>3</v>
      </c>
      <c r="N38" s="17">
        <f>[4]A群!$N34</f>
        <v>0</v>
      </c>
      <c r="O38" s="17">
        <f>[4]A群!$O34</f>
        <v>1</v>
      </c>
      <c r="P38" s="17">
        <f>[4]A群!$P34</f>
        <v>0</v>
      </c>
      <c r="Q38" s="17">
        <f>[4]A群!$Q34</f>
        <v>4</v>
      </c>
      <c r="S38">
        <f t="shared" si="2"/>
        <v>17</v>
      </c>
      <c r="T38" t="b">
        <f t="shared" si="3"/>
        <v>1</v>
      </c>
    </row>
    <row r="39" spans="2:20">
      <c r="B39" s="17">
        <v>34</v>
      </c>
      <c r="C39" s="17">
        <f>[4]A群!$C35</f>
        <v>30</v>
      </c>
      <c r="D39" s="17">
        <f>[4]A群!$D35</f>
        <v>0</v>
      </c>
      <c r="E39" s="17">
        <f>[4]A群!$E35</f>
        <v>0</v>
      </c>
      <c r="F39" s="17">
        <f>[4]A群!$F35</f>
        <v>4</v>
      </c>
      <c r="G39" s="17">
        <f>[4]A群!$G35</f>
        <v>0</v>
      </c>
      <c r="H39" s="17">
        <f>[4]A群!$H35</f>
        <v>2</v>
      </c>
      <c r="I39" s="17">
        <f>[4]A群!$I35</f>
        <v>2</v>
      </c>
      <c r="J39" s="17">
        <f>[4]A群!$J35</f>
        <v>2</v>
      </c>
      <c r="K39" s="17">
        <f>[4]A群!$K35</f>
        <v>4</v>
      </c>
      <c r="L39" s="17">
        <f>[4]A群!$L35</f>
        <v>1</v>
      </c>
      <c r="M39" s="17">
        <f>[4]A群!$M35</f>
        <v>3</v>
      </c>
      <c r="N39" s="17">
        <f>[4]A群!$N35</f>
        <v>2</v>
      </c>
      <c r="O39" s="17">
        <f>[4]A群!$O35</f>
        <v>7</v>
      </c>
      <c r="P39" s="17">
        <f>[4]A群!$P35</f>
        <v>1</v>
      </c>
      <c r="Q39" s="17">
        <f>[4]A群!$Q35</f>
        <v>2</v>
      </c>
      <c r="S39">
        <f t="shared" si="2"/>
        <v>30</v>
      </c>
      <c r="T39" t="b">
        <f t="shared" si="3"/>
        <v>1</v>
      </c>
    </row>
    <row r="40" spans="2:20">
      <c r="B40" s="17">
        <v>35</v>
      </c>
      <c r="C40" s="17" t="e">
        <f>[4]A群!$C36</f>
        <v>#N/A</v>
      </c>
      <c r="D40" s="17" t="e">
        <f>[4]A群!$D36</f>
        <v>#N/A</v>
      </c>
      <c r="E40" s="17" t="e">
        <f>[4]A群!$E36</f>
        <v>#N/A</v>
      </c>
      <c r="F40" s="17" t="e">
        <f>[4]A群!$F36</f>
        <v>#N/A</v>
      </c>
      <c r="G40" s="17" t="e">
        <f>[4]A群!$G36</f>
        <v>#N/A</v>
      </c>
      <c r="H40" s="17" t="e">
        <f>[4]A群!$H36</f>
        <v>#N/A</v>
      </c>
      <c r="I40" s="17" t="e">
        <f>[4]A群!$I36</f>
        <v>#N/A</v>
      </c>
      <c r="J40" s="17" t="e">
        <f>[4]A群!$J36</f>
        <v>#N/A</v>
      </c>
      <c r="K40" s="17" t="e">
        <f>[4]A群!$K36</f>
        <v>#N/A</v>
      </c>
      <c r="L40" s="17" t="e">
        <f>[4]A群!$L36</f>
        <v>#N/A</v>
      </c>
      <c r="M40" s="17" t="e">
        <f>[4]A群!$M36</f>
        <v>#N/A</v>
      </c>
      <c r="N40" s="17" t="e">
        <f>[4]A群!$N36</f>
        <v>#N/A</v>
      </c>
      <c r="O40" s="17" t="e">
        <f>[4]A群!$O36</f>
        <v>#N/A</v>
      </c>
      <c r="P40" s="17" t="e">
        <f>[4]A群!$P36</f>
        <v>#N/A</v>
      </c>
      <c r="Q40" s="17" t="e">
        <f>[4]A群!$Q36</f>
        <v>#N/A</v>
      </c>
      <c r="S40" t="e">
        <f t="shared" si="2"/>
        <v>#N/A</v>
      </c>
      <c r="T40" t="str">
        <f t="shared" si="3"/>
        <v>-</v>
      </c>
    </row>
    <row r="41" spans="2:20">
      <c r="B41" s="17">
        <v>36</v>
      </c>
      <c r="C41" s="17" t="e">
        <f>[4]A群!$C37</f>
        <v>#N/A</v>
      </c>
      <c r="D41" s="17" t="e">
        <f>[4]A群!$D37</f>
        <v>#N/A</v>
      </c>
      <c r="E41" s="17" t="e">
        <f>[4]A群!$E37</f>
        <v>#N/A</v>
      </c>
      <c r="F41" s="17" t="e">
        <f>[4]A群!$F37</f>
        <v>#N/A</v>
      </c>
      <c r="G41" s="17" t="e">
        <f>[4]A群!$G37</f>
        <v>#N/A</v>
      </c>
      <c r="H41" s="17" t="e">
        <f>[4]A群!$H37</f>
        <v>#N/A</v>
      </c>
      <c r="I41" s="17" t="e">
        <f>[4]A群!$I37</f>
        <v>#N/A</v>
      </c>
      <c r="J41" s="17" t="e">
        <f>[4]A群!$J37</f>
        <v>#N/A</v>
      </c>
      <c r="K41" s="17" t="e">
        <f>[4]A群!$K37</f>
        <v>#N/A</v>
      </c>
      <c r="L41" s="17" t="e">
        <f>[4]A群!$L37</f>
        <v>#N/A</v>
      </c>
      <c r="M41" s="17" t="e">
        <f>[4]A群!$M37</f>
        <v>#N/A</v>
      </c>
      <c r="N41" s="17" t="e">
        <f>[4]A群!$N37</f>
        <v>#N/A</v>
      </c>
      <c r="O41" s="17" t="e">
        <f>[4]A群!$O37</f>
        <v>#N/A</v>
      </c>
      <c r="P41" s="17" t="e">
        <f>[4]A群!$P37</f>
        <v>#N/A</v>
      </c>
      <c r="Q41" s="17" t="e">
        <f>[4]A群!$Q37</f>
        <v>#N/A</v>
      </c>
      <c r="S41" t="e">
        <f t="shared" si="2"/>
        <v>#N/A</v>
      </c>
      <c r="T41" t="str">
        <f t="shared" si="3"/>
        <v>-</v>
      </c>
    </row>
    <row r="42" spans="2:20">
      <c r="B42" s="17">
        <v>37</v>
      </c>
      <c r="C42" s="17" t="e">
        <f>[4]A群!$C38</f>
        <v>#N/A</v>
      </c>
      <c r="D42" s="17" t="e">
        <f>[4]A群!$D38</f>
        <v>#N/A</v>
      </c>
      <c r="E42" s="17" t="e">
        <f>[4]A群!$E38</f>
        <v>#N/A</v>
      </c>
      <c r="F42" s="17" t="e">
        <f>[4]A群!$F38</f>
        <v>#N/A</v>
      </c>
      <c r="G42" s="17" t="e">
        <f>[4]A群!$G38</f>
        <v>#N/A</v>
      </c>
      <c r="H42" s="17" t="e">
        <f>[4]A群!$H38</f>
        <v>#N/A</v>
      </c>
      <c r="I42" s="17" t="e">
        <f>[4]A群!$I38</f>
        <v>#N/A</v>
      </c>
      <c r="J42" s="17" t="e">
        <f>[4]A群!$J38</f>
        <v>#N/A</v>
      </c>
      <c r="K42" s="17" t="e">
        <f>[4]A群!$K38</f>
        <v>#N/A</v>
      </c>
      <c r="L42" s="17" t="e">
        <f>[4]A群!$L38</f>
        <v>#N/A</v>
      </c>
      <c r="M42" s="17" t="e">
        <f>[4]A群!$M38</f>
        <v>#N/A</v>
      </c>
      <c r="N42" s="17" t="e">
        <f>[4]A群!$N38</f>
        <v>#N/A</v>
      </c>
      <c r="O42" s="17" t="e">
        <f>[4]A群!$O38</f>
        <v>#N/A</v>
      </c>
      <c r="P42" s="17" t="e">
        <f>[4]A群!$P38</f>
        <v>#N/A</v>
      </c>
      <c r="Q42" s="17" t="e">
        <f>[4]A群!$Q38</f>
        <v>#N/A</v>
      </c>
      <c r="S42" t="e">
        <f t="shared" si="2"/>
        <v>#N/A</v>
      </c>
      <c r="T42" t="str">
        <f t="shared" si="3"/>
        <v>-</v>
      </c>
    </row>
    <row r="43" spans="2:20">
      <c r="B43" s="17">
        <v>38</v>
      </c>
      <c r="C43" s="17" t="e">
        <f>[4]A群!$C39</f>
        <v>#N/A</v>
      </c>
      <c r="D43" s="17" t="e">
        <f>[4]A群!$D39</f>
        <v>#N/A</v>
      </c>
      <c r="E43" s="17" t="e">
        <f>[4]A群!$E39</f>
        <v>#N/A</v>
      </c>
      <c r="F43" s="17" t="e">
        <f>[4]A群!$F39</f>
        <v>#N/A</v>
      </c>
      <c r="G43" s="17" t="e">
        <f>[4]A群!$G39</f>
        <v>#N/A</v>
      </c>
      <c r="H43" s="17" t="e">
        <f>[4]A群!$H39</f>
        <v>#N/A</v>
      </c>
      <c r="I43" s="17" t="e">
        <f>[4]A群!$I39</f>
        <v>#N/A</v>
      </c>
      <c r="J43" s="17" t="e">
        <f>[4]A群!$J39</f>
        <v>#N/A</v>
      </c>
      <c r="K43" s="17" t="e">
        <f>[4]A群!$K39</f>
        <v>#N/A</v>
      </c>
      <c r="L43" s="17" t="e">
        <f>[4]A群!$L39</f>
        <v>#N/A</v>
      </c>
      <c r="M43" s="17" t="e">
        <f>[4]A群!$M39</f>
        <v>#N/A</v>
      </c>
      <c r="N43" s="17" t="e">
        <f>[4]A群!$N39</f>
        <v>#N/A</v>
      </c>
      <c r="O43" s="17" t="e">
        <f>[4]A群!$O39</f>
        <v>#N/A</v>
      </c>
      <c r="P43" s="17" t="e">
        <f>[4]A群!$P39</f>
        <v>#N/A</v>
      </c>
      <c r="Q43" s="17" t="e">
        <f>[4]A群!$Q39</f>
        <v>#N/A</v>
      </c>
      <c r="S43" t="e">
        <f t="shared" si="2"/>
        <v>#N/A</v>
      </c>
      <c r="T43" t="str">
        <f t="shared" si="3"/>
        <v>-</v>
      </c>
    </row>
    <row r="44" spans="2:20">
      <c r="B44" s="17">
        <v>39</v>
      </c>
      <c r="C44" s="17" t="e">
        <f>[4]A群!$C40</f>
        <v>#N/A</v>
      </c>
      <c r="D44" s="17" t="e">
        <f>[4]A群!$D40</f>
        <v>#N/A</v>
      </c>
      <c r="E44" s="17" t="e">
        <f>[4]A群!$E40</f>
        <v>#N/A</v>
      </c>
      <c r="F44" s="17" t="e">
        <f>[4]A群!$F40</f>
        <v>#N/A</v>
      </c>
      <c r="G44" s="17" t="e">
        <f>[4]A群!$G40</f>
        <v>#N/A</v>
      </c>
      <c r="H44" s="17" t="e">
        <f>[4]A群!$H40</f>
        <v>#N/A</v>
      </c>
      <c r="I44" s="17" t="e">
        <f>[4]A群!$I40</f>
        <v>#N/A</v>
      </c>
      <c r="J44" s="17" t="e">
        <f>[4]A群!$J40</f>
        <v>#N/A</v>
      </c>
      <c r="K44" s="17" t="e">
        <f>[4]A群!$K40</f>
        <v>#N/A</v>
      </c>
      <c r="L44" s="17" t="e">
        <f>[4]A群!$L40</f>
        <v>#N/A</v>
      </c>
      <c r="M44" s="17" t="e">
        <f>[4]A群!$M40</f>
        <v>#N/A</v>
      </c>
      <c r="N44" s="17" t="e">
        <f>[4]A群!$N40</f>
        <v>#N/A</v>
      </c>
      <c r="O44" s="17" t="e">
        <f>[4]A群!$O40</f>
        <v>#N/A</v>
      </c>
      <c r="P44" s="17" t="e">
        <f>[4]A群!$P40</f>
        <v>#N/A</v>
      </c>
      <c r="Q44" s="17" t="e">
        <f>[4]A群!$Q40</f>
        <v>#N/A</v>
      </c>
      <c r="S44" t="e">
        <f t="shared" si="2"/>
        <v>#N/A</v>
      </c>
      <c r="T44" t="str">
        <f t="shared" si="3"/>
        <v>-</v>
      </c>
    </row>
    <row r="45" spans="2:20">
      <c r="B45" s="17">
        <v>40</v>
      </c>
      <c r="C45" s="17" t="e">
        <f>[4]A群!$C41</f>
        <v>#N/A</v>
      </c>
      <c r="D45" s="17" t="e">
        <f>[4]A群!$D41</f>
        <v>#N/A</v>
      </c>
      <c r="E45" s="17" t="e">
        <f>[4]A群!$E41</f>
        <v>#N/A</v>
      </c>
      <c r="F45" s="17" t="e">
        <f>[4]A群!$F41</f>
        <v>#N/A</v>
      </c>
      <c r="G45" s="17" t="e">
        <f>[4]A群!$G41</f>
        <v>#N/A</v>
      </c>
      <c r="H45" s="17" t="e">
        <f>[4]A群!$H41</f>
        <v>#N/A</v>
      </c>
      <c r="I45" s="17" t="e">
        <f>[4]A群!$I41</f>
        <v>#N/A</v>
      </c>
      <c r="J45" s="17" t="e">
        <f>[4]A群!$J41</f>
        <v>#N/A</v>
      </c>
      <c r="K45" s="17" t="e">
        <f>[4]A群!$K41</f>
        <v>#N/A</v>
      </c>
      <c r="L45" s="17" t="e">
        <f>[4]A群!$L41</f>
        <v>#N/A</v>
      </c>
      <c r="M45" s="17" t="e">
        <f>[4]A群!$M41</f>
        <v>#N/A</v>
      </c>
      <c r="N45" s="17" t="e">
        <f>[4]A群!$N41</f>
        <v>#N/A</v>
      </c>
      <c r="O45" s="17" t="e">
        <f>[4]A群!$O41</f>
        <v>#N/A</v>
      </c>
      <c r="P45" s="17" t="e">
        <f>[4]A群!$P41</f>
        <v>#N/A</v>
      </c>
      <c r="Q45" s="17" t="e">
        <f>[4]A群!$Q41</f>
        <v>#N/A</v>
      </c>
      <c r="S45" t="e">
        <f t="shared" si="2"/>
        <v>#N/A</v>
      </c>
      <c r="T45" t="str">
        <f t="shared" si="3"/>
        <v>-</v>
      </c>
    </row>
    <row r="46" spans="2:20">
      <c r="B46" s="17">
        <v>41</v>
      </c>
      <c r="C46" s="17" t="e">
        <f>[4]A群!$C42</f>
        <v>#N/A</v>
      </c>
      <c r="D46" s="17" t="e">
        <f>[4]A群!$D42</f>
        <v>#N/A</v>
      </c>
      <c r="E46" s="17" t="e">
        <f>[4]A群!$E42</f>
        <v>#N/A</v>
      </c>
      <c r="F46" s="17" t="e">
        <f>[4]A群!$F42</f>
        <v>#N/A</v>
      </c>
      <c r="G46" s="17" t="e">
        <f>[4]A群!$G42</f>
        <v>#N/A</v>
      </c>
      <c r="H46" s="17" t="e">
        <f>[4]A群!$H42</f>
        <v>#N/A</v>
      </c>
      <c r="I46" s="17" t="e">
        <f>[4]A群!$I42</f>
        <v>#N/A</v>
      </c>
      <c r="J46" s="17" t="e">
        <f>[4]A群!$J42</f>
        <v>#N/A</v>
      </c>
      <c r="K46" s="17" t="e">
        <f>[4]A群!$K42</f>
        <v>#N/A</v>
      </c>
      <c r="L46" s="17" t="e">
        <f>[4]A群!$L42</f>
        <v>#N/A</v>
      </c>
      <c r="M46" s="17" t="e">
        <f>[4]A群!$M42</f>
        <v>#N/A</v>
      </c>
      <c r="N46" s="17" t="e">
        <f>[4]A群!$N42</f>
        <v>#N/A</v>
      </c>
      <c r="O46" s="17" t="e">
        <f>[4]A群!$O42</f>
        <v>#N/A</v>
      </c>
      <c r="P46" s="17" t="e">
        <f>[4]A群!$P42</f>
        <v>#N/A</v>
      </c>
      <c r="Q46" s="17" t="e">
        <f>[4]A群!$Q42</f>
        <v>#N/A</v>
      </c>
      <c r="S46" t="e">
        <f t="shared" si="2"/>
        <v>#N/A</v>
      </c>
      <c r="T46" t="str">
        <f t="shared" si="3"/>
        <v>-</v>
      </c>
    </row>
    <row r="47" spans="2:20">
      <c r="B47" s="17">
        <v>42</v>
      </c>
      <c r="C47" s="17" t="e">
        <f>[4]A群!$C43</f>
        <v>#N/A</v>
      </c>
      <c r="D47" s="17" t="e">
        <f>[4]A群!$D43</f>
        <v>#N/A</v>
      </c>
      <c r="E47" s="17" t="e">
        <f>[4]A群!$E43</f>
        <v>#N/A</v>
      </c>
      <c r="F47" s="17" t="e">
        <f>[4]A群!$F43</f>
        <v>#N/A</v>
      </c>
      <c r="G47" s="17" t="e">
        <f>[4]A群!$G43</f>
        <v>#N/A</v>
      </c>
      <c r="H47" s="17" t="e">
        <f>[4]A群!$H43</f>
        <v>#N/A</v>
      </c>
      <c r="I47" s="17" t="e">
        <f>[4]A群!$I43</f>
        <v>#N/A</v>
      </c>
      <c r="J47" s="17" t="e">
        <f>[4]A群!$J43</f>
        <v>#N/A</v>
      </c>
      <c r="K47" s="17" t="e">
        <f>[4]A群!$K43</f>
        <v>#N/A</v>
      </c>
      <c r="L47" s="17" t="e">
        <f>[4]A群!$L43</f>
        <v>#N/A</v>
      </c>
      <c r="M47" s="17" t="e">
        <f>[4]A群!$M43</f>
        <v>#N/A</v>
      </c>
      <c r="N47" s="17" t="e">
        <f>[4]A群!$N43</f>
        <v>#N/A</v>
      </c>
      <c r="O47" s="17" t="e">
        <f>[4]A群!$O43</f>
        <v>#N/A</v>
      </c>
      <c r="P47" s="17" t="e">
        <f>[4]A群!$P43</f>
        <v>#N/A</v>
      </c>
      <c r="Q47" s="17" t="e">
        <f>[4]A群!$Q43</f>
        <v>#N/A</v>
      </c>
      <c r="S47" t="e">
        <f t="shared" si="2"/>
        <v>#N/A</v>
      </c>
      <c r="T47" t="str">
        <f t="shared" si="3"/>
        <v>-</v>
      </c>
    </row>
    <row r="48" spans="2:20">
      <c r="B48" s="17">
        <v>43</v>
      </c>
      <c r="C48" s="17" t="e">
        <f>[4]A群!$C44</f>
        <v>#N/A</v>
      </c>
      <c r="D48" s="17" t="e">
        <f>[4]A群!$D44</f>
        <v>#N/A</v>
      </c>
      <c r="E48" s="17" t="e">
        <f>[4]A群!$E44</f>
        <v>#N/A</v>
      </c>
      <c r="F48" s="17" t="e">
        <f>[4]A群!$F44</f>
        <v>#N/A</v>
      </c>
      <c r="G48" s="17" t="e">
        <f>[4]A群!$G44</f>
        <v>#N/A</v>
      </c>
      <c r="H48" s="17" t="e">
        <f>[4]A群!$H44</f>
        <v>#N/A</v>
      </c>
      <c r="I48" s="17" t="e">
        <f>[4]A群!$I44</f>
        <v>#N/A</v>
      </c>
      <c r="J48" s="17" t="e">
        <f>[4]A群!$J44</f>
        <v>#N/A</v>
      </c>
      <c r="K48" s="17" t="e">
        <f>[4]A群!$K44</f>
        <v>#N/A</v>
      </c>
      <c r="L48" s="17" t="e">
        <f>[4]A群!$L44</f>
        <v>#N/A</v>
      </c>
      <c r="M48" s="17" t="e">
        <f>[4]A群!$M44</f>
        <v>#N/A</v>
      </c>
      <c r="N48" s="17" t="e">
        <f>[4]A群!$N44</f>
        <v>#N/A</v>
      </c>
      <c r="O48" s="17" t="e">
        <f>[4]A群!$O44</f>
        <v>#N/A</v>
      </c>
      <c r="P48" s="17" t="e">
        <f>[4]A群!$P44</f>
        <v>#N/A</v>
      </c>
      <c r="Q48" s="17" t="e">
        <f>[4]A群!$Q44</f>
        <v>#N/A</v>
      </c>
      <c r="S48" t="e">
        <f t="shared" si="2"/>
        <v>#N/A</v>
      </c>
      <c r="T48" t="str">
        <f t="shared" si="3"/>
        <v>-</v>
      </c>
    </row>
    <row r="49" spans="2:20">
      <c r="B49" s="17">
        <v>44</v>
      </c>
      <c r="C49" s="17" t="e">
        <f>[4]A群!$C45</f>
        <v>#N/A</v>
      </c>
      <c r="D49" s="17" t="e">
        <f>[4]A群!$D45</f>
        <v>#N/A</v>
      </c>
      <c r="E49" s="17" t="e">
        <f>[4]A群!$E45</f>
        <v>#N/A</v>
      </c>
      <c r="F49" s="17" t="e">
        <f>[4]A群!$F45</f>
        <v>#N/A</v>
      </c>
      <c r="G49" s="17" t="e">
        <f>[4]A群!$G45</f>
        <v>#N/A</v>
      </c>
      <c r="H49" s="17" t="e">
        <f>[4]A群!$H45</f>
        <v>#N/A</v>
      </c>
      <c r="I49" s="17" t="e">
        <f>[4]A群!$I45</f>
        <v>#N/A</v>
      </c>
      <c r="J49" s="17" t="e">
        <f>[4]A群!$J45</f>
        <v>#N/A</v>
      </c>
      <c r="K49" s="17" t="e">
        <f>[4]A群!$K45</f>
        <v>#N/A</v>
      </c>
      <c r="L49" s="17" t="e">
        <f>[4]A群!$L45</f>
        <v>#N/A</v>
      </c>
      <c r="M49" s="17" t="e">
        <f>[4]A群!$M45</f>
        <v>#N/A</v>
      </c>
      <c r="N49" s="17" t="e">
        <f>[4]A群!$N45</f>
        <v>#N/A</v>
      </c>
      <c r="O49" s="17" t="e">
        <f>[4]A群!$O45</f>
        <v>#N/A</v>
      </c>
      <c r="P49" s="17" t="e">
        <f>[4]A群!$P45</f>
        <v>#N/A</v>
      </c>
      <c r="Q49" s="17" t="e">
        <f>[4]A群!$Q45</f>
        <v>#N/A</v>
      </c>
      <c r="S49" t="e">
        <f t="shared" si="2"/>
        <v>#N/A</v>
      </c>
      <c r="T49" t="str">
        <f t="shared" si="3"/>
        <v>-</v>
      </c>
    </row>
    <row r="50" spans="2:20">
      <c r="B50" s="17">
        <v>45</v>
      </c>
      <c r="C50" s="17" t="e">
        <f>[4]A群!$C46</f>
        <v>#N/A</v>
      </c>
      <c r="D50" s="17" t="e">
        <f>[4]A群!$D46</f>
        <v>#N/A</v>
      </c>
      <c r="E50" s="17" t="e">
        <f>[4]A群!$E46</f>
        <v>#N/A</v>
      </c>
      <c r="F50" s="17" t="e">
        <f>[4]A群!$F46</f>
        <v>#N/A</v>
      </c>
      <c r="G50" s="17" t="e">
        <f>[4]A群!$G46</f>
        <v>#N/A</v>
      </c>
      <c r="H50" s="17" t="e">
        <f>[4]A群!$H46</f>
        <v>#N/A</v>
      </c>
      <c r="I50" s="17" t="e">
        <f>[4]A群!$I46</f>
        <v>#N/A</v>
      </c>
      <c r="J50" s="17" t="e">
        <f>[4]A群!$J46</f>
        <v>#N/A</v>
      </c>
      <c r="K50" s="17" t="e">
        <f>[4]A群!$K46</f>
        <v>#N/A</v>
      </c>
      <c r="L50" s="17" t="e">
        <f>[4]A群!$L46</f>
        <v>#N/A</v>
      </c>
      <c r="M50" s="17" t="e">
        <f>[4]A群!$M46</f>
        <v>#N/A</v>
      </c>
      <c r="N50" s="17" t="e">
        <f>[4]A群!$N46</f>
        <v>#N/A</v>
      </c>
      <c r="O50" s="17" t="e">
        <f>[4]A群!$O46</f>
        <v>#N/A</v>
      </c>
      <c r="P50" s="17" t="e">
        <f>[4]A群!$P46</f>
        <v>#N/A</v>
      </c>
      <c r="Q50" s="17" t="e">
        <f>[4]A群!$Q46</f>
        <v>#N/A</v>
      </c>
      <c r="S50" t="e">
        <f t="shared" si="2"/>
        <v>#N/A</v>
      </c>
      <c r="T50" t="str">
        <f t="shared" si="3"/>
        <v>-</v>
      </c>
    </row>
    <row r="51" spans="2:20">
      <c r="B51" s="17">
        <v>46</v>
      </c>
      <c r="C51" s="17" t="e">
        <f>[4]A群!$C47</f>
        <v>#N/A</v>
      </c>
      <c r="D51" s="17" t="e">
        <f>[4]A群!$D47</f>
        <v>#N/A</v>
      </c>
      <c r="E51" s="17" t="e">
        <f>[4]A群!$E47</f>
        <v>#N/A</v>
      </c>
      <c r="F51" s="17" t="e">
        <f>[4]A群!$F47</f>
        <v>#N/A</v>
      </c>
      <c r="G51" s="17" t="e">
        <f>[4]A群!$G47</f>
        <v>#N/A</v>
      </c>
      <c r="H51" s="17" t="e">
        <f>[4]A群!$H47</f>
        <v>#N/A</v>
      </c>
      <c r="I51" s="17" t="e">
        <f>[4]A群!$I47</f>
        <v>#N/A</v>
      </c>
      <c r="J51" s="17" t="e">
        <f>[4]A群!$J47</f>
        <v>#N/A</v>
      </c>
      <c r="K51" s="17" t="e">
        <f>[4]A群!$K47</f>
        <v>#N/A</v>
      </c>
      <c r="L51" s="17" t="e">
        <f>[4]A群!$L47</f>
        <v>#N/A</v>
      </c>
      <c r="M51" s="17" t="e">
        <f>[4]A群!$M47</f>
        <v>#N/A</v>
      </c>
      <c r="N51" s="17" t="e">
        <f>[4]A群!$N47</f>
        <v>#N/A</v>
      </c>
      <c r="O51" s="17" t="e">
        <f>[4]A群!$O47</f>
        <v>#N/A</v>
      </c>
      <c r="P51" s="17" t="e">
        <f>[4]A群!$P47</f>
        <v>#N/A</v>
      </c>
      <c r="Q51" s="17" t="e">
        <f>[4]A群!$Q47</f>
        <v>#N/A</v>
      </c>
      <c r="S51" t="e">
        <f t="shared" si="2"/>
        <v>#N/A</v>
      </c>
      <c r="T51" t="str">
        <f t="shared" si="3"/>
        <v>-</v>
      </c>
    </row>
    <row r="52" spans="2:20">
      <c r="B52" s="17">
        <v>47</v>
      </c>
      <c r="C52" s="17" t="e">
        <f>[4]A群!$C48</f>
        <v>#N/A</v>
      </c>
      <c r="D52" s="17" t="e">
        <f>[4]A群!$D48</f>
        <v>#N/A</v>
      </c>
      <c r="E52" s="17" t="e">
        <f>[4]A群!$E48</f>
        <v>#N/A</v>
      </c>
      <c r="F52" s="17" t="e">
        <f>[4]A群!$F48</f>
        <v>#N/A</v>
      </c>
      <c r="G52" s="17" t="e">
        <f>[4]A群!$G48</f>
        <v>#N/A</v>
      </c>
      <c r="H52" s="17" t="e">
        <f>[4]A群!$H48</f>
        <v>#N/A</v>
      </c>
      <c r="I52" s="17" t="e">
        <f>[4]A群!$I48</f>
        <v>#N/A</v>
      </c>
      <c r="J52" s="17" t="e">
        <f>[4]A群!$J48</f>
        <v>#N/A</v>
      </c>
      <c r="K52" s="17" t="e">
        <f>[4]A群!$K48</f>
        <v>#N/A</v>
      </c>
      <c r="L52" s="17" t="e">
        <f>[4]A群!$L48</f>
        <v>#N/A</v>
      </c>
      <c r="M52" s="17" t="e">
        <f>[4]A群!$M48</f>
        <v>#N/A</v>
      </c>
      <c r="N52" s="17" t="e">
        <f>[4]A群!$N48</f>
        <v>#N/A</v>
      </c>
      <c r="O52" s="17" t="e">
        <f>[4]A群!$O48</f>
        <v>#N/A</v>
      </c>
      <c r="P52" s="17" t="e">
        <f>[4]A群!$P48</f>
        <v>#N/A</v>
      </c>
      <c r="Q52" s="17" t="e">
        <f>[4]A群!$Q48</f>
        <v>#N/A</v>
      </c>
      <c r="S52" t="e">
        <f t="shared" si="2"/>
        <v>#N/A</v>
      </c>
      <c r="T52" t="str">
        <f t="shared" si="3"/>
        <v>-</v>
      </c>
    </row>
    <row r="53" spans="2:20">
      <c r="B53" s="17">
        <v>48</v>
      </c>
      <c r="C53" s="17" t="e">
        <f>[4]A群!$C49</f>
        <v>#N/A</v>
      </c>
      <c r="D53" s="17" t="e">
        <f>[4]A群!$D49</f>
        <v>#N/A</v>
      </c>
      <c r="E53" s="17" t="e">
        <f>[4]A群!$E49</f>
        <v>#N/A</v>
      </c>
      <c r="F53" s="17" t="e">
        <f>[4]A群!$F49</f>
        <v>#N/A</v>
      </c>
      <c r="G53" s="17" t="e">
        <f>[4]A群!$G49</f>
        <v>#N/A</v>
      </c>
      <c r="H53" s="17" t="e">
        <f>[4]A群!$H49</f>
        <v>#N/A</v>
      </c>
      <c r="I53" s="17" t="e">
        <f>[4]A群!$I49</f>
        <v>#N/A</v>
      </c>
      <c r="J53" s="17" t="e">
        <f>[4]A群!$J49</f>
        <v>#N/A</v>
      </c>
      <c r="K53" s="17" t="e">
        <f>[4]A群!$K49</f>
        <v>#N/A</v>
      </c>
      <c r="L53" s="17" t="e">
        <f>[4]A群!$L49</f>
        <v>#N/A</v>
      </c>
      <c r="M53" s="17" t="e">
        <f>[4]A群!$M49</f>
        <v>#N/A</v>
      </c>
      <c r="N53" s="17" t="e">
        <f>[4]A群!$N49</f>
        <v>#N/A</v>
      </c>
      <c r="O53" s="17" t="e">
        <f>[4]A群!$O49</f>
        <v>#N/A</v>
      </c>
      <c r="P53" s="17" t="e">
        <f>[4]A群!$P49</f>
        <v>#N/A</v>
      </c>
      <c r="Q53" s="17" t="e">
        <f>[4]A群!$Q49</f>
        <v>#N/A</v>
      </c>
      <c r="S53" t="e">
        <f t="shared" si="2"/>
        <v>#N/A</v>
      </c>
      <c r="T53" t="str">
        <f t="shared" si="3"/>
        <v>-</v>
      </c>
    </row>
    <row r="54" spans="2:20">
      <c r="B54" s="17">
        <v>49</v>
      </c>
      <c r="C54" s="17" t="e">
        <f>[4]A群!$C50</f>
        <v>#N/A</v>
      </c>
      <c r="D54" s="17" t="e">
        <f>[4]A群!$D50</f>
        <v>#N/A</v>
      </c>
      <c r="E54" s="17" t="e">
        <f>[4]A群!$E50</f>
        <v>#N/A</v>
      </c>
      <c r="F54" s="17" t="e">
        <f>[4]A群!$F50</f>
        <v>#N/A</v>
      </c>
      <c r="G54" s="17" t="e">
        <f>[4]A群!$G50</f>
        <v>#N/A</v>
      </c>
      <c r="H54" s="17" t="e">
        <f>[4]A群!$H50</f>
        <v>#N/A</v>
      </c>
      <c r="I54" s="17" t="e">
        <f>[4]A群!$I50</f>
        <v>#N/A</v>
      </c>
      <c r="J54" s="17" t="e">
        <f>[4]A群!$J50</f>
        <v>#N/A</v>
      </c>
      <c r="K54" s="17" t="e">
        <f>[4]A群!$K50</f>
        <v>#N/A</v>
      </c>
      <c r="L54" s="17" t="e">
        <f>[4]A群!$L50</f>
        <v>#N/A</v>
      </c>
      <c r="M54" s="17" t="e">
        <f>[4]A群!$M50</f>
        <v>#N/A</v>
      </c>
      <c r="N54" s="17" t="e">
        <f>[4]A群!$N50</f>
        <v>#N/A</v>
      </c>
      <c r="O54" s="17" t="e">
        <f>[4]A群!$O50</f>
        <v>#N/A</v>
      </c>
      <c r="P54" s="17" t="e">
        <f>[4]A群!$P50</f>
        <v>#N/A</v>
      </c>
      <c r="Q54" s="17" t="e">
        <f>[4]A群!$Q50</f>
        <v>#N/A</v>
      </c>
      <c r="S54" t="e">
        <f t="shared" si="2"/>
        <v>#N/A</v>
      </c>
      <c r="T54" t="str">
        <f t="shared" si="3"/>
        <v>-</v>
      </c>
    </row>
    <row r="55" spans="2:20">
      <c r="B55" s="17">
        <v>50</v>
      </c>
      <c r="C55" s="17" t="e">
        <f>[4]A群!$C51</f>
        <v>#N/A</v>
      </c>
      <c r="D55" s="17" t="e">
        <f>[4]A群!$D51</f>
        <v>#N/A</v>
      </c>
      <c r="E55" s="17" t="e">
        <f>[4]A群!$E51</f>
        <v>#N/A</v>
      </c>
      <c r="F55" s="17" t="e">
        <f>[4]A群!$F51</f>
        <v>#N/A</v>
      </c>
      <c r="G55" s="17" t="e">
        <f>[4]A群!$G51</f>
        <v>#N/A</v>
      </c>
      <c r="H55" s="17" t="e">
        <f>[4]A群!$H51</f>
        <v>#N/A</v>
      </c>
      <c r="I55" s="17" t="e">
        <f>[4]A群!$I51</f>
        <v>#N/A</v>
      </c>
      <c r="J55" s="17" t="e">
        <f>[4]A群!$J51</f>
        <v>#N/A</v>
      </c>
      <c r="K55" s="17" t="e">
        <f>[4]A群!$K51</f>
        <v>#N/A</v>
      </c>
      <c r="L55" s="17" t="e">
        <f>[4]A群!$L51</f>
        <v>#N/A</v>
      </c>
      <c r="M55" s="17" t="e">
        <f>[4]A群!$M51</f>
        <v>#N/A</v>
      </c>
      <c r="N55" s="17" t="e">
        <f>[4]A群!$N51</f>
        <v>#N/A</v>
      </c>
      <c r="O55" s="17" t="e">
        <f>[4]A群!$O51</f>
        <v>#N/A</v>
      </c>
      <c r="P55" s="17" t="e">
        <f>[4]A群!$P51</f>
        <v>#N/A</v>
      </c>
      <c r="Q55" s="17" t="e">
        <f>[4]A群!$Q51</f>
        <v>#N/A</v>
      </c>
      <c r="S55" t="e">
        <f t="shared" si="2"/>
        <v>#N/A</v>
      </c>
      <c r="T55" t="str">
        <f t="shared" si="3"/>
        <v>-</v>
      </c>
    </row>
    <row r="56" spans="2:20">
      <c r="B56" s="17">
        <v>51</v>
      </c>
      <c r="C56" s="17" t="e">
        <f>[4]A群!$C52</f>
        <v>#N/A</v>
      </c>
      <c r="D56" s="17" t="e">
        <f>[4]A群!$D52</f>
        <v>#N/A</v>
      </c>
      <c r="E56" s="17" t="e">
        <f>[4]A群!$E52</f>
        <v>#N/A</v>
      </c>
      <c r="F56" s="17" t="e">
        <f>[4]A群!$F52</f>
        <v>#N/A</v>
      </c>
      <c r="G56" s="17" t="e">
        <f>[4]A群!$G52</f>
        <v>#N/A</v>
      </c>
      <c r="H56" s="17" t="e">
        <f>[4]A群!$H52</f>
        <v>#N/A</v>
      </c>
      <c r="I56" s="17" t="e">
        <f>[4]A群!$I52</f>
        <v>#N/A</v>
      </c>
      <c r="J56" s="17" t="e">
        <f>[4]A群!$J52</f>
        <v>#N/A</v>
      </c>
      <c r="K56" s="17" t="e">
        <f>[4]A群!$K52</f>
        <v>#N/A</v>
      </c>
      <c r="L56" s="17" t="e">
        <f>[4]A群!$L52</f>
        <v>#N/A</v>
      </c>
      <c r="M56" s="17" t="e">
        <f>[4]A群!$M52</f>
        <v>#N/A</v>
      </c>
      <c r="N56" s="17" t="e">
        <f>[4]A群!$N52</f>
        <v>#N/A</v>
      </c>
      <c r="O56" s="17" t="e">
        <f>[4]A群!$O52</f>
        <v>#N/A</v>
      </c>
      <c r="P56" s="17" t="e">
        <f>[4]A群!$P52</f>
        <v>#N/A</v>
      </c>
      <c r="Q56" s="17" t="e">
        <f>[4]A群!$Q52</f>
        <v>#N/A</v>
      </c>
      <c r="S56" t="e">
        <f t="shared" si="2"/>
        <v>#N/A</v>
      </c>
      <c r="T56" t="str">
        <f t="shared" si="3"/>
        <v>-</v>
      </c>
    </row>
    <row r="57" spans="2:20">
      <c r="B57" s="17">
        <v>52</v>
      </c>
      <c r="C57" s="17" t="e">
        <f>[4]A群!$C53</f>
        <v>#N/A</v>
      </c>
      <c r="D57" s="17" t="e">
        <f>[4]A群!$D53</f>
        <v>#N/A</v>
      </c>
      <c r="E57" s="17" t="e">
        <f>[4]A群!$E53</f>
        <v>#N/A</v>
      </c>
      <c r="F57" s="17" t="e">
        <f>[4]A群!$F53</f>
        <v>#N/A</v>
      </c>
      <c r="G57" s="17" t="e">
        <f>[4]A群!$G53</f>
        <v>#N/A</v>
      </c>
      <c r="H57" s="17" t="e">
        <f>[4]A群!$H53</f>
        <v>#N/A</v>
      </c>
      <c r="I57" s="17" t="e">
        <f>[4]A群!$I53</f>
        <v>#N/A</v>
      </c>
      <c r="J57" s="17" t="e">
        <f>[4]A群!$J53</f>
        <v>#N/A</v>
      </c>
      <c r="K57" s="17" t="e">
        <f>[4]A群!$K53</f>
        <v>#N/A</v>
      </c>
      <c r="L57" s="17" t="e">
        <f>[4]A群!$L53</f>
        <v>#N/A</v>
      </c>
      <c r="M57" s="17" t="e">
        <f>[4]A群!$M53</f>
        <v>#N/A</v>
      </c>
      <c r="N57" s="17" t="e">
        <f>[4]A群!$N53</f>
        <v>#N/A</v>
      </c>
      <c r="O57" s="17" t="e">
        <f>[4]A群!$O53</f>
        <v>#N/A</v>
      </c>
      <c r="P57" s="17" t="e">
        <f>[4]A群!$P53</f>
        <v>#N/A</v>
      </c>
      <c r="Q57" s="17" t="e">
        <f>[4]A群!$Q53</f>
        <v>#N/A</v>
      </c>
      <c r="S57" t="e">
        <f t="shared" si="2"/>
        <v>#N/A</v>
      </c>
      <c r="T57" t="str">
        <f t="shared" si="3"/>
        <v>-</v>
      </c>
    </row>
    <row r="58" spans="2:20">
      <c r="B58" s="104">
        <v>53</v>
      </c>
      <c r="C58" s="104" t="e">
        <f>[4]A群!$C54</f>
        <v>#N/A</v>
      </c>
      <c r="D58" s="104" t="e">
        <f>[4]A群!$D54</f>
        <v>#N/A</v>
      </c>
      <c r="E58" s="104" t="e">
        <f>[4]A群!$E54</f>
        <v>#N/A</v>
      </c>
      <c r="F58" s="104" t="e">
        <f>[4]A群!$F54</f>
        <v>#N/A</v>
      </c>
      <c r="G58" s="104" t="e">
        <f>[4]A群!$G54</f>
        <v>#N/A</v>
      </c>
      <c r="H58" s="104" t="e">
        <f>[4]A群!$H54</f>
        <v>#N/A</v>
      </c>
      <c r="I58" s="104" t="e">
        <f>[4]A群!$I54</f>
        <v>#N/A</v>
      </c>
      <c r="J58" s="104" t="e">
        <f>[4]A群!$J54</f>
        <v>#N/A</v>
      </c>
      <c r="K58" s="104" t="e">
        <f>[4]A群!$K54</f>
        <v>#N/A</v>
      </c>
      <c r="L58" s="104" t="e">
        <f>[4]A群!$L54</f>
        <v>#N/A</v>
      </c>
      <c r="M58" s="104" t="e">
        <f>[4]A群!$M54</f>
        <v>#N/A</v>
      </c>
      <c r="N58" s="104" t="e">
        <f>[4]A群!$N54</f>
        <v>#N/A</v>
      </c>
      <c r="O58" s="104" t="e">
        <f>[4]A群!$O54</f>
        <v>#N/A</v>
      </c>
      <c r="P58" s="104" t="e">
        <f>[4]A群!$P54</f>
        <v>#N/A</v>
      </c>
      <c r="Q58" s="104" t="e">
        <f>[4]A群!$Q54</f>
        <v>#N/A</v>
      </c>
      <c r="R58" s="5"/>
      <c r="S58" s="5" t="e">
        <f t="shared" si="2"/>
        <v>#N/A</v>
      </c>
      <c r="T58" s="5" t="str">
        <f t="shared" si="3"/>
        <v>-</v>
      </c>
    </row>
    <row r="60" spans="2:20">
      <c r="B60" s="2" t="s">
        <v>66</v>
      </c>
      <c r="C60" s="2">
        <f t="array" ref="C60">+SUM(IF(NOT(ISERROR(C6:C57)),C6:C57))</f>
        <v>1066</v>
      </c>
      <c r="D60" s="2">
        <f t="array" ref="D60">+SUM(IF(NOT(ISERROR(D6:D57)),D6:D57))</f>
        <v>0</v>
      </c>
      <c r="E60" s="2">
        <f t="array" ref="E60">+SUM(IF(NOT(ISERROR(E6:E57)),E6:E57))</f>
        <v>5</v>
      </c>
      <c r="F60" s="2">
        <f t="array" ref="F60">+SUM(IF(NOT(ISERROR(F6:F57)),F6:F57))</f>
        <v>59</v>
      </c>
      <c r="G60" s="2">
        <f t="array" ref="G60">+SUM(IF(NOT(ISERROR(G6:G57)),G6:G57))</f>
        <v>88</v>
      </c>
      <c r="H60" s="2">
        <f t="array" ref="H60">+SUM(IF(NOT(ISERROR(H6:H57)),H6:H57))</f>
        <v>120</v>
      </c>
      <c r="I60" s="2">
        <f t="array" ref="I60">+SUM(IF(NOT(ISERROR(I6:I57)),I6:I57))</f>
        <v>117</v>
      </c>
      <c r="J60" s="2">
        <f t="array" ref="J60">+SUM(IF(NOT(ISERROR(J6:J57)),J6:J57))</f>
        <v>126</v>
      </c>
      <c r="K60" s="2">
        <f t="array" ref="K60">+SUM(IF(NOT(ISERROR(K6:K57)),K6:K57))</f>
        <v>106</v>
      </c>
      <c r="L60" s="2">
        <f t="array" ref="L60">+SUM(IF(NOT(ISERROR(L6:L57)),L6:L57))</f>
        <v>87</v>
      </c>
      <c r="M60" s="2">
        <f t="array" ref="M60">+SUM(IF(NOT(ISERROR(M6:M57)),M6:M57))</f>
        <v>71</v>
      </c>
      <c r="N60" s="2">
        <f t="array" ref="N60">+SUM(IF(NOT(ISERROR(N6:N57)),N6:N57))</f>
        <v>65</v>
      </c>
      <c r="O60" s="2">
        <f t="array" ref="O60">+SUM(IF(NOT(ISERROR(O6:O57)),O6:O57))</f>
        <v>122</v>
      </c>
      <c r="P60" s="2">
        <f t="array" ref="P60">+SUM(IF(NOT(ISERROR(P6:P57)),P6:P57))</f>
        <v>11</v>
      </c>
      <c r="Q60" s="2">
        <f t="array" ref="Q60">+SUM(IF(NOT(ISERROR(Q6:Q57)),Q6:Q57))</f>
        <v>89</v>
      </c>
      <c r="R60" s="2"/>
      <c r="S60" s="2">
        <f>SUM(D60:Q60)</f>
        <v>1066</v>
      </c>
      <c r="T60" s="2" t="b">
        <f>C60=S60</f>
        <v>1</v>
      </c>
    </row>
    <row r="61" spans="2:20">
      <c r="B61" s="4" t="s">
        <v>73</v>
      </c>
      <c r="C61" s="4">
        <f t="shared" ref="C61:Q61" si="4">+C60/$C$60*100</f>
        <v>100</v>
      </c>
      <c r="D61" s="4">
        <f t="shared" si="4"/>
        <v>0</v>
      </c>
      <c r="E61" s="4">
        <f t="shared" si="4"/>
        <v>0.46904315196998125</v>
      </c>
      <c r="F61" s="4">
        <f t="shared" si="4"/>
        <v>5.5347091932457788</v>
      </c>
      <c r="G61" s="4">
        <f t="shared" si="4"/>
        <v>8.2551594746716699</v>
      </c>
      <c r="H61" s="4">
        <f t="shared" si="4"/>
        <v>11.257035647279549</v>
      </c>
      <c r="I61" s="4">
        <f t="shared" si="4"/>
        <v>10.975609756097562</v>
      </c>
      <c r="J61" s="4">
        <f t="shared" si="4"/>
        <v>11.819887429643527</v>
      </c>
      <c r="K61" s="4">
        <f t="shared" si="4"/>
        <v>9.9437148217636029</v>
      </c>
      <c r="L61" s="4">
        <f t="shared" si="4"/>
        <v>8.1613508442776741</v>
      </c>
      <c r="M61" s="4">
        <f t="shared" si="4"/>
        <v>6.6604127579737344</v>
      </c>
      <c r="N61" s="4">
        <f t="shared" si="4"/>
        <v>6.0975609756097562</v>
      </c>
      <c r="O61" s="4">
        <f t="shared" si="4"/>
        <v>11.444652908067541</v>
      </c>
      <c r="P61" s="4">
        <f t="shared" si="4"/>
        <v>1.0318949343339587</v>
      </c>
      <c r="Q61" s="4">
        <f t="shared" si="4"/>
        <v>8.3489681050656657</v>
      </c>
      <c r="R61" s="4"/>
      <c r="S61" s="4">
        <f>SUM(D61:Q61)</f>
        <v>100</v>
      </c>
      <c r="T61" s="4" t="b">
        <f>C61=S61</f>
        <v>1</v>
      </c>
    </row>
    <row r="63" spans="2:20">
      <c r="S63" s="5">
        <f t="array" ref="S63">+SUM(IF(NOT(ISERROR(S6:S57)),S6:S57))</f>
        <v>1066</v>
      </c>
      <c r="T63" s="5" t="b">
        <f>+S60=S63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B4:T63"/>
  <sheetViews>
    <sheetView showGridLines="0" zoomScale="55" zoomScaleNormal="55" workbookViewId="0">
      <selection activeCell="C6" sqref="C6:Q58"/>
    </sheetView>
  </sheetViews>
  <sheetFormatPr defaultRowHeight="16.5"/>
  <sheetData>
    <row r="4" spans="2:20">
      <c r="B4" t="s">
        <v>65</v>
      </c>
    </row>
    <row r="5" spans="2:20">
      <c r="B5" s="6" t="s">
        <v>48</v>
      </c>
      <c r="C5" s="6" t="s">
        <v>61</v>
      </c>
      <c r="D5" s="6" t="s">
        <v>153</v>
      </c>
      <c r="E5" s="6" t="s">
        <v>154</v>
      </c>
      <c r="F5" s="6" t="s">
        <v>71</v>
      </c>
      <c r="G5" s="6" t="s">
        <v>96</v>
      </c>
      <c r="H5" s="6" t="s">
        <v>97</v>
      </c>
      <c r="I5" s="6" t="s">
        <v>98</v>
      </c>
      <c r="J5" s="6" t="s">
        <v>99</v>
      </c>
      <c r="K5" s="6" t="s">
        <v>100</v>
      </c>
      <c r="L5" s="6" t="s">
        <v>101</v>
      </c>
      <c r="M5" s="6" t="s">
        <v>102</v>
      </c>
      <c r="N5" s="6" t="s">
        <v>103</v>
      </c>
      <c r="O5" s="6" t="s">
        <v>105</v>
      </c>
      <c r="P5" s="6" t="s">
        <v>106</v>
      </c>
      <c r="Q5" s="6" t="s">
        <v>155</v>
      </c>
      <c r="R5" s="1"/>
      <c r="S5" s="6" t="s">
        <v>67</v>
      </c>
      <c r="T5" s="1" t="s">
        <v>68</v>
      </c>
    </row>
    <row r="6" spans="2:20">
      <c r="B6" s="102">
        <v>1</v>
      </c>
      <c r="C6" s="102">
        <f>[4]胃腸!$C$2</f>
        <v>100</v>
      </c>
      <c r="D6" s="102">
        <f>[4]胃腸!$D2</f>
        <v>3</v>
      </c>
      <c r="E6" s="102">
        <f>[4]胃腸!$E2</f>
        <v>5</v>
      </c>
      <c r="F6" s="102">
        <f>[4]胃腸!$F2</f>
        <v>7</v>
      </c>
      <c r="G6" s="102">
        <f>[4]胃腸!$G2</f>
        <v>3</v>
      </c>
      <c r="H6" s="102">
        <f>[4]胃腸!$H2</f>
        <v>4</v>
      </c>
      <c r="I6" s="102">
        <f>[4]胃腸!$I2</f>
        <v>8</v>
      </c>
      <c r="J6" s="102">
        <f>[4]胃腸!$J2</f>
        <v>4</v>
      </c>
      <c r="K6" s="102">
        <f>[4]胃腸!$K2</f>
        <v>2</v>
      </c>
      <c r="L6" s="102">
        <f>[4]胃腸!$L2</f>
        <v>1</v>
      </c>
      <c r="M6" s="102">
        <f>[4]胃腸!$M2</f>
        <v>1</v>
      </c>
      <c r="N6" s="102">
        <f>[4]胃腸!$N2</f>
        <v>5</v>
      </c>
      <c r="O6" s="102">
        <f>[4]胃腸!$O2</f>
        <v>11</v>
      </c>
      <c r="P6" s="102">
        <f>[4]胃腸!$P2</f>
        <v>5</v>
      </c>
      <c r="Q6" s="102">
        <f>[4]胃腸!$Q2</f>
        <v>41</v>
      </c>
      <c r="R6" s="103"/>
      <c r="S6" s="103">
        <f t="shared" ref="S6:S29" si="0">SUM(D6:Q6)</f>
        <v>100</v>
      </c>
      <c r="T6" s="103" t="b">
        <f t="shared" ref="T6:T29" si="1">IF(AND(ISERROR(C6),ISERROR(S6)),"-",C6=S6)</f>
        <v>1</v>
      </c>
    </row>
    <row r="7" spans="2:20">
      <c r="B7" s="17">
        <v>2</v>
      </c>
      <c r="C7" s="17">
        <f>[4]胃腸!$C3</f>
        <v>90</v>
      </c>
      <c r="D7" s="17">
        <f>[4]胃腸!$D3</f>
        <v>1</v>
      </c>
      <c r="E7" s="17">
        <f>[4]胃腸!$E3</f>
        <v>9</v>
      </c>
      <c r="F7" s="17">
        <f>[4]胃腸!$F3</f>
        <v>12</v>
      </c>
      <c r="G7" s="17">
        <f>[4]胃腸!$G3</f>
        <v>11</v>
      </c>
      <c r="H7" s="17">
        <f>[4]胃腸!$H3</f>
        <v>8</v>
      </c>
      <c r="I7" s="17">
        <f>[4]胃腸!$I3</f>
        <v>6</v>
      </c>
      <c r="J7" s="17">
        <f>[4]胃腸!$J3</f>
        <v>8</v>
      </c>
      <c r="K7" s="17">
        <f>[4]胃腸!$K3</f>
        <v>4</v>
      </c>
      <c r="L7" s="17">
        <f>[4]胃腸!$L3</f>
        <v>3</v>
      </c>
      <c r="M7" s="17">
        <f>[4]胃腸!$M3</f>
        <v>5</v>
      </c>
      <c r="N7" s="17">
        <f>[4]胃腸!$N3</f>
        <v>3</v>
      </c>
      <c r="O7" s="17">
        <f>[4]胃腸!$O3</f>
        <v>5</v>
      </c>
      <c r="P7" s="17">
        <f>[4]胃腸!$P3</f>
        <v>2</v>
      </c>
      <c r="Q7" s="17">
        <f>[4]胃腸!$Q3</f>
        <v>13</v>
      </c>
      <c r="S7">
        <f t="shared" si="0"/>
        <v>90</v>
      </c>
      <c r="T7" t="b">
        <f t="shared" si="1"/>
        <v>1</v>
      </c>
    </row>
    <row r="8" spans="2:20">
      <c r="B8" s="17">
        <v>3</v>
      </c>
      <c r="C8" s="17">
        <f>[4]胃腸!$C4</f>
        <v>97</v>
      </c>
      <c r="D8" s="17">
        <f>[4]胃腸!$D4</f>
        <v>5</v>
      </c>
      <c r="E8" s="17">
        <f>[4]胃腸!$E4</f>
        <v>4</v>
      </c>
      <c r="F8" s="17">
        <f>[4]胃腸!$F4</f>
        <v>13</v>
      </c>
      <c r="G8" s="17">
        <f>[4]胃腸!$G4</f>
        <v>4</v>
      </c>
      <c r="H8" s="17">
        <f>[4]胃腸!$H4</f>
        <v>5</v>
      </c>
      <c r="I8" s="17">
        <f>[4]胃腸!$I4</f>
        <v>8</v>
      </c>
      <c r="J8" s="17">
        <f>[4]胃腸!$J4</f>
        <v>8</v>
      </c>
      <c r="K8" s="17">
        <f>[4]胃腸!$K4</f>
        <v>6</v>
      </c>
      <c r="L8" s="17">
        <f>[4]胃腸!$L4</f>
        <v>2</v>
      </c>
      <c r="M8" s="17">
        <f>[4]胃腸!$M4</f>
        <v>0</v>
      </c>
      <c r="N8" s="17">
        <f>[4]胃腸!$N4</f>
        <v>5</v>
      </c>
      <c r="O8" s="17">
        <f>[4]胃腸!$O4</f>
        <v>8</v>
      </c>
      <c r="P8" s="17">
        <f>[4]胃腸!$P4</f>
        <v>5</v>
      </c>
      <c r="Q8" s="17">
        <f>[4]胃腸!$Q4</f>
        <v>24</v>
      </c>
      <c r="S8">
        <f t="shared" si="0"/>
        <v>97</v>
      </c>
      <c r="T8" t="b">
        <f t="shared" si="1"/>
        <v>1</v>
      </c>
    </row>
    <row r="9" spans="2:20">
      <c r="B9" s="17">
        <v>4</v>
      </c>
      <c r="C9" s="17">
        <f>[4]胃腸!$C5</f>
        <v>127</v>
      </c>
      <c r="D9" s="17">
        <f>[4]胃腸!$D5</f>
        <v>3</v>
      </c>
      <c r="E9" s="17">
        <f>[4]胃腸!$E5</f>
        <v>14</v>
      </c>
      <c r="F9" s="17">
        <f>[4]胃腸!$F5</f>
        <v>18</v>
      </c>
      <c r="G9" s="17">
        <f>[4]胃腸!$G5</f>
        <v>9</v>
      </c>
      <c r="H9" s="17">
        <f>[4]胃腸!$H5</f>
        <v>9</v>
      </c>
      <c r="I9" s="17">
        <f>[4]胃腸!$I5</f>
        <v>9</v>
      </c>
      <c r="J9" s="17">
        <f>[4]胃腸!$J5</f>
        <v>5</v>
      </c>
      <c r="K9" s="17">
        <f>[4]胃腸!$K5</f>
        <v>9</v>
      </c>
      <c r="L9" s="17">
        <f>[4]胃腸!$L5</f>
        <v>4</v>
      </c>
      <c r="M9" s="17">
        <f>[4]胃腸!$M5</f>
        <v>5</v>
      </c>
      <c r="N9" s="17">
        <f>[4]胃腸!$N5</f>
        <v>0</v>
      </c>
      <c r="O9" s="17">
        <f>[4]胃腸!$O5</f>
        <v>8</v>
      </c>
      <c r="P9" s="17">
        <f>[4]胃腸!$P5</f>
        <v>3</v>
      </c>
      <c r="Q9" s="17">
        <f>[4]胃腸!$Q5</f>
        <v>31</v>
      </c>
      <c r="S9">
        <f t="shared" si="0"/>
        <v>127</v>
      </c>
      <c r="T9" t="b">
        <f t="shared" si="1"/>
        <v>1</v>
      </c>
    </row>
    <row r="10" spans="2:20">
      <c r="B10" s="17">
        <v>5</v>
      </c>
      <c r="C10" s="17">
        <f>[4]胃腸!$C6</f>
        <v>99</v>
      </c>
      <c r="D10" s="17">
        <f>[4]胃腸!$D6</f>
        <v>2</v>
      </c>
      <c r="E10" s="17">
        <f>[4]胃腸!$E6</f>
        <v>10</v>
      </c>
      <c r="F10" s="17">
        <f>[4]胃腸!$F6</f>
        <v>15</v>
      </c>
      <c r="G10" s="17">
        <f>[4]胃腸!$G6</f>
        <v>12</v>
      </c>
      <c r="H10" s="17">
        <f>[4]胃腸!$H6</f>
        <v>8</v>
      </c>
      <c r="I10" s="17">
        <f>[4]胃腸!$I6</f>
        <v>9</v>
      </c>
      <c r="J10" s="17">
        <f>[4]胃腸!$J6</f>
        <v>6</v>
      </c>
      <c r="K10" s="17">
        <f>[4]胃腸!$K6</f>
        <v>5</v>
      </c>
      <c r="L10" s="17">
        <f>[4]胃腸!$L6</f>
        <v>4</v>
      </c>
      <c r="M10" s="17">
        <f>[4]胃腸!$M6</f>
        <v>7</v>
      </c>
      <c r="N10" s="17">
        <f>[4]胃腸!$N6</f>
        <v>3</v>
      </c>
      <c r="O10" s="17">
        <f>[4]胃腸!$O6</f>
        <v>2</v>
      </c>
      <c r="P10" s="17">
        <f>[4]胃腸!$P6</f>
        <v>3</v>
      </c>
      <c r="Q10" s="17">
        <f>[4]胃腸!$Q6</f>
        <v>13</v>
      </c>
      <c r="S10">
        <f t="shared" si="0"/>
        <v>99</v>
      </c>
      <c r="T10" t="b">
        <f t="shared" si="1"/>
        <v>1</v>
      </c>
    </row>
    <row r="11" spans="2:20">
      <c r="B11" s="17">
        <v>6</v>
      </c>
      <c r="C11" s="17">
        <f>[4]胃腸!$C7</f>
        <v>104</v>
      </c>
      <c r="D11" s="17">
        <f>[4]胃腸!$D7</f>
        <v>2</v>
      </c>
      <c r="E11" s="17">
        <f>[4]胃腸!$E7</f>
        <v>3</v>
      </c>
      <c r="F11" s="17">
        <f>[4]胃腸!$F7</f>
        <v>16</v>
      </c>
      <c r="G11" s="17">
        <f>[4]胃腸!$G7</f>
        <v>14</v>
      </c>
      <c r="H11" s="17">
        <f>[4]胃腸!$H7</f>
        <v>8</v>
      </c>
      <c r="I11" s="17">
        <f>[4]胃腸!$I7</f>
        <v>4</v>
      </c>
      <c r="J11" s="17">
        <f>[4]胃腸!$J7</f>
        <v>11</v>
      </c>
      <c r="K11" s="17">
        <f>[4]胃腸!$K7</f>
        <v>4</v>
      </c>
      <c r="L11" s="17">
        <f>[4]胃腸!$L7</f>
        <v>7</v>
      </c>
      <c r="M11" s="17">
        <f>[4]胃腸!$M7</f>
        <v>8</v>
      </c>
      <c r="N11" s="17">
        <f>[4]胃腸!$N7</f>
        <v>3</v>
      </c>
      <c r="O11" s="17">
        <f>[4]胃腸!$O7</f>
        <v>7</v>
      </c>
      <c r="P11" s="17">
        <f>[4]胃腸!$P7</f>
        <v>2</v>
      </c>
      <c r="Q11" s="17">
        <f>[4]胃腸!$Q7</f>
        <v>15</v>
      </c>
      <c r="S11">
        <f t="shared" si="0"/>
        <v>104</v>
      </c>
      <c r="T11" t="b">
        <f t="shared" si="1"/>
        <v>1</v>
      </c>
    </row>
    <row r="12" spans="2:20">
      <c r="B12" s="17">
        <v>7</v>
      </c>
      <c r="C12" s="17">
        <f>[4]胃腸!$C8</f>
        <v>120</v>
      </c>
      <c r="D12" s="17">
        <f>[4]胃腸!$D8</f>
        <v>1</v>
      </c>
      <c r="E12" s="17">
        <f>[4]胃腸!$E8</f>
        <v>9</v>
      </c>
      <c r="F12" s="17">
        <f>[4]胃腸!$F8</f>
        <v>11</v>
      </c>
      <c r="G12" s="17">
        <f>[4]胃腸!$G8</f>
        <v>11</v>
      </c>
      <c r="H12" s="17">
        <f>[4]胃腸!$H8</f>
        <v>8</v>
      </c>
      <c r="I12" s="17">
        <f>[4]胃腸!$I8</f>
        <v>4</v>
      </c>
      <c r="J12" s="17">
        <f>[4]胃腸!$J8</f>
        <v>10</v>
      </c>
      <c r="K12" s="17">
        <f>[4]胃腸!$K8</f>
        <v>10</v>
      </c>
      <c r="L12" s="17">
        <f>[4]胃腸!$L8</f>
        <v>3</v>
      </c>
      <c r="M12" s="17">
        <f>[4]胃腸!$M8</f>
        <v>2</v>
      </c>
      <c r="N12" s="17">
        <f>[4]胃腸!$N8</f>
        <v>6</v>
      </c>
      <c r="O12" s="17">
        <f>[4]胃腸!$O8</f>
        <v>4</v>
      </c>
      <c r="P12" s="17">
        <f>[4]胃腸!$P8</f>
        <v>4</v>
      </c>
      <c r="Q12" s="17">
        <f>[4]胃腸!$Q8</f>
        <v>37</v>
      </c>
      <c r="S12">
        <f t="shared" si="0"/>
        <v>120</v>
      </c>
      <c r="T12" t="b">
        <f t="shared" si="1"/>
        <v>1</v>
      </c>
    </row>
    <row r="13" spans="2:20">
      <c r="B13" s="17">
        <v>8</v>
      </c>
      <c r="C13" s="17">
        <f>[4]胃腸!$C9</f>
        <v>90</v>
      </c>
      <c r="D13" s="17">
        <f>[4]胃腸!$D9</f>
        <v>4</v>
      </c>
      <c r="E13" s="17">
        <f>[4]胃腸!$E9</f>
        <v>9</v>
      </c>
      <c r="F13" s="17">
        <f>[4]胃腸!$F9</f>
        <v>14</v>
      </c>
      <c r="G13" s="17">
        <f>[4]胃腸!$G9</f>
        <v>6</v>
      </c>
      <c r="H13" s="17">
        <f>[4]胃腸!$H9</f>
        <v>4</v>
      </c>
      <c r="I13" s="17">
        <f>[4]胃腸!$I9</f>
        <v>6</v>
      </c>
      <c r="J13" s="17">
        <f>[4]胃腸!$J9</f>
        <v>4</v>
      </c>
      <c r="K13" s="17">
        <f>[4]胃腸!$K9</f>
        <v>10</v>
      </c>
      <c r="L13" s="17">
        <f>[4]胃腸!$L9</f>
        <v>0</v>
      </c>
      <c r="M13" s="17">
        <f>[4]胃腸!$M9</f>
        <v>4</v>
      </c>
      <c r="N13" s="17">
        <f>[4]胃腸!$N9</f>
        <v>4</v>
      </c>
      <c r="O13" s="17">
        <f>[4]胃腸!$O9</f>
        <v>6</v>
      </c>
      <c r="P13" s="17">
        <f>[4]胃腸!$P9</f>
        <v>2</v>
      </c>
      <c r="Q13" s="17">
        <f>[4]胃腸!$Q9</f>
        <v>17</v>
      </c>
      <c r="S13">
        <f t="shared" si="0"/>
        <v>90</v>
      </c>
      <c r="T13" t="b">
        <f t="shared" si="1"/>
        <v>1</v>
      </c>
    </row>
    <row r="14" spans="2:20">
      <c r="B14" s="17">
        <v>9</v>
      </c>
      <c r="C14" s="17">
        <f>[4]胃腸!$C10</f>
        <v>88</v>
      </c>
      <c r="D14" s="17">
        <f>[4]胃腸!$D10</f>
        <v>2</v>
      </c>
      <c r="E14" s="17">
        <f>[4]胃腸!$E10</f>
        <v>9</v>
      </c>
      <c r="F14" s="17">
        <f>[4]胃腸!$F10</f>
        <v>4</v>
      </c>
      <c r="G14" s="17">
        <f>[4]胃腸!$G10</f>
        <v>4</v>
      </c>
      <c r="H14" s="17">
        <f>[4]胃腸!$H10</f>
        <v>4</v>
      </c>
      <c r="I14" s="17">
        <f>[4]胃腸!$I10</f>
        <v>8</v>
      </c>
      <c r="J14" s="17">
        <f>[4]胃腸!$J10</f>
        <v>8</v>
      </c>
      <c r="K14" s="17">
        <f>[4]胃腸!$K10</f>
        <v>3</v>
      </c>
      <c r="L14" s="17">
        <f>[4]胃腸!$L10</f>
        <v>1</v>
      </c>
      <c r="M14" s="17">
        <f>[4]胃腸!$M10</f>
        <v>5</v>
      </c>
      <c r="N14" s="17">
        <f>[4]胃腸!$N10</f>
        <v>3</v>
      </c>
      <c r="O14" s="17">
        <f>[4]胃腸!$O10</f>
        <v>8</v>
      </c>
      <c r="P14" s="17">
        <f>[4]胃腸!$P10</f>
        <v>1</v>
      </c>
      <c r="Q14" s="17">
        <f>[4]胃腸!$Q10</f>
        <v>28</v>
      </c>
      <c r="S14">
        <f t="shared" si="0"/>
        <v>88</v>
      </c>
      <c r="T14" t="b">
        <f t="shared" si="1"/>
        <v>1</v>
      </c>
    </row>
    <row r="15" spans="2:20">
      <c r="B15" s="17">
        <v>10</v>
      </c>
      <c r="C15" s="17">
        <f>[4]胃腸!$C11</f>
        <v>85</v>
      </c>
      <c r="D15" s="17">
        <f>[4]胃腸!$D11</f>
        <v>5</v>
      </c>
      <c r="E15" s="17">
        <f>[4]胃腸!$E11</f>
        <v>13</v>
      </c>
      <c r="F15" s="17">
        <f>[4]胃腸!$F11</f>
        <v>8</v>
      </c>
      <c r="G15" s="17">
        <f>[4]胃腸!$G11</f>
        <v>6</v>
      </c>
      <c r="H15" s="17">
        <f>[4]胃腸!$H11</f>
        <v>4</v>
      </c>
      <c r="I15" s="17">
        <f>[4]胃腸!$I11</f>
        <v>3</v>
      </c>
      <c r="J15" s="17">
        <f>[4]胃腸!$J11</f>
        <v>7</v>
      </c>
      <c r="K15" s="17">
        <f>[4]胃腸!$K11</f>
        <v>2</v>
      </c>
      <c r="L15" s="17">
        <f>[4]胃腸!$L11</f>
        <v>1</v>
      </c>
      <c r="M15" s="17">
        <f>[4]胃腸!$M11</f>
        <v>2</v>
      </c>
      <c r="N15" s="17">
        <f>[4]胃腸!$N11</f>
        <v>2</v>
      </c>
      <c r="O15" s="17">
        <f>[4]胃腸!$O11</f>
        <v>6</v>
      </c>
      <c r="P15" s="17">
        <f>[4]胃腸!$P11</f>
        <v>5</v>
      </c>
      <c r="Q15" s="17">
        <f>[4]胃腸!$Q11</f>
        <v>21</v>
      </c>
      <c r="S15">
        <f t="shared" si="0"/>
        <v>85</v>
      </c>
      <c r="T15" t="b">
        <f t="shared" si="1"/>
        <v>1</v>
      </c>
    </row>
    <row r="16" spans="2:20">
      <c r="B16" s="17">
        <v>11</v>
      </c>
      <c r="C16" s="17">
        <f>[4]胃腸!$C12</f>
        <v>96</v>
      </c>
      <c r="D16" s="17">
        <f>[4]胃腸!$D12</f>
        <v>0</v>
      </c>
      <c r="E16" s="17">
        <f>[4]胃腸!$E12</f>
        <v>5</v>
      </c>
      <c r="F16" s="17">
        <f>[4]胃腸!$F12</f>
        <v>11</v>
      </c>
      <c r="G16" s="17">
        <f>[4]胃腸!$G12</f>
        <v>9</v>
      </c>
      <c r="H16" s="17">
        <f>[4]胃腸!$H12</f>
        <v>3</v>
      </c>
      <c r="I16" s="17">
        <f>[4]胃腸!$I12</f>
        <v>8</v>
      </c>
      <c r="J16" s="17">
        <f>[4]胃腸!$J12</f>
        <v>8</v>
      </c>
      <c r="K16" s="17">
        <f>[4]胃腸!$K12</f>
        <v>7</v>
      </c>
      <c r="L16" s="17">
        <f>[4]胃腸!$L12</f>
        <v>3</v>
      </c>
      <c r="M16" s="17">
        <f>[4]胃腸!$M12</f>
        <v>3</v>
      </c>
      <c r="N16" s="17">
        <f>[4]胃腸!$N12</f>
        <v>2</v>
      </c>
      <c r="O16" s="17">
        <f>[4]胃腸!$O12</f>
        <v>12</v>
      </c>
      <c r="P16" s="17">
        <f>[4]胃腸!$P12</f>
        <v>4</v>
      </c>
      <c r="Q16" s="17">
        <f>[4]胃腸!$Q12</f>
        <v>21</v>
      </c>
      <c r="S16">
        <f t="shared" si="0"/>
        <v>96</v>
      </c>
      <c r="T16" t="b">
        <f t="shared" si="1"/>
        <v>1</v>
      </c>
    </row>
    <row r="17" spans="2:20">
      <c r="B17" s="17">
        <v>12</v>
      </c>
      <c r="C17" s="17">
        <f>[4]胃腸!$C13</f>
        <v>111</v>
      </c>
      <c r="D17" s="17">
        <f>[4]胃腸!$D13</f>
        <v>1</v>
      </c>
      <c r="E17" s="17">
        <f>[4]胃腸!$E13</f>
        <v>4</v>
      </c>
      <c r="F17" s="17">
        <f>[4]胃腸!$F13</f>
        <v>8</v>
      </c>
      <c r="G17" s="17">
        <f>[4]胃腸!$G13</f>
        <v>5</v>
      </c>
      <c r="H17" s="17">
        <f>[4]胃腸!$H13</f>
        <v>9</v>
      </c>
      <c r="I17" s="17">
        <f>[4]胃腸!$I13</f>
        <v>10</v>
      </c>
      <c r="J17" s="17">
        <f>[4]胃腸!$J13</f>
        <v>5</v>
      </c>
      <c r="K17" s="17">
        <f>[4]胃腸!$K13</f>
        <v>11</v>
      </c>
      <c r="L17" s="17">
        <f>[4]胃腸!$L13</f>
        <v>3</v>
      </c>
      <c r="M17" s="17">
        <f>[4]胃腸!$M13</f>
        <v>3</v>
      </c>
      <c r="N17" s="17">
        <f>[4]胃腸!$N13</f>
        <v>5</v>
      </c>
      <c r="O17" s="17">
        <f>[4]胃腸!$O13</f>
        <v>9</v>
      </c>
      <c r="P17" s="17">
        <f>[4]胃腸!$P13</f>
        <v>3</v>
      </c>
      <c r="Q17" s="17">
        <f>[4]胃腸!$Q13</f>
        <v>35</v>
      </c>
      <c r="S17">
        <f t="shared" si="0"/>
        <v>111</v>
      </c>
      <c r="T17" t="b">
        <f t="shared" si="1"/>
        <v>1</v>
      </c>
    </row>
    <row r="18" spans="2:20">
      <c r="B18" s="17">
        <v>13</v>
      </c>
      <c r="C18" s="17">
        <f>[4]胃腸!$C14</f>
        <v>91</v>
      </c>
      <c r="D18" s="17">
        <f>[4]胃腸!$D14</f>
        <v>2</v>
      </c>
      <c r="E18" s="17">
        <f>[4]胃腸!$E14</f>
        <v>9</v>
      </c>
      <c r="F18" s="17">
        <f>[4]胃腸!$F14</f>
        <v>4</v>
      </c>
      <c r="G18" s="17">
        <f>[4]胃腸!$G14</f>
        <v>6</v>
      </c>
      <c r="H18" s="17">
        <f>[4]胃腸!$H14</f>
        <v>9</v>
      </c>
      <c r="I18" s="17">
        <f>[4]胃腸!$I14</f>
        <v>5</v>
      </c>
      <c r="J18" s="17">
        <f>[4]胃腸!$J14</f>
        <v>8</v>
      </c>
      <c r="K18" s="17">
        <f>[4]胃腸!$K14</f>
        <v>4</v>
      </c>
      <c r="L18" s="17">
        <f>[4]胃腸!$L14</f>
        <v>1</v>
      </c>
      <c r="M18" s="17">
        <f>[4]胃腸!$M14</f>
        <v>1</v>
      </c>
      <c r="N18" s="17">
        <f>[4]胃腸!$N14</f>
        <v>8</v>
      </c>
      <c r="O18" s="17">
        <f>[4]胃腸!$O14</f>
        <v>8</v>
      </c>
      <c r="P18" s="17">
        <f>[4]胃腸!$P14</f>
        <v>3</v>
      </c>
      <c r="Q18" s="17">
        <f>[4]胃腸!$Q14</f>
        <v>23</v>
      </c>
      <c r="S18">
        <f t="shared" si="0"/>
        <v>91</v>
      </c>
      <c r="T18" t="b">
        <f t="shared" si="1"/>
        <v>1</v>
      </c>
    </row>
    <row r="19" spans="2:20">
      <c r="B19" s="17">
        <v>14</v>
      </c>
      <c r="C19" s="17">
        <f>[4]胃腸!$C15</f>
        <v>88</v>
      </c>
      <c r="D19" s="17">
        <f>[4]胃腸!$D15</f>
        <v>0</v>
      </c>
      <c r="E19" s="17">
        <f>[4]胃腸!$E15</f>
        <v>5</v>
      </c>
      <c r="F19" s="17">
        <f>[4]胃腸!$F15</f>
        <v>6</v>
      </c>
      <c r="G19" s="17">
        <f>[4]胃腸!$G15</f>
        <v>5</v>
      </c>
      <c r="H19" s="17">
        <f>[4]胃腸!$H15</f>
        <v>7</v>
      </c>
      <c r="I19" s="17">
        <f>[4]胃腸!$I15</f>
        <v>7</v>
      </c>
      <c r="J19" s="17">
        <f>[4]胃腸!$J15</f>
        <v>3</v>
      </c>
      <c r="K19" s="17">
        <f>[4]胃腸!$K15</f>
        <v>7</v>
      </c>
      <c r="L19" s="17">
        <f>[4]胃腸!$L15</f>
        <v>5</v>
      </c>
      <c r="M19" s="17">
        <f>[4]胃腸!$M15</f>
        <v>3</v>
      </c>
      <c r="N19" s="17">
        <f>[4]胃腸!$N15</f>
        <v>1</v>
      </c>
      <c r="O19" s="17">
        <f>[4]胃腸!$O15</f>
        <v>8</v>
      </c>
      <c r="P19" s="17">
        <f>[4]胃腸!$P15</f>
        <v>3</v>
      </c>
      <c r="Q19" s="17">
        <f>[4]胃腸!$Q15</f>
        <v>28</v>
      </c>
      <c r="S19">
        <f t="shared" si="0"/>
        <v>88</v>
      </c>
      <c r="T19" t="b">
        <f t="shared" si="1"/>
        <v>1</v>
      </c>
    </row>
    <row r="20" spans="2:20">
      <c r="B20" s="17">
        <v>15</v>
      </c>
      <c r="C20" s="17">
        <f>[4]胃腸!$C16</f>
        <v>83</v>
      </c>
      <c r="D20" s="17">
        <f>[4]胃腸!$D16</f>
        <v>0</v>
      </c>
      <c r="E20" s="17">
        <f>[4]胃腸!$E16</f>
        <v>11</v>
      </c>
      <c r="F20" s="17">
        <f>[4]胃腸!$F16</f>
        <v>6</v>
      </c>
      <c r="G20" s="17">
        <f>[4]胃腸!$G16</f>
        <v>9</v>
      </c>
      <c r="H20" s="17">
        <f>[4]胃腸!$H16</f>
        <v>2</v>
      </c>
      <c r="I20" s="17">
        <f>[4]胃腸!$I16</f>
        <v>5</v>
      </c>
      <c r="J20" s="17">
        <f>[4]胃腸!$J16</f>
        <v>5</v>
      </c>
      <c r="K20" s="17">
        <f>[4]胃腸!$K16</f>
        <v>2</v>
      </c>
      <c r="L20" s="17">
        <f>[4]胃腸!$L16</f>
        <v>5</v>
      </c>
      <c r="M20" s="17">
        <f>[4]胃腸!$M16</f>
        <v>5</v>
      </c>
      <c r="N20" s="17">
        <f>[4]胃腸!$N16</f>
        <v>2</v>
      </c>
      <c r="O20" s="17">
        <f>[4]胃腸!$O16</f>
        <v>6</v>
      </c>
      <c r="P20" s="17">
        <f>[4]胃腸!$P16</f>
        <v>1</v>
      </c>
      <c r="Q20" s="17">
        <f>[4]胃腸!$Q16</f>
        <v>24</v>
      </c>
      <c r="S20">
        <f t="shared" si="0"/>
        <v>83</v>
      </c>
      <c r="T20" t="b">
        <f t="shared" si="1"/>
        <v>1</v>
      </c>
    </row>
    <row r="21" spans="2:20">
      <c r="B21" s="17">
        <v>16</v>
      </c>
      <c r="C21" s="17">
        <f>[4]胃腸!$C17</f>
        <v>60</v>
      </c>
      <c r="D21" s="17">
        <f>[4]胃腸!$D17</f>
        <v>0</v>
      </c>
      <c r="E21" s="17">
        <f>[4]胃腸!$E17</f>
        <v>5</v>
      </c>
      <c r="F21" s="17">
        <f>[4]胃腸!$F17</f>
        <v>8</v>
      </c>
      <c r="G21" s="17">
        <f>[4]胃腸!$G17</f>
        <v>0</v>
      </c>
      <c r="H21" s="17">
        <f>[4]胃腸!$H17</f>
        <v>4</v>
      </c>
      <c r="I21" s="17">
        <f>[4]胃腸!$I17</f>
        <v>4</v>
      </c>
      <c r="J21" s="17">
        <f>[4]胃腸!$J17</f>
        <v>5</v>
      </c>
      <c r="K21" s="17">
        <f>[4]胃腸!$K17</f>
        <v>1</v>
      </c>
      <c r="L21" s="17">
        <f>[4]胃腸!$L17</f>
        <v>3</v>
      </c>
      <c r="M21" s="17">
        <f>[4]胃腸!$M17</f>
        <v>2</v>
      </c>
      <c r="N21" s="17">
        <f>[4]胃腸!$N17</f>
        <v>2</v>
      </c>
      <c r="O21" s="17">
        <f>[4]胃腸!$O17</f>
        <v>8</v>
      </c>
      <c r="P21" s="17">
        <f>[4]胃腸!$P17</f>
        <v>1</v>
      </c>
      <c r="Q21" s="17">
        <f>[4]胃腸!$Q17</f>
        <v>17</v>
      </c>
      <c r="S21">
        <f t="shared" si="0"/>
        <v>60</v>
      </c>
      <c r="T21" t="b">
        <f t="shared" si="1"/>
        <v>1</v>
      </c>
    </row>
    <row r="22" spans="2:20">
      <c r="B22" s="17">
        <v>17</v>
      </c>
      <c r="C22" s="17">
        <f>[4]胃腸!$C18</f>
        <v>83</v>
      </c>
      <c r="D22" s="17">
        <f>[4]胃腸!$D18</f>
        <v>1</v>
      </c>
      <c r="E22" s="17">
        <f>[4]胃腸!$E18</f>
        <v>10</v>
      </c>
      <c r="F22" s="17">
        <f>[4]胃腸!$F18</f>
        <v>14</v>
      </c>
      <c r="G22" s="17">
        <f>[4]胃腸!$G18</f>
        <v>9</v>
      </c>
      <c r="H22" s="17">
        <f>[4]胃腸!$H18</f>
        <v>5</v>
      </c>
      <c r="I22" s="17">
        <f>[4]胃腸!$I18</f>
        <v>3</v>
      </c>
      <c r="J22" s="17">
        <f>[4]胃腸!$J18</f>
        <v>4</v>
      </c>
      <c r="K22" s="17">
        <f>[4]胃腸!$K18</f>
        <v>3</v>
      </c>
      <c r="L22" s="17">
        <f>[4]胃腸!$L18</f>
        <v>2</v>
      </c>
      <c r="M22" s="17">
        <f>[4]胃腸!$M18</f>
        <v>2</v>
      </c>
      <c r="N22" s="17">
        <f>[4]胃腸!$N18</f>
        <v>1</v>
      </c>
      <c r="O22" s="17">
        <f>[4]胃腸!$O18</f>
        <v>5</v>
      </c>
      <c r="P22" s="17">
        <f>[4]胃腸!$P18</f>
        <v>3</v>
      </c>
      <c r="Q22" s="17">
        <f>[4]胃腸!$Q18</f>
        <v>21</v>
      </c>
      <c r="S22">
        <f t="shared" si="0"/>
        <v>83</v>
      </c>
      <c r="T22" t="b">
        <f t="shared" si="1"/>
        <v>1</v>
      </c>
    </row>
    <row r="23" spans="2:20">
      <c r="B23" s="17">
        <v>18</v>
      </c>
      <c r="C23" s="17">
        <f>[4]胃腸!$C19</f>
        <v>109</v>
      </c>
      <c r="D23" s="17">
        <f>[4]胃腸!$D19</f>
        <v>1</v>
      </c>
      <c r="E23" s="17">
        <f>[4]胃腸!$E19</f>
        <v>17</v>
      </c>
      <c r="F23" s="17">
        <f>[4]胃腸!$F19</f>
        <v>14</v>
      </c>
      <c r="G23" s="17">
        <f>[4]胃腸!$G19</f>
        <v>7</v>
      </c>
      <c r="H23" s="17">
        <f>[4]胃腸!$H19</f>
        <v>5</v>
      </c>
      <c r="I23" s="17">
        <f>[4]胃腸!$I19</f>
        <v>6</v>
      </c>
      <c r="J23" s="17">
        <f>[4]胃腸!$J19</f>
        <v>10</v>
      </c>
      <c r="K23" s="17">
        <f>[4]胃腸!$K19</f>
        <v>2</v>
      </c>
      <c r="L23" s="17">
        <f>[4]胃腸!$L19</f>
        <v>6</v>
      </c>
      <c r="M23" s="17">
        <f>[4]胃腸!$M19</f>
        <v>3</v>
      </c>
      <c r="N23" s="17">
        <f>[4]胃腸!$N19</f>
        <v>4</v>
      </c>
      <c r="O23" s="17">
        <f>[4]胃腸!$O19</f>
        <v>9</v>
      </c>
      <c r="P23" s="17">
        <f>[4]胃腸!$P19</f>
        <v>1</v>
      </c>
      <c r="Q23" s="17">
        <f>[4]胃腸!$Q19</f>
        <v>24</v>
      </c>
      <c r="S23">
        <f t="shared" si="0"/>
        <v>109</v>
      </c>
      <c r="T23" t="b">
        <f t="shared" si="1"/>
        <v>1</v>
      </c>
    </row>
    <row r="24" spans="2:20">
      <c r="B24" s="17">
        <v>19</v>
      </c>
      <c r="C24" s="17">
        <f>[4]胃腸!$C20</f>
        <v>77</v>
      </c>
      <c r="D24" s="17">
        <f>[4]胃腸!$D20</f>
        <v>0</v>
      </c>
      <c r="E24" s="17">
        <f>[4]胃腸!$E20</f>
        <v>6</v>
      </c>
      <c r="F24" s="17">
        <f>[4]胃腸!$F20</f>
        <v>11</v>
      </c>
      <c r="G24" s="17">
        <f>[4]胃腸!$G20</f>
        <v>6</v>
      </c>
      <c r="H24" s="17">
        <f>[4]胃腸!$H20</f>
        <v>6</v>
      </c>
      <c r="I24" s="17">
        <f>[4]胃腸!$I20</f>
        <v>2</v>
      </c>
      <c r="J24" s="17">
        <f>[4]胃腸!$J20</f>
        <v>4</v>
      </c>
      <c r="K24" s="17">
        <f>[4]胃腸!$K20</f>
        <v>2</v>
      </c>
      <c r="L24" s="17">
        <f>[4]胃腸!$L20</f>
        <v>5</v>
      </c>
      <c r="M24" s="17">
        <f>[4]胃腸!$M20</f>
        <v>2</v>
      </c>
      <c r="N24" s="17">
        <f>[4]胃腸!$N20</f>
        <v>2</v>
      </c>
      <c r="O24" s="17">
        <f>[4]胃腸!$O20</f>
        <v>9</v>
      </c>
      <c r="P24" s="17">
        <f>[4]胃腸!$P20</f>
        <v>6</v>
      </c>
      <c r="Q24" s="17">
        <f>[4]胃腸!$Q20</f>
        <v>16</v>
      </c>
      <c r="S24">
        <f t="shared" si="0"/>
        <v>77</v>
      </c>
      <c r="T24" t="b">
        <f t="shared" si="1"/>
        <v>1</v>
      </c>
    </row>
    <row r="25" spans="2:20">
      <c r="B25" s="17">
        <v>20</v>
      </c>
      <c r="C25" s="17">
        <f>[4]胃腸!$C21</f>
        <v>79</v>
      </c>
      <c r="D25" s="17">
        <f>[4]胃腸!$D21</f>
        <v>2</v>
      </c>
      <c r="E25" s="17">
        <f>[4]胃腸!$E21</f>
        <v>9</v>
      </c>
      <c r="F25" s="17">
        <f>[4]胃腸!$F21</f>
        <v>21</v>
      </c>
      <c r="G25" s="17">
        <f>[4]胃腸!$G21</f>
        <v>8</v>
      </c>
      <c r="H25" s="17">
        <f>[4]胃腸!$H21</f>
        <v>4</v>
      </c>
      <c r="I25" s="17">
        <f>[4]胃腸!$I21</f>
        <v>2</v>
      </c>
      <c r="J25" s="17">
        <f>[4]胃腸!$J21</f>
        <v>3</v>
      </c>
      <c r="K25" s="17">
        <f>[4]胃腸!$K21</f>
        <v>3</v>
      </c>
      <c r="L25" s="17">
        <f>[4]胃腸!$L21</f>
        <v>1</v>
      </c>
      <c r="M25" s="17">
        <f>[4]胃腸!$M21</f>
        <v>4</v>
      </c>
      <c r="N25" s="17">
        <f>[4]胃腸!$N21</f>
        <v>0</v>
      </c>
      <c r="O25" s="17">
        <f>[4]胃腸!$O21</f>
        <v>5</v>
      </c>
      <c r="P25" s="17">
        <f>[4]胃腸!$P21</f>
        <v>1</v>
      </c>
      <c r="Q25" s="17">
        <f>[4]胃腸!$Q21</f>
        <v>16</v>
      </c>
      <c r="S25">
        <f t="shared" si="0"/>
        <v>79</v>
      </c>
      <c r="T25" t="b">
        <f t="shared" si="1"/>
        <v>1</v>
      </c>
    </row>
    <row r="26" spans="2:20">
      <c r="B26" s="17">
        <v>21</v>
      </c>
      <c r="C26" s="17">
        <f>[4]胃腸!$C22</f>
        <v>80</v>
      </c>
      <c r="D26" s="17">
        <f>[4]胃腸!$D22</f>
        <v>1</v>
      </c>
      <c r="E26" s="17">
        <f>[4]胃腸!$E22</f>
        <v>12</v>
      </c>
      <c r="F26" s="17">
        <f>[4]胃腸!$F22</f>
        <v>14</v>
      </c>
      <c r="G26" s="17">
        <f>[4]胃腸!$G22</f>
        <v>3</v>
      </c>
      <c r="H26" s="17">
        <f>[4]胃腸!$H22</f>
        <v>9</v>
      </c>
      <c r="I26" s="17">
        <f>[4]胃腸!$I22</f>
        <v>5</v>
      </c>
      <c r="J26" s="17">
        <f>[4]胃腸!$J22</f>
        <v>7</v>
      </c>
      <c r="K26" s="17">
        <f>[4]胃腸!$K22</f>
        <v>2</v>
      </c>
      <c r="L26" s="17">
        <f>[4]胃腸!$L22</f>
        <v>3</v>
      </c>
      <c r="M26" s="17">
        <f>[4]胃腸!$M22</f>
        <v>2</v>
      </c>
      <c r="N26" s="17">
        <f>[4]胃腸!$N22</f>
        <v>1</v>
      </c>
      <c r="O26" s="17">
        <f>[4]胃腸!$O22</f>
        <v>8</v>
      </c>
      <c r="P26" s="17">
        <f>[4]胃腸!$P22</f>
        <v>2</v>
      </c>
      <c r="Q26" s="17">
        <f>[4]胃腸!$Q22</f>
        <v>11</v>
      </c>
      <c r="S26">
        <f t="shared" si="0"/>
        <v>80</v>
      </c>
      <c r="T26" t="b">
        <f t="shared" si="1"/>
        <v>1</v>
      </c>
    </row>
    <row r="27" spans="2:20">
      <c r="B27" s="17">
        <v>22</v>
      </c>
      <c r="C27" s="17">
        <f>[4]胃腸!$C23</f>
        <v>63</v>
      </c>
      <c r="D27" s="17">
        <f>[4]胃腸!$D23</f>
        <v>1</v>
      </c>
      <c r="E27" s="17">
        <f>[4]胃腸!$E23</f>
        <v>11</v>
      </c>
      <c r="F27" s="17">
        <f>[4]胃腸!$F23</f>
        <v>11</v>
      </c>
      <c r="G27" s="17">
        <f>[4]胃腸!$G23</f>
        <v>7</v>
      </c>
      <c r="H27" s="17">
        <f>[4]胃腸!$H23</f>
        <v>2</v>
      </c>
      <c r="I27" s="17">
        <f>[4]胃腸!$I23</f>
        <v>6</v>
      </c>
      <c r="J27" s="17">
        <f>[4]胃腸!$J23</f>
        <v>2</v>
      </c>
      <c r="K27" s="17">
        <f>[4]胃腸!$K23</f>
        <v>1</v>
      </c>
      <c r="L27" s="17">
        <f>[4]胃腸!$L23</f>
        <v>0</v>
      </c>
      <c r="M27" s="17">
        <f>[4]胃腸!$M23</f>
        <v>0</v>
      </c>
      <c r="N27" s="17">
        <f>[4]胃腸!$N23</f>
        <v>1</v>
      </c>
      <c r="O27" s="17">
        <f>[4]胃腸!$O23</f>
        <v>4</v>
      </c>
      <c r="P27" s="17">
        <f>[4]胃腸!$P23</f>
        <v>0</v>
      </c>
      <c r="Q27" s="17">
        <f>[4]胃腸!$Q23</f>
        <v>17</v>
      </c>
      <c r="S27">
        <f t="shared" si="0"/>
        <v>63</v>
      </c>
      <c r="T27" t="b">
        <f t="shared" si="1"/>
        <v>1</v>
      </c>
    </row>
    <row r="28" spans="2:20">
      <c r="B28" s="17">
        <v>23</v>
      </c>
      <c r="C28" s="17">
        <f>[4]胃腸!$C24</f>
        <v>102</v>
      </c>
      <c r="D28" s="17">
        <f>[4]胃腸!$D24</f>
        <v>1</v>
      </c>
      <c r="E28" s="17">
        <f>[4]胃腸!$E24</f>
        <v>16</v>
      </c>
      <c r="F28" s="17">
        <f>[4]胃腸!$F24</f>
        <v>12</v>
      </c>
      <c r="G28" s="17">
        <f>[4]胃腸!$G24</f>
        <v>7</v>
      </c>
      <c r="H28" s="17">
        <f>[4]胃腸!$H24</f>
        <v>4</v>
      </c>
      <c r="I28" s="17">
        <f>[4]胃腸!$I24</f>
        <v>8</v>
      </c>
      <c r="J28" s="17">
        <f>[4]胃腸!$J24</f>
        <v>9</v>
      </c>
      <c r="K28" s="17">
        <f>[4]胃腸!$K24</f>
        <v>2</v>
      </c>
      <c r="L28" s="17">
        <f>[4]胃腸!$L24</f>
        <v>3</v>
      </c>
      <c r="M28" s="17">
        <f>[4]胃腸!$M24</f>
        <v>3</v>
      </c>
      <c r="N28" s="17">
        <f>[4]胃腸!$N24</f>
        <v>3</v>
      </c>
      <c r="O28" s="17">
        <f>[4]胃腸!$O24</f>
        <v>6</v>
      </c>
      <c r="P28" s="17">
        <f>[4]胃腸!$P24</f>
        <v>3</v>
      </c>
      <c r="Q28" s="17">
        <f>[4]胃腸!$Q24</f>
        <v>25</v>
      </c>
      <c r="S28">
        <f t="shared" si="0"/>
        <v>102</v>
      </c>
      <c r="T28" t="b">
        <f t="shared" si="1"/>
        <v>1</v>
      </c>
    </row>
    <row r="29" spans="2:20">
      <c r="B29" s="17">
        <v>24</v>
      </c>
      <c r="C29" s="17">
        <f>[4]胃腸!$C25</f>
        <v>81</v>
      </c>
      <c r="D29" s="17">
        <f>[4]胃腸!$D25</f>
        <v>1</v>
      </c>
      <c r="E29" s="17">
        <f>[4]胃腸!$E25</f>
        <v>17</v>
      </c>
      <c r="F29" s="17">
        <f>[4]胃腸!$F25</f>
        <v>17</v>
      </c>
      <c r="G29" s="17">
        <f>[4]胃腸!$G25</f>
        <v>4</v>
      </c>
      <c r="H29" s="17">
        <f>[4]胃腸!$H25</f>
        <v>3</v>
      </c>
      <c r="I29" s="17">
        <f>[4]胃腸!$I25</f>
        <v>2</v>
      </c>
      <c r="J29" s="17">
        <f>[4]胃腸!$J25</f>
        <v>5</v>
      </c>
      <c r="K29" s="17">
        <f>[4]胃腸!$K25</f>
        <v>6</v>
      </c>
      <c r="L29" s="17">
        <f>[4]胃腸!$L25</f>
        <v>4</v>
      </c>
      <c r="M29" s="17">
        <f>[4]胃腸!$M25</f>
        <v>3</v>
      </c>
      <c r="N29" s="17">
        <f>[4]胃腸!$N25</f>
        <v>5</v>
      </c>
      <c r="O29" s="17">
        <f>[4]胃腸!$O25</f>
        <v>3</v>
      </c>
      <c r="P29" s="17">
        <f>[4]胃腸!$P25</f>
        <v>2</v>
      </c>
      <c r="Q29" s="17">
        <f>[4]胃腸!$Q25</f>
        <v>9</v>
      </c>
      <c r="S29">
        <f t="shared" si="0"/>
        <v>81</v>
      </c>
      <c r="T29" t="b">
        <f t="shared" si="1"/>
        <v>1</v>
      </c>
    </row>
    <row r="30" spans="2:20">
      <c r="B30" s="17">
        <v>25</v>
      </c>
      <c r="C30" s="17">
        <f>[4]胃腸!$C26</f>
        <v>100</v>
      </c>
      <c r="D30" s="17">
        <f>[4]胃腸!$D26</f>
        <v>2</v>
      </c>
      <c r="E30" s="17">
        <f>[4]胃腸!$E26</f>
        <v>14</v>
      </c>
      <c r="F30" s="17">
        <f>[4]胃腸!$F26</f>
        <v>16</v>
      </c>
      <c r="G30" s="17">
        <f>[4]胃腸!$G26</f>
        <v>13</v>
      </c>
      <c r="H30" s="17">
        <f>[4]胃腸!$H26</f>
        <v>7</v>
      </c>
      <c r="I30" s="17">
        <f>[4]胃腸!$I26</f>
        <v>3</v>
      </c>
      <c r="J30" s="17">
        <f>[4]胃腸!$J26</f>
        <v>6</v>
      </c>
      <c r="K30" s="17">
        <f>[4]胃腸!$K26</f>
        <v>5</v>
      </c>
      <c r="L30" s="17">
        <f>[4]胃腸!$L26</f>
        <v>3</v>
      </c>
      <c r="M30" s="17">
        <f>[4]胃腸!$M26</f>
        <v>4</v>
      </c>
      <c r="N30" s="17">
        <f>[4]胃腸!$N26</f>
        <v>3</v>
      </c>
      <c r="O30" s="17">
        <f>[4]胃腸!$O26</f>
        <v>2</v>
      </c>
      <c r="P30" s="17">
        <f>[4]胃腸!$P26</f>
        <v>3</v>
      </c>
      <c r="Q30" s="17">
        <f>[4]胃腸!$Q26</f>
        <v>19</v>
      </c>
      <c r="S30">
        <f>SUM(D30:Q30)</f>
        <v>100</v>
      </c>
      <c r="T30" t="b">
        <f>IF(AND(ISERROR(C30),ISERROR(S30)),"-",C30=S30)</f>
        <v>1</v>
      </c>
    </row>
    <row r="31" spans="2:20">
      <c r="B31" s="17">
        <v>26</v>
      </c>
      <c r="C31" s="17">
        <f>[4]胃腸!$C27</f>
        <v>76</v>
      </c>
      <c r="D31" s="17">
        <f>[4]胃腸!$D27</f>
        <v>1</v>
      </c>
      <c r="E31" s="17">
        <f>[4]胃腸!$E27</f>
        <v>7</v>
      </c>
      <c r="F31" s="17">
        <f>[4]胃腸!$F27</f>
        <v>7</v>
      </c>
      <c r="G31" s="17">
        <f>[4]胃腸!$G27</f>
        <v>4</v>
      </c>
      <c r="H31" s="17">
        <f>[4]胃腸!$H27</f>
        <v>3</v>
      </c>
      <c r="I31" s="17">
        <f>[4]胃腸!$I27</f>
        <v>3</v>
      </c>
      <c r="J31" s="17">
        <f>[4]胃腸!$J27</f>
        <v>5</v>
      </c>
      <c r="K31" s="17">
        <f>[4]胃腸!$K27</f>
        <v>2</v>
      </c>
      <c r="L31" s="17">
        <f>[4]胃腸!$L27</f>
        <v>4</v>
      </c>
      <c r="M31" s="17">
        <f>[4]胃腸!$M27</f>
        <v>2</v>
      </c>
      <c r="N31" s="17">
        <f>[4]胃腸!$N27</f>
        <v>2</v>
      </c>
      <c r="O31" s="17">
        <f>[4]胃腸!$O27</f>
        <v>6</v>
      </c>
      <c r="P31" s="17">
        <f>[4]胃腸!$P27</f>
        <v>2</v>
      </c>
      <c r="Q31" s="17">
        <f>[4]胃腸!$Q27</f>
        <v>28</v>
      </c>
      <c r="S31">
        <f>SUM(D31:Q31)</f>
        <v>76</v>
      </c>
      <c r="T31" t="b">
        <f>IF(AND(ISERROR(C31),ISERROR(S31)),"-",C31=S31)</f>
        <v>1</v>
      </c>
    </row>
    <row r="32" spans="2:20">
      <c r="B32" s="17">
        <v>27</v>
      </c>
      <c r="C32" s="17">
        <f>[4]胃腸!$C28</f>
        <v>80</v>
      </c>
      <c r="D32" s="17">
        <f>[4]胃腸!$D28</f>
        <v>1</v>
      </c>
      <c r="E32" s="17">
        <f>[4]胃腸!$E28</f>
        <v>11</v>
      </c>
      <c r="F32" s="17">
        <f>[4]胃腸!$F28</f>
        <v>6</v>
      </c>
      <c r="G32" s="17">
        <f>[4]胃腸!$G28</f>
        <v>11</v>
      </c>
      <c r="H32" s="17">
        <f>[4]胃腸!$H28</f>
        <v>5</v>
      </c>
      <c r="I32" s="17">
        <f>[4]胃腸!$I28</f>
        <v>5</v>
      </c>
      <c r="J32" s="17">
        <f>[4]胃腸!$J28</f>
        <v>5</v>
      </c>
      <c r="K32" s="17">
        <f>[4]胃腸!$K28</f>
        <v>4</v>
      </c>
      <c r="L32" s="17">
        <f>[4]胃腸!$L28</f>
        <v>4</v>
      </c>
      <c r="M32" s="17">
        <f>[4]胃腸!$M28</f>
        <v>1</v>
      </c>
      <c r="N32" s="17">
        <f>[4]胃腸!$N28</f>
        <v>0</v>
      </c>
      <c r="O32" s="17">
        <f>[4]胃腸!$O28</f>
        <v>5</v>
      </c>
      <c r="P32" s="17">
        <f>[4]胃腸!$P28</f>
        <v>1</v>
      </c>
      <c r="Q32" s="17">
        <f>[4]胃腸!$Q28</f>
        <v>21</v>
      </c>
      <c r="S32">
        <f t="shared" ref="S32:S58" si="2">SUM(D32:Q32)</f>
        <v>80</v>
      </c>
      <c r="T32" t="b">
        <f t="shared" ref="T32:T58" si="3">IF(AND(ISERROR(C32),ISERROR(S32)),"-",C32=S32)</f>
        <v>1</v>
      </c>
    </row>
    <row r="33" spans="2:20">
      <c r="B33" s="17">
        <v>28</v>
      </c>
      <c r="C33" s="17">
        <f>[4]胃腸!$C29</f>
        <v>81</v>
      </c>
      <c r="D33" s="17">
        <f>[4]胃腸!$D29</f>
        <v>0</v>
      </c>
      <c r="E33" s="17">
        <f>[4]胃腸!$E29</f>
        <v>12</v>
      </c>
      <c r="F33" s="17">
        <f>[4]胃腸!$F29</f>
        <v>6</v>
      </c>
      <c r="G33" s="17">
        <f>[4]胃腸!$G29</f>
        <v>8</v>
      </c>
      <c r="H33" s="17">
        <f>[4]胃腸!$H29</f>
        <v>10</v>
      </c>
      <c r="I33" s="17">
        <f>[4]胃腸!$I29</f>
        <v>7</v>
      </c>
      <c r="J33" s="17">
        <f>[4]胃腸!$J29</f>
        <v>4</v>
      </c>
      <c r="K33" s="17">
        <f>[4]胃腸!$K29</f>
        <v>5</v>
      </c>
      <c r="L33" s="17">
        <f>[4]胃腸!$L29</f>
        <v>4</v>
      </c>
      <c r="M33" s="17">
        <f>[4]胃腸!$M29</f>
        <v>4</v>
      </c>
      <c r="N33" s="17">
        <f>[4]胃腸!$N29</f>
        <v>4</v>
      </c>
      <c r="O33" s="17">
        <f>[4]胃腸!$O29</f>
        <v>4</v>
      </c>
      <c r="P33" s="17">
        <f>[4]胃腸!$P29</f>
        <v>2</v>
      </c>
      <c r="Q33" s="17">
        <f>[4]胃腸!$Q29</f>
        <v>11</v>
      </c>
      <c r="S33">
        <f t="shared" si="2"/>
        <v>81</v>
      </c>
      <c r="T33" t="b">
        <f t="shared" si="3"/>
        <v>1</v>
      </c>
    </row>
    <row r="34" spans="2:20">
      <c r="B34" s="17">
        <v>29</v>
      </c>
      <c r="C34" s="17">
        <f>[4]胃腸!$C30</f>
        <v>121</v>
      </c>
      <c r="D34" s="17">
        <f>[4]胃腸!$D30</f>
        <v>3</v>
      </c>
      <c r="E34" s="17">
        <f>[4]胃腸!$E30</f>
        <v>13</v>
      </c>
      <c r="F34" s="17">
        <f>[4]胃腸!$F30</f>
        <v>15</v>
      </c>
      <c r="G34" s="17">
        <f>[4]胃腸!$G30</f>
        <v>10</v>
      </c>
      <c r="H34" s="17">
        <f>[4]胃腸!$H30</f>
        <v>5</v>
      </c>
      <c r="I34" s="17">
        <f>[4]胃腸!$I30</f>
        <v>9</v>
      </c>
      <c r="J34" s="17">
        <f>[4]胃腸!$J30</f>
        <v>9</v>
      </c>
      <c r="K34" s="17">
        <f>[4]胃腸!$K30</f>
        <v>1</v>
      </c>
      <c r="L34" s="17">
        <f>[4]胃腸!$L30</f>
        <v>6</v>
      </c>
      <c r="M34" s="17">
        <f>[4]胃腸!$M30</f>
        <v>3</v>
      </c>
      <c r="N34" s="17">
        <f>[4]胃腸!$N30</f>
        <v>3</v>
      </c>
      <c r="O34" s="17">
        <f>[4]胃腸!$O30</f>
        <v>13</v>
      </c>
      <c r="P34" s="17">
        <f>[4]胃腸!$P30</f>
        <v>5</v>
      </c>
      <c r="Q34" s="17">
        <f>[4]胃腸!$Q30</f>
        <v>26</v>
      </c>
      <c r="S34">
        <f t="shared" si="2"/>
        <v>121</v>
      </c>
      <c r="T34" t="b">
        <f t="shared" si="3"/>
        <v>1</v>
      </c>
    </row>
    <row r="35" spans="2:20">
      <c r="B35" s="17">
        <v>30</v>
      </c>
      <c r="C35" s="17">
        <f>[4]胃腸!$C31</f>
        <v>118</v>
      </c>
      <c r="D35" s="17">
        <f>[4]胃腸!$D31</f>
        <v>2</v>
      </c>
      <c r="E35" s="17">
        <f>[4]胃腸!$E31</f>
        <v>13</v>
      </c>
      <c r="F35" s="17">
        <f>[4]胃腸!$F31</f>
        <v>18</v>
      </c>
      <c r="G35" s="17">
        <f>[4]胃腸!$G31</f>
        <v>8</v>
      </c>
      <c r="H35" s="17">
        <f>[4]胃腸!$H31</f>
        <v>9</v>
      </c>
      <c r="I35" s="17">
        <f>[4]胃腸!$I31</f>
        <v>4</v>
      </c>
      <c r="J35" s="17">
        <f>[4]胃腸!$J31</f>
        <v>5</v>
      </c>
      <c r="K35" s="17">
        <f>[4]胃腸!$K31</f>
        <v>3</v>
      </c>
      <c r="L35" s="17">
        <f>[4]胃腸!$L31</f>
        <v>4</v>
      </c>
      <c r="M35" s="17">
        <f>[4]胃腸!$M31</f>
        <v>6</v>
      </c>
      <c r="N35" s="17">
        <f>[4]胃腸!$N31</f>
        <v>3</v>
      </c>
      <c r="O35" s="17">
        <f>[4]胃腸!$O31</f>
        <v>11</v>
      </c>
      <c r="P35" s="17">
        <f>[4]胃腸!$P31</f>
        <v>2</v>
      </c>
      <c r="Q35" s="17">
        <f>[4]胃腸!$Q31</f>
        <v>30</v>
      </c>
      <c r="S35">
        <f t="shared" si="2"/>
        <v>118</v>
      </c>
      <c r="T35" t="b">
        <f t="shared" si="3"/>
        <v>1</v>
      </c>
    </row>
    <row r="36" spans="2:20">
      <c r="B36" s="17">
        <v>31</v>
      </c>
      <c r="C36" s="17">
        <f>[4]胃腸!$C32</f>
        <v>132</v>
      </c>
      <c r="D36" s="17">
        <f>[4]胃腸!$D32</f>
        <v>7</v>
      </c>
      <c r="E36" s="17">
        <f>[4]胃腸!$E32</f>
        <v>17</v>
      </c>
      <c r="F36" s="17">
        <f>[4]胃腸!$F32</f>
        <v>25</v>
      </c>
      <c r="G36" s="17">
        <f>[4]胃腸!$G32</f>
        <v>9</v>
      </c>
      <c r="H36" s="17">
        <f>[4]胃腸!$H32</f>
        <v>6</v>
      </c>
      <c r="I36" s="17">
        <f>[4]胃腸!$I32</f>
        <v>10</v>
      </c>
      <c r="J36" s="17">
        <f>[4]胃腸!$J32</f>
        <v>9</v>
      </c>
      <c r="K36" s="17">
        <f>[4]胃腸!$K32</f>
        <v>7</v>
      </c>
      <c r="L36" s="17">
        <f>[4]胃腸!$L32</f>
        <v>2</v>
      </c>
      <c r="M36" s="17">
        <f>[4]胃腸!$M32</f>
        <v>8</v>
      </c>
      <c r="N36" s="17">
        <f>[4]胃腸!$N32</f>
        <v>3</v>
      </c>
      <c r="O36" s="17">
        <f>[4]胃腸!$O32</f>
        <v>8</v>
      </c>
      <c r="P36" s="17">
        <f>[4]胃腸!$P32</f>
        <v>3</v>
      </c>
      <c r="Q36" s="17">
        <f>[4]胃腸!$Q32</f>
        <v>18</v>
      </c>
      <c r="S36">
        <f t="shared" si="2"/>
        <v>132</v>
      </c>
      <c r="T36" t="b">
        <f t="shared" si="3"/>
        <v>1</v>
      </c>
    </row>
    <row r="37" spans="2:20">
      <c r="B37" s="17">
        <v>32</v>
      </c>
      <c r="C37" s="17">
        <f>[4]胃腸!$C33</f>
        <v>108</v>
      </c>
      <c r="D37" s="17">
        <f>[4]胃腸!$D33</f>
        <v>0</v>
      </c>
      <c r="E37" s="17">
        <f>[4]胃腸!$E33</f>
        <v>15</v>
      </c>
      <c r="F37" s="17">
        <f>[4]胃腸!$F33</f>
        <v>18</v>
      </c>
      <c r="G37" s="17">
        <f>[4]胃腸!$G33</f>
        <v>11</v>
      </c>
      <c r="H37" s="17">
        <f>[4]胃腸!$H33</f>
        <v>7</v>
      </c>
      <c r="I37" s="17">
        <f>[4]胃腸!$I33</f>
        <v>4</v>
      </c>
      <c r="J37" s="17">
        <f>[4]胃腸!$J33</f>
        <v>8</v>
      </c>
      <c r="K37" s="17">
        <f>[4]胃腸!$K33</f>
        <v>6</v>
      </c>
      <c r="L37" s="17">
        <f>[4]胃腸!$L33</f>
        <v>5</v>
      </c>
      <c r="M37" s="17">
        <f>[4]胃腸!$M33</f>
        <v>5</v>
      </c>
      <c r="N37" s="17">
        <f>[4]胃腸!$N33</f>
        <v>2</v>
      </c>
      <c r="O37" s="17">
        <f>[4]胃腸!$O33</f>
        <v>6</v>
      </c>
      <c r="P37" s="17">
        <f>[4]胃腸!$P33</f>
        <v>3</v>
      </c>
      <c r="Q37" s="17">
        <f>[4]胃腸!$Q33</f>
        <v>18</v>
      </c>
      <c r="S37">
        <f t="shared" si="2"/>
        <v>108</v>
      </c>
      <c r="T37" t="b">
        <f t="shared" si="3"/>
        <v>1</v>
      </c>
    </row>
    <row r="38" spans="2:20">
      <c r="B38" s="17">
        <v>33</v>
      </c>
      <c r="C38" s="17">
        <f>[4]胃腸!$C34</f>
        <v>104</v>
      </c>
      <c r="D38" s="17">
        <f>[4]胃腸!$D34</f>
        <v>2</v>
      </c>
      <c r="E38" s="17">
        <f>[4]胃腸!$E34</f>
        <v>11</v>
      </c>
      <c r="F38" s="17">
        <f>[4]胃腸!$F34</f>
        <v>14</v>
      </c>
      <c r="G38" s="17">
        <f>[4]胃腸!$G34</f>
        <v>9</v>
      </c>
      <c r="H38" s="17">
        <f>[4]胃腸!$H34</f>
        <v>8</v>
      </c>
      <c r="I38" s="17">
        <f>[4]胃腸!$I34</f>
        <v>5</v>
      </c>
      <c r="J38" s="17">
        <f>[4]胃腸!$J34</f>
        <v>4</v>
      </c>
      <c r="K38" s="17">
        <f>[4]胃腸!$K34</f>
        <v>4</v>
      </c>
      <c r="L38" s="17">
        <f>[4]胃腸!$L34</f>
        <v>3</v>
      </c>
      <c r="M38" s="17">
        <f>[4]胃腸!$M34</f>
        <v>2</v>
      </c>
      <c r="N38" s="17">
        <f>[4]胃腸!$N34</f>
        <v>4</v>
      </c>
      <c r="O38" s="17">
        <f>[4]胃腸!$O34</f>
        <v>9</v>
      </c>
      <c r="P38" s="17">
        <f>[4]胃腸!$P34</f>
        <v>3</v>
      </c>
      <c r="Q38" s="17">
        <f>[4]胃腸!$Q34</f>
        <v>26</v>
      </c>
      <c r="S38">
        <f t="shared" si="2"/>
        <v>104</v>
      </c>
      <c r="T38" t="b">
        <f t="shared" si="3"/>
        <v>1</v>
      </c>
    </row>
    <row r="39" spans="2:20">
      <c r="B39" s="17">
        <v>34</v>
      </c>
      <c r="C39" s="17">
        <f>[4]胃腸!$C35</f>
        <v>97</v>
      </c>
      <c r="D39" s="17">
        <f>[4]胃腸!$D35</f>
        <v>5</v>
      </c>
      <c r="E39" s="17">
        <f>[4]胃腸!$E35</f>
        <v>13</v>
      </c>
      <c r="F39" s="17">
        <f>[4]胃腸!$F35</f>
        <v>16</v>
      </c>
      <c r="G39" s="17">
        <f>[4]胃腸!$G35</f>
        <v>6</v>
      </c>
      <c r="H39" s="17">
        <f>[4]胃腸!$H35</f>
        <v>7</v>
      </c>
      <c r="I39" s="17">
        <f>[4]胃腸!$I35</f>
        <v>4</v>
      </c>
      <c r="J39" s="17">
        <f>[4]胃腸!$J35</f>
        <v>4</v>
      </c>
      <c r="K39" s="17">
        <f>[4]胃腸!$K35</f>
        <v>7</v>
      </c>
      <c r="L39" s="17">
        <f>[4]胃腸!$L35</f>
        <v>5</v>
      </c>
      <c r="M39" s="17">
        <f>[4]胃腸!$M35</f>
        <v>2</v>
      </c>
      <c r="N39" s="17">
        <f>[4]胃腸!$N35</f>
        <v>0</v>
      </c>
      <c r="O39" s="17">
        <f>[4]胃腸!$O35</f>
        <v>11</v>
      </c>
      <c r="P39" s="17">
        <f>[4]胃腸!$P35</f>
        <v>3</v>
      </c>
      <c r="Q39" s="17">
        <f>[4]胃腸!$Q35</f>
        <v>14</v>
      </c>
      <c r="S39">
        <f t="shared" si="2"/>
        <v>97</v>
      </c>
      <c r="T39" t="b">
        <f t="shared" si="3"/>
        <v>1</v>
      </c>
    </row>
    <row r="40" spans="2:20">
      <c r="B40" s="17">
        <v>35</v>
      </c>
      <c r="C40" s="17" t="e">
        <f>[4]胃腸!$C36</f>
        <v>#N/A</v>
      </c>
      <c r="D40" s="17" t="e">
        <f>[4]胃腸!$D36</f>
        <v>#N/A</v>
      </c>
      <c r="E40" s="17" t="e">
        <f>[4]胃腸!$E36</f>
        <v>#N/A</v>
      </c>
      <c r="F40" s="17" t="e">
        <f>[4]胃腸!$F36</f>
        <v>#N/A</v>
      </c>
      <c r="G40" s="17" t="e">
        <f>[4]胃腸!$G36</f>
        <v>#N/A</v>
      </c>
      <c r="H40" s="17" t="e">
        <f>[4]胃腸!$H36</f>
        <v>#N/A</v>
      </c>
      <c r="I40" s="17" t="e">
        <f>[4]胃腸!$I36</f>
        <v>#N/A</v>
      </c>
      <c r="J40" s="17" t="e">
        <f>[4]胃腸!$J36</f>
        <v>#N/A</v>
      </c>
      <c r="K40" s="17" t="e">
        <f>[4]胃腸!$K36</f>
        <v>#N/A</v>
      </c>
      <c r="L40" s="17" t="e">
        <f>[4]胃腸!$L36</f>
        <v>#N/A</v>
      </c>
      <c r="M40" s="17" t="e">
        <f>[4]胃腸!$M36</f>
        <v>#N/A</v>
      </c>
      <c r="N40" s="17" t="e">
        <f>[4]胃腸!$N36</f>
        <v>#N/A</v>
      </c>
      <c r="O40" s="17" t="e">
        <f>[4]胃腸!$O36</f>
        <v>#N/A</v>
      </c>
      <c r="P40" s="17" t="e">
        <f>[4]胃腸!$P36</f>
        <v>#N/A</v>
      </c>
      <c r="Q40" s="17" t="e">
        <f>[4]胃腸!$Q36</f>
        <v>#N/A</v>
      </c>
      <c r="S40" t="e">
        <f t="shared" si="2"/>
        <v>#N/A</v>
      </c>
      <c r="T40" t="str">
        <f t="shared" si="3"/>
        <v>-</v>
      </c>
    </row>
    <row r="41" spans="2:20">
      <c r="B41" s="17">
        <v>36</v>
      </c>
      <c r="C41" s="17" t="e">
        <f>[4]胃腸!$C37</f>
        <v>#N/A</v>
      </c>
      <c r="D41" s="17" t="e">
        <f>[4]胃腸!$D37</f>
        <v>#N/A</v>
      </c>
      <c r="E41" s="17" t="e">
        <f>[4]胃腸!$E37</f>
        <v>#N/A</v>
      </c>
      <c r="F41" s="17" t="e">
        <f>[4]胃腸!$F37</f>
        <v>#N/A</v>
      </c>
      <c r="G41" s="17" t="e">
        <f>[4]胃腸!$G37</f>
        <v>#N/A</v>
      </c>
      <c r="H41" s="17" t="e">
        <f>[4]胃腸!$H37</f>
        <v>#N/A</v>
      </c>
      <c r="I41" s="17" t="e">
        <f>[4]胃腸!$I37</f>
        <v>#N/A</v>
      </c>
      <c r="J41" s="17" t="e">
        <f>[4]胃腸!$J37</f>
        <v>#N/A</v>
      </c>
      <c r="K41" s="17" t="e">
        <f>[4]胃腸!$K37</f>
        <v>#N/A</v>
      </c>
      <c r="L41" s="17" t="e">
        <f>[4]胃腸!$L37</f>
        <v>#N/A</v>
      </c>
      <c r="M41" s="17" t="e">
        <f>[4]胃腸!$M37</f>
        <v>#N/A</v>
      </c>
      <c r="N41" s="17" t="e">
        <f>[4]胃腸!$N37</f>
        <v>#N/A</v>
      </c>
      <c r="O41" s="17" t="e">
        <f>[4]胃腸!$O37</f>
        <v>#N/A</v>
      </c>
      <c r="P41" s="17" t="e">
        <f>[4]胃腸!$P37</f>
        <v>#N/A</v>
      </c>
      <c r="Q41" s="17" t="e">
        <f>[4]胃腸!$Q37</f>
        <v>#N/A</v>
      </c>
      <c r="S41" t="e">
        <f t="shared" si="2"/>
        <v>#N/A</v>
      </c>
      <c r="T41" t="str">
        <f t="shared" si="3"/>
        <v>-</v>
      </c>
    </row>
    <row r="42" spans="2:20">
      <c r="B42" s="17">
        <v>37</v>
      </c>
      <c r="C42" s="17" t="e">
        <f>[4]胃腸!$C38</f>
        <v>#N/A</v>
      </c>
      <c r="D42" s="17" t="e">
        <f>[4]胃腸!$D38</f>
        <v>#N/A</v>
      </c>
      <c r="E42" s="17" t="e">
        <f>[4]胃腸!$E38</f>
        <v>#N/A</v>
      </c>
      <c r="F42" s="17" t="e">
        <f>[4]胃腸!$F38</f>
        <v>#N/A</v>
      </c>
      <c r="G42" s="17" t="e">
        <f>[4]胃腸!$G38</f>
        <v>#N/A</v>
      </c>
      <c r="H42" s="17" t="e">
        <f>[4]胃腸!$H38</f>
        <v>#N/A</v>
      </c>
      <c r="I42" s="17" t="e">
        <f>[4]胃腸!$I38</f>
        <v>#N/A</v>
      </c>
      <c r="J42" s="17" t="e">
        <f>[4]胃腸!$J38</f>
        <v>#N/A</v>
      </c>
      <c r="K42" s="17" t="e">
        <f>[4]胃腸!$K38</f>
        <v>#N/A</v>
      </c>
      <c r="L42" s="17" t="e">
        <f>[4]胃腸!$L38</f>
        <v>#N/A</v>
      </c>
      <c r="M42" s="17" t="e">
        <f>[4]胃腸!$M38</f>
        <v>#N/A</v>
      </c>
      <c r="N42" s="17" t="e">
        <f>[4]胃腸!$N38</f>
        <v>#N/A</v>
      </c>
      <c r="O42" s="17" t="e">
        <f>[4]胃腸!$O38</f>
        <v>#N/A</v>
      </c>
      <c r="P42" s="17" t="e">
        <f>[4]胃腸!$P38</f>
        <v>#N/A</v>
      </c>
      <c r="Q42" s="17" t="e">
        <f>[4]胃腸!$Q38</f>
        <v>#N/A</v>
      </c>
      <c r="S42" t="e">
        <f t="shared" si="2"/>
        <v>#N/A</v>
      </c>
      <c r="T42" t="str">
        <f t="shared" si="3"/>
        <v>-</v>
      </c>
    </row>
    <row r="43" spans="2:20">
      <c r="B43" s="17">
        <v>38</v>
      </c>
      <c r="C43" s="17" t="e">
        <f>[4]胃腸!$C39</f>
        <v>#N/A</v>
      </c>
      <c r="D43" s="17" t="e">
        <f>[4]胃腸!$D39</f>
        <v>#N/A</v>
      </c>
      <c r="E43" s="17" t="e">
        <f>[4]胃腸!$E39</f>
        <v>#N/A</v>
      </c>
      <c r="F43" s="17" t="e">
        <f>[4]胃腸!$F39</f>
        <v>#N/A</v>
      </c>
      <c r="G43" s="17" t="e">
        <f>[4]胃腸!$G39</f>
        <v>#N/A</v>
      </c>
      <c r="H43" s="17" t="e">
        <f>[4]胃腸!$H39</f>
        <v>#N/A</v>
      </c>
      <c r="I43" s="17" t="e">
        <f>[4]胃腸!$I39</f>
        <v>#N/A</v>
      </c>
      <c r="J43" s="17" t="e">
        <f>[4]胃腸!$J39</f>
        <v>#N/A</v>
      </c>
      <c r="K43" s="17" t="e">
        <f>[4]胃腸!$K39</f>
        <v>#N/A</v>
      </c>
      <c r="L43" s="17" t="e">
        <f>[4]胃腸!$L39</f>
        <v>#N/A</v>
      </c>
      <c r="M43" s="17" t="e">
        <f>[4]胃腸!$M39</f>
        <v>#N/A</v>
      </c>
      <c r="N43" s="17" t="e">
        <f>[4]胃腸!$N39</f>
        <v>#N/A</v>
      </c>
      <c r="O43" s="17" t="e">
        <f>[4]胃腸!$O39</f>
        <v>#N/A</v>
      </c>
      <c r="P43" s="17" t="e">
        <f>[4]胃腸!$P39</f>
        <v>#N/A</v>
      </c>
      <c r="Q43" s="17" t="e">
        <f>[4]胃腸!$Q39</f>
        <v>#N/A</v>
      </c>
      <c r="S43" t="e">
        <f t="shared" si="2"/>
        <v>#N/A</v>
      </c>
      <c r="T43" t="str">
        <f t="shared" si="3"/>
        <v>-</v>
      </c>
    </row>
    <row r="44" spans="2:20">
      <c r="B44" s="17">
        <v>39</v>
      </c>
      <c r="C44" s="17" t="e">
        <f>[4]胃腸!$C40</f>
        <v>#N/A</v>
      </c>
      <c r="D44" s="17" t="e">
        <f>[4]胃腸!$D40</f>
        <v>#N/A</v>
      </c>
      <c r="E44" s="17" t="e">
        <f>[4]胃腸!$E40</f>
        <v>#N/A</v>
      </c>
      <c r="F44" s="17" t="e">
        <f>[4]胃腸!$F40</f>
        <v>#N/A</v>
      </c>
      <c r="G44" s="17" t="e">
        <f>[4]胃腸!$G40</f>
        <v>#N/A</v>
      </c>
      <c r="H44" s="17" t="e">
        <f>[4]胃腸!$H40</f>
        <v>#N/A</v>
      </c>
      <c r="I44" s="17" t="e">
        <f>[4]胃腸!$I40</f>
        <v>#N/A</v>
      </c>
      <c r="J44" s="17" t="e">
        <f>[4]胃腸!$J40</f>
        <v>#N/A</v>
      </c>
      <c r="K44" s="17" t="e">
        <f>[4]胃腸!$K40</f>
        <v>#N/A</v>
      </c>
      <c r="L44" s="17" t="e">
        <f>[4]胃腸!$L40</f>
        <v>#N/A</v>
      </c>
      <c r="M44" s="17" t="e">
        <f>[4]胃腸!$M40</f>
        <v>#N/A</v>
      </c>
      <c r="N44" s="17" t="e">
        <f>[4]胃腸!$N40</f>
        <v>#N/A</v>
      </c>
      <c r="O44" s="17" t="e">
        <f>[4]胃腸!$O40</f>
        <v>#N/A</v>
      </c>
      <c r="P44" s="17" t="e">
        <f>[4]胃腸!$P40</f>
        <v>#N/A</v>
      </c>
      <c r="Q44" s="17" t="e">
        <f>[4]胃腸!$Q40</f>
        <v>#N/A</v>
      </c>
      <c r="S44" t="e">
        <f t="shared" si="2"/>
        <v>#N/A</v>
      </c>
      <c r="T44" t="str">
        <f t="shared" si="3"/>
        <v>-</v>
      </c>
    </row>
    <row r="45" spans="2:20">
      <c r="B45" s="17">
        <v>40</v>
      </c>
      <c r="C45" s="17" t="e">
        <f>[4]胃腸!$C41</f>
        <v>#N/A</v>
      </c>
      <c r="D45" s="17" t="e">
        <f>[4]胃腸!$D41</f>
        <v>#N/A</v>
      </c>
      <c r="E45" s="17" t="e">
        <f>[4]胃腸!$E41</f>
        <v>#N/A</v>
      </c>
      <c r="F45" s="17" t="e">
        <f>[4]胃腸!$F41</f>
        <v>#N/A</v>
      </c>
      <c r="G45" s="17" t="e">
        <f>[4]胃腸!$G41</f>
        <v>#N/A</v>
      </c>
      <c r="H45" s="17" t="e">
        <f>[4]胃腸!$H41</f>
        <v>#N/A</v>
      </c>
      <c r="I45" s="17" t="e">
        <f>[4]胃腸!$I41</f>
        <v>#N/A</v>
      </c>
      <c r="J45" s="17" t="e">
        <f>[4]胃腸!$J41</f>
        <v>#N/A</v>
      </c>
      <c r="K45" s="17" t="e">
        <f>[4]胃腸!$K41</f>
        <v>#N/A</v>
      </c>
      <c r="L45" s="17" t="e">
        <f>[4]胃腸!$L41</f>
        <v>#N/A</v>
      </c>
      <c r="M45" s="17" t="e">
        <f>[4]胃腸!$M41</f>
        <v>#N/A</v>
      </c>
      <c r="N45" s="17" t="e">
        <f>[4]胃腸!$N41</f>
        <v>#N/A</v>
      </c>
      <c r="O45" s="17" t="e">
        <f>[4]胃腸!$O41</f>
        <v>#N/A</v>
      </c>
      <c r="P45" s="17" t="e">
        <f>[4]胃腸!$P41</f>
        <v>#N/A</v>
      </c>
      <c r="Q45" s="17" t="e">
        <f>[4]胃腸!$Q41</f>
        <v>#N/A</v>
      </c>
      <c r="S45" t="e">
        <f t="shared" si="2"/>
        <v>#N/A</v>
      </c>
      <c r="T45" t="str">
        <f t="shared" si="3"/>
        <v>-</v>
      </c>
    </row>
    <row r="46" spans="2:20">
      <c r="B46" s="17">
        <v>41</v>
      </c>
      <c r="C46" s="17" t="e">
        <f>[4]胃腸!$C42</f>
        <v>#N/A</v>
      </c>
      <c r="D46" s="17" t="e">
        <f>[4]胃腸!$D42</f>
        <v>#N/A</v>
      </c>
      <c r="E46" s="17" t="e">
        <f>[4]胃腸!$E42</f>
        <v>#N/A</v>
      </c>
      <c r="F46" s="17" t="e">
        <f>[4]胃腸!$F42</f>
        <v>#N/A</v>
      </c>
      <c r="G46" s="17" t="e">
        <f>[4]胃腸!$G42</f>
        <v>#N/A</v>
      </c>
      <c r="H46" s="17" t="e">
        <f>[4]胃腸!$H42</f>
        <v>#N/A</v>
      </c>
      <c r="I46" s="17" t="e">
        <f>[4]胃腸!$I42</f>
        <v>#N/A</v>
      </c>
      <c r="J46" s="17" t="e">
        <f>[4]胃腸!$J42</f>
        <v>#N/A</v>
      </c>
      <c r="K46" s="17" t="e">
        <f>[4]胃腸!$K42</f>
        <v>#N/A</v>
      </c>
      <c r="L46" s="17" t="e">
        <f>[4]胃腸!$L42</f>
        <v>#N/A</v>
      </c>
      <c r="M46" s="17" t="e">
        <f>[4]胃腸!$M42</f>
        <v>#N/A</v>
      </c>
      <c r="N46" s="17" t="e">
        <f>[4]胃腸!$N42</f>
        <v>#N/A</v>
      </c>
      <c r="O46" s="17" t="e">
        <f>[4]胃腸!$O42</f>
        <v>#N/A</v>
      </c>
      <c r="P46" s="17" t="e">
        <f>[4]胃腸!$P42</f>
        <v>#N/A</v>
      </c>
      <c r="Q46" s="17" t="e">
        <f>[4]胃腸!$Q42</f>
        <v>#N/A</v>
      </c>
      <c r="S46" t="e">
        <f t="shared" si="2"/>
        <v>#N/A</v>
      </c>
      <c r="T46" t="str">
        <f t="shared" si="3"/>
        <v>-</v>
      </c>
    </row>
    <row r="47" spans="2:20">
      <c r="B47" s="17">
        <v>42</v>
      </c>
      <c r="C47" s="17" t="e">
        <f>[4]胃腸!$C43</f>
        <v>#N/A</v>
      </c>
      <c r="D47" s="17" t="e">
        <f>[4]胃腸!$D43</f>
        <v>#N/A</v>
      </c>
      <c r="E47" s="17" t="e">
        <f>[4]胃腸!$E43</f>
        <v>#N/A</v>
      </c>
      <c r="F47" s="17" t="e">
        <f>[4]胃腸!$F43</f>
        <v>#N/A</v>
      </c>
      <c r="G47" s="17" t="e">
        <f>[4]胃腸!$G43</f>
        <v>#N/A</v>
      </c>
      <c r="H47" s="17" t="e">
        <f>[4]胃腸!$H43</f>
        <v>#N/A</v>
      </c>
      <c r="I47" s="17" t="e">
        <f>[4]胃腸!$I43</f>
        <v>#N/A</v>
      </c>
      <c r="J47" s="17" t="e">
        <f>[4]胃腸!$J43</f>
        <v>#N/A</v>
      </c>
      <c r="K47" s="17" t="e">
        <f>[4]胃腸!$K43</f>
        <v>#N/A</v>
      </c>
      <c r="L47" s="17" t="e">
        <f>[4]胃腸!$L43</f>
        <v>#N/A</v>
      </c>
      <c r="M47" s="17" t="e">
        <f>[4]胃腸!$M43</f>
        <v>#N/A</v>
      </c>
      <c r="N47" s="17" t="e">
        <f>[4]胃腸!$N43</f>
        <v>#N/A</v>
      </c>
      <c r="O47" s="17" t="e">
        <f>[4]胃腸!$O43</f>
        <v>#N/A</v>
      </c>
      <c r="P47" s="17" t="e">
        <f>[4]胃腸!$P43</f>
        <v>#N/A</v>
      </c>
      <c r="Q47" s="17" t="e">
        <f>[4]胃腸!$Q43</f>
        <v>#N/A</v>
      </c>
      <c r="S47" t="e">
        <f t="shared" si="2"/>
        <v>#N/A</v>
      </c>
      <c r="T47" t="str">
        <f t="shared" si="3"/>
        <v>-</v>
      </c>
    </row>
    <row r="48" spans="2:20">
      <c r="B48" s="17">
        <v>43</v>
      </c>
      <c r="C48" s="17" t="e">
        <f>[4]胃腸!$C44</f>
        <v>#N/A</v>
      </c>
      <c r="D48" s="17" t="e">
        <f>[4]胃腸!$D44</f>
        <v>#N/A</v>
      </c>
      <c r="E48" s="17" t="e">
        <f>[4]胃腸!$E44</f>
        <v>#N/A</v>
      </c>
      <c r="F48" s="17" t="e">
        <f>[4]胃腸!$F44</f>
        <v>#N/A</v>
      </c>
      <c r="G48" s="17" t="e">
        <f>[4]胃腸!$G44</f>
        <v>#N/A</v>
      </c>
      <c r="H48" s="17" t="e">
        <f>[4]胃腸!$H44</f>
        <v>#N/A</v>
      </c>
      <c r="I48" s="17" t="e">
        <f>[4]胃腸!$I44</f>
        <v>#N/A</v>
      </c>
      <c r="J48" s="17" t="e">
        <f>[4]胃腸!$J44</f>
        <v>#N/A</v>
      </c>
      <c r="K48" s="17" t="e">
        <f>[4]胃腸!$K44</f>
        <v>#N/A</v>
      </c>
      <c r="L48" s="17" t="e">
        <f>[4]胃腸!$L44</f>
        <v>#N/A</v>
      </c>
      <c r="M48" s="17" t="e">
        <f>[4]胃腸!$M44</f>
        <v>#N/A</v>
      </c>
      <c r="N48" s="17" t="e">
        <f>[4]胃腸!$N44</f>
        <v>#N/A</v>
      </c>
      <c r="O48" s="17" t="e">
        <f>[4]胃腸!$O44</f>
        <v>#N/A</v>
      </c>
      <c r="P48" s="17" t="e">
        <f>[4]胃腸!$P44</f>
        <v>#N/A</v>
      </c>
      <c r="Q48" s="17" t="e">
        <f>[4]胃腸!$Q44</f>
        <v>#N/A</v>
      </c>
      <c r="S48" t="e">
        <f t="shared" si="2"/>
        <v>#N/A</v>
      </c>
      <c r="T48" t="str">
        <f t="shared" si="3"/>
        <v>-</v>
      </c>
    </row>
    <row r="49" spans="2:20">
      <c r="B49" s="17">
        <v>44</v>
      </c>
      <c r="C49" s="17" t="e">
        <f>[4]胃腸!$C45</f>
        <v>#N/A</v>
      </c>
      <c r="D49" s="17" t="e">
        <f>[4]胃腸!$D45</f>
        <v>#N/A</v>
      </c>
      <c r="E49" s="17" t="e">
        <f>[4]胃腸!$E45</f>
        <v>#N/A</v>
      </c>
      <c r="F49" s="17" t="e">
        <f>[4]胃腸!$F45</f>
        <v>#N/A</v>
      </c>
      <c r="G49" s="17" t="e">
        <f>[4]胃腸!$G45</f>
        <v>#N/A</v>
      </c>
      <c r="H49" s="17" t="e">
        <f>[4]胃腸!$H45</f>
        <v>#N/A</v>
      </c>
      <c r="I49" s="17" t="e">
        <f>[4]胃腸!$I45</f>
        <v>#N/A</v>
      </c>
      <c r="J49" s="17" t="e">
        <f>[4]胃腸!$J45</f>
        <v>#N/A</v>
      </c>
      <c r="K49" s="17" t="e">
        <f>[4]胃腸!$K45</f>
        <v>#N/A</v>
      </c>
      <c r="L49" s="17" t="e">
        <f>[4]胃腸!$L45</f>
        <v>#N/A</v>
      </c>
      <c r="M49" s="17" t="e">
        <f>[4]胃腸!$M45</f>
        <v>#N/A</v>
      </c>
      <c r="N49" s="17" t="e">
        <f>[4]胃腸!$N45</f>
        <v>#N/A</v>
      </c>
      <c r="O49" s="17" t="e">
        <f>[4]胃腸!$O45</f>
        <v>#N/A</v>
      </c>
      <c r="P49" s="17" t="e">
        <f>[4]胃腸!$P45</f>
        <v>#N/A</v>
      </c>
      <c r="Q49" s="17" t="e">
        <f>[4]胃腸!$Q45</f>
        <v>#N/A</v>
      </c>
      <c r="S49" t="e">
        <f t="shared" si="2"/>
        <v>#N/A</v>
      </c>
      <c r="T49" t="str">
        <f t="shared" si="3"/>
        <v>-</v>
      </c>
    </row>
    <row r="50" spans="2:20">
      <c r="B50" s="17">
        <v>45</v>
      </c>
      <c r="C50" s="17" t="e">
        <f>[4]胃腸!$C46</f>
        <v>#N/A</v>
      </c>
      <c r="D50" s="17" t="e">
        <f>[4]胃腸!$D46</f>
        <v>#N/A</v>
      </c>
      <c r="E50" s="17" t="e">
        <f>[4]胃腸!$E46</f>
        <v>#N/A</v>
      </c>
      <c r="F50" s="17" t="e">
        <f>[4]胃腸!$F46</f>
        <v>#N/A</v>
      </c>
      <c r="G50" s="17" t="e">
        <f>[4]胃腸!$G46</f>
        <v>#N/A</v>
      </c>
      <c r="H50" s="17" t="e">
        <f>[4]胃腸!$H46</f>
        <v>#N/A</v>
      </c>
      <c r="I50" s="17" t="e">
        <f>[4]胃腸!$I46</f>
        <v>#N/A</v>
      </c>
      <c r="J50" s="17" t="e">
        <f>[4]胃腸!$J46</f>
        <v>#N/A</v>
      </c>
      <c r="K50" s="17" t="e">
        <f>[4]胃腸!$K46</f>
        <v>#N/A</v>
      </c>
      <c r="L50" s="17" t="e">
        <f>[4]胃腸!$L46</f>
        <v>#N/A</v>
      </c>
      <c r="M50" s="17" t="e">
        <f>[4]胃腸!$M46</f>
        <v>#N/A</v>
      </c>
      <c r="N50" s="17" t="e">
        <f>[4]胃腸!$N46</f>
        <v>#N/A</v>
      </c>
      <c r="O50" s="17" t="e">
        <f>[4]胃腸!$O46</f>
        <v>#N/A</v>
      </c>
      <c r="P50" s="17" t="e">
        <f>[4]胃腸!$P46</f>
        <v>#N/A</v>
      </c>
      <c r="Q50" s="17" t="e">
        <f>[4]胃腸!$Q46</f>
        <v>#N/A</v>
      </c>
      <c r="S50" t="e">
        <f t="shared" si="2"/>
        <v>#N/A</v>
      </c>
      <c r="T50" t="str">
        <f t="shared" si="3"/>
        <v>-</v>
      </c>
    </row>
    <row r="51" spans="2:20">
      <c r="B51" s="17">
        <v>46</v>
      </c>
      <c r="C51" s="17" t="e">
        <f>[4]胃腸!$C47</f>
        <v>#N/A</v>
      </c>
      <c r="D51" s="17" t="e">
        <f>[4]胃腸!$D47</f>
        <v>#N/A</v>
      </c>
      <c r="E51" s="17" t="e">
        <f>[4]胃腸!$E47</f>
        <v>#N/A</v>
      </c>
      <c r="F51" s="17" t="e">
        <f>[4]胃腸!$F47</f>
        <v>#N/A</v>
      </c>
      <c r="G51" s="17" t="e">
        <f>[4]胃腸!$G47</f>
        <v>#N/A</v>
      </c>
      <c r="H51" s="17" t="e">
        <f>[4]胃腸!$H47</f>
        <v>#N/A</v>
      </c>
      <c r="I51" s="17" t="e">
        <f>[4]胃腸!$I47</f>
        <v>#N/A</v>
      </c>
      <c r="J51" s="17" t="e">
        <f>[4]胃腸!$J47</f>
        <v>#N/A</v>
      </c>
      <c r="K51" s="17" t="e">
        <f>[4]胃腸!$K47</f>
        <v>#N/A</v>
      </c>
      <c r="L51" s="17" t="e">
        <f>[4]胃腸!$L47</f>
        <v>#N/A</v>
      </c>
      <c r="M51" s="17" t="e">
        <f>[4]胃腸!$M47</f>
        <v>#N/A</v>
      </c>
      <c r="N51" s="17" t="e">
        <f>[4]胃腸!$N47</f>
        <v>#N/A</v>
      </c>
      <c r="O51" s="17" t="e">
        <f>[4]胃腸!$O47</f>
        <v>#N/A</v>
      </c>
      <c r="P51" s="17" t="e">
        <f>[4]胃腸!$P47</f>
        <v>#N/A</v>
      </c>
      <c r="Q51" s="17" t="e">
        <f>[4]胃腸!$Q47</f>
        <v>#N/A</v>
      </c>
      <c r="S51" t="e">
        <f t="shared" si="2"/>
        <v>#N/A</v>
      </c>
      <c r="T51" t="str">
        <f t="shared" si="3"/>
        <v>-</v>
      </c>
    </row>
    <row r="52" spans="2:20">
      <c r="B52" s="17">
        <v>47</v>
      </c>
      <c r="C52" s="17" t="e">
        <f>[4]胃腸!$C48</f>
        <v>#N/A</v>
      </c>
      <c r="D52" s="17" t="e">
        <f>[4]胃腸!$D48</f>
        <v>#N/A</v>
      </c>
      <c r="E52" s="17" t="e">
        <f>[4]胃腸!$E48</f>
        <v>#N/A</v>
      </c>
      <c r="F52" s="17" t="e">
        <f>[4]胃腸!$F48</f>
        <v>#N/A</v>
      </c>
      <c r="G52" s="17" t="e">
        <f>[4]胃腸!$G48</f>
        <v>#N/A</v>
      </c>
      <c r="H52" s="17" t="e">
        <f>[4]胃腸!$H48</f>
        <v>#N/A</v>
      </c>
      <c r="I52" s="17" t="e">
        <f>[4]胃腸!$I48</f>
        <v>#N/A</v>
      </c>
      <c r="J52" s="17" t="e">
        <f>[4]胃腸!$J48</f>
        <v>#N/A</v>
      </c>
      <c r="K52" s="17" t="e">
        <f>[4]胃腸!$K48</f>
        <v>#N/A</v>
      </c>
      <c r="L52" s="17" t="e">
        <f>[4]胃腸!$L48</f>
        <v>#N/A</v>
      </c>
      <c r="M52" s="17" t="e">
        <f>[4]胃腸!$M48</f>
        <v>#N/A</v>
      </c>
      <c r="N52" s="17" t="e">
        <f>[4]胃腸!$N48</f>
        <v>#N/A</v>
      </c>
      <c r="O52" s="17" t="e">
        <f>[4]胃腸!$O48</f>
        <v>#N/A</v>
      </c>
      <c r="P52" s="17" t="e">
        <f>[4]胃腸!$P48</f>
        <v>#N/A</v>
      </c>
      <c r="Q52" s="17" t="e">
        <f>[4]胃腸!$Q48</f>
        <v>#N/A</v>
      </c>
      <c r="S52" t="e">
        <f t="shared" si="2"/>
        <v>#N/A</v>
      </c>
      <c r="T52" t="str">
        <f t="shared" si="3"/>
        <v>-</v>
      </c>
    </row>
    <row r="53" spans="2:20">
      <c r="B53" s="17">
        <v>48</v>
      </c>
      <c r="C53" s="17" t="e">
        <f>[4]胃腸!$C49</f>
        <v>#N/A</v>
      </c>
      <c r="D53" s="17" t="e">
        <f>[4]胃腸!$D49</f>
        <v>#N/A</v>
      </c>
      <c r="E53" s="17" t="e">
        <f>[4]胃腸!$E49</f>
        <v>#N/A</v>
      </c>
      <c r="F53" s="17" t="e">
        <f>[4]胃腸!$F49</f>
        <v>#N/A</v>
      </c>
      <c r="G53" s="17" t="e">
        <f>[4]胃腸!$G49</f>
        <v>#N/A</v>
      </c>
      <c r="H53" s="17" t="e">
        <f>[4]胃腸!$H49</f>
        <v>#N/A</v>
      </c>
      <c r="I53" s="17" t="e">
        <f>[4]胃腸!$I49</f>
        <v>#N/A</v>
      </c>
      <c r="J53" s="17" t="e">
        <f>[4]胃腸!$J49</f>
        <v>#N/A</v>
      </c>
      <c r="K53" s="17" t="e">
        <f>[4]胃腸!$K49</f>
        <v>#N/A</v>
      </c>
      <c r="L53" s="17" t="e">
        <f>[4]胃腸!$L49</f>
        <v>#N/A</v>
      </c>
      <c r="M53" s="17" t="e">
        <f>[4]胃腸!$M49</f>
        <v>#N/A</v>
      </c>
      <c r="N53" s="17" t="e">
        <f>[4]胃腸!$N49</f>
        <v>#N/A</v>
      </c>
      <c r="O53" s="17" t="e">
        <f>[4]胃腸!$O49</f>
        <v>#N/A</v>
      </c>
      <c r="P53" s="17" t="e">
        <f>[4]胃腸!$P49</f>
        <v>#N/A</v>
      </c>
      <c r="Q53" s="17" t="e">
        <f>[4]胃腸!$Q49</f>
        <v>#N/A</v>
      </c>
      <c r="S53" t="e">
        <f t="shared" si="2"/>
        <v>#N/A</v>
      </c>
      <c r="T53" t="str">
        <f t="shared" si="3"/>
        <v>-</v>
      </c>
    </row>
    <row r="54" spans="2:20">
      <c r="B54" s="17">
        <v>49</v>
      </c>
      <c r="C54" s="17" t="e">
        <f>[4]胃腸!$C50</f>
        <v>#N/A</v>
      </c>
      <c r="D54" s="17" t="e">
        <f>[4]胃腸!$D50</f>
        <v>#N/A</v>
      </c>
      <c r="E54" s="17" t="e">
        <f>[4]胃腸!$E50</f>
        <v>#N/A</v>
      </c>
      <c r="F54" s="17" t="e">
        <f>[4]胃腸!$F50</f>
        <v>#N/A</v>
      </c>
      <c r="G54" s="17" t="e">
        <f>[4]胃腸!$G50</f>
        <v>#N/A</v>
      </c>
      <c r="H54" s="17" t="e">
        <f>[4]胃腸!$H50</f>
        <v>#N/A</v>
      </c>
      <c r="I54" s="17" t="e">
        <f>[4]胃腸!$I50</f>
        <v>#N/A</v>
      </c>
      <c r="J54" s="17" t="e">
        <f>[4]胃腸!$J50</f>
        <v>#N/A</v>
      </c>
      <c r="K54" s="17" t="e">
        <f>[4]胃腸!$K50</f>
        <v>#N/A</v>
      </c>
      <c r="L54" s="17" t="e">
        <f>[4]胃腸!$L50</f>
        <v>#N/A</v>
      </c>
      <c r="M54" s="17" t="e">
        <f>[4]胃腸!$M50</f>
        <v>#N/A</v>
      </c>
      <c r="N54" s="17" t="e">
        <f>[4]胃腸!$N50</f>
        <v>#N/A</v>
      </c>
      <c r="O54" s="17" t="e">
        <f>[4]胃腸!$O50</f>
        <v>#N/A</v>
      </c>
      <c r="P54" s="17" t="e">
        <f>[4]胃腸!$P50</f>
        <v>#N/A</v>
      </c>
      <c r="Q54" s="17" t="e">
        <f>[4]胃腸!$Q50</f>
        <v>#N/A</v>
      </c>
      <c r="S54" t="e">
        <f t="shared" si="2"/>
        <v>#N/A</v>
      </c>
      <c r="T54" t="str">
        <f t="shared" si="3"/>
        <v>-</v>
      </c>
    </row>
    <row r="55" spans="2:20">
      <c r="B55" s="17">
        <v>50</v>
      </c>
      <c r="C55" s="17" t="e">
        <f>[4]胃腸!$C51</f>
        <v>#N/A</v>
      </c>
      <c r="D55" s="17" t="e">
        <f>[4]胃腸!$D51</f>
        <v>#N/A</v>
      </c>
      <c r="E55" s="17" t="e">
        <f>[4]胃腸!$E51</f>
        <v>#N/A</v>
      </c>
      <c r="F55" s="17" t="e">
        <f>[4]胃腸!$F51</f>
        <v>#N/A</v>
      </c>
      <c r="G55" s="17" t="e">
        <f>[4]胃腸!$G51</f>
        <v>#N/A</v>
      </c>
      <c r="H55" s="17" t="e">
        <f>[4]胃腸!$H51</f>
        <v>#N/A</v>
      </c>
      <c r="I55" s="17" t="e">
        <f>[4]胃腸!$I51</f>
        <v>#N/A</v>
      </c>
      <c r="J55" s="17" t="e">
        <f>[4]胃腸!$J51</f>
        <v>#N/A</v>
      </c>
      <c r="K55" s="17" t="e">
        <f>[4]胃腸!$K51</f>
        <v>#N/A</v>
      </c>
      <c r="L55" s="17" t="e">
        <f>[4]胃腸!$L51</f>
        <v>#N/A</v>
      </c>
      <c r="M55" s="17" t="e">
        <f>[4]胃腸!$M51</f>
        <v>#N/A</v>
      </c>
      <c r="N55" s="17" t="e">
        <f>[4]胃腸!$N51</f>
        <v>#N/A</v>
      </c>
      <c r="O55" s="17" t="e">
        <f>[4]胃腸!$O51</f>
        <v>#N/A</v>
      </c>
      <c r="P55" s="17" t="e">
        <f>[4]胃腸!$P51</f>
        <v>#N/A</v>
      </c>
      <c r="Q55" s="17" t="e">
        <f>[4]胃腸!$Q51</f>
        <v>#N/A</v>
      </c>
      <c r="S55" t="e">
        <f t="shared" si="2"/>
        <v>#N/A</v>
      </c>
      <c r="T55" t="str">
        <f t="shared" si="3"/>
        <v>-</v>
      </c>
    </row>
    <row r="56" spans="2:20">
      <c r="B56" s="17">
        <v>51</v>
      </c>
      <c r="C56" s="17" t="e">
        <f>[4]胃腸!$C52</f>
        <v>#N/A</v>
      </c>
      <c r="D56" s="17" t="e">
        <f>[4]胃腸!$D52</f>
        <v>#N/A</v>
      </c>
      <c r="E56" s="17" t="e">
        <f>[4]胃腸!$E52</f>
        <v>#N/A</v>
      </c>
      <c r="F56" s="17" t="e">
        <f>[4]胃腸!$F52</f>
        <v>#N/A</v>
      </c>
      <c r="G56" s="17" t="e">
        <f>[4]胃腸!$G52</f>
        <v>#N/A</v>
      </c>
      <c r="H56" s="17" t="e">
        <f>[4]胃腸!$H52</f>
        <v>#N/A</v>
      </c>
      <c r="I56" s="17" t="e">
        <f>[4]胃腸!$I52</f>
        <v>#N/A</v>
      </c>
      <c r="J56" s="17" t="e">
        <f>[4]胃腸!$J52</f>
        <v>#N/A</v>
      </c>
      <c r="K56" s="17" t="e">
        <f>[4]胃腸!$K52</f>
        <v>#N/A</v>
      </c>
      <c r="L56" s="17" t="e">
        <f>[4]胃腸!$L52</f>
        <v>#N/A</v>
      </c>
      <c r="M56" s="17" t="e">
        <f>[4]胃腸!$M52</f>
        <v>#N/A</v>
      </c>
      <c r="N56" s="17" t="e">
        <f>[4]胃腸!$N52</f>
        <v>#N/A</v>
      </c>
      <c r="O56" s="17" t="e">
        <f>[4]胃腸!$O52</f>
        <v>#N/A</v>
      </c>
      <c r="P56" s="17" t="e">
        <f>[4]胃腸!$P52</f>
        <v>#N/A</v>
      </c>
      <c r="Q56" s="17" t="e">
        <f>[4]胃腸!$Q52</f>
        <v>#N/A</v>
      </c>
      <c r="S56" t="e">
        <f t="shared" si="2"/>
        <v>#N/A</v>
      </c>
      <c r="T56" t="str">
        <f t="shared" si="3"/>
        <v>-</v>
      </c>
    </row>
    <row r="57" spans="2:20">
      <c r="B57" s="17">
        <v>52</v>
      </c>
      <c r="C57" s="17" t="e">
        <f>[4]胃腸!$C53</f>
        <v>#N/A</v>
      </c>
      <c r="D57" s="17" t="e">
        <f>[4]胃腸!$D53</f>
        <v>#N/A</v>
      </c>
      <c r="E57" s="17" t="e">
        <f>[4]胃腸!$E53</f>
        <v>#N/A</v>
      </c>
      <c r="F57" s="17" t="e">
        <f>[4]胃腸!$F53</f>
        <v>#N/A</v>
      </c>
      <c r="G57" s="17" t="e">
        <f>[4]胃腸!$G53</f>
        <v>#N/A</v>
      </c>
      <c r="H57" s="17" t="e">
        <f>[4]胃腸!$H53</f>
        <v>#N/A</v>
      </c>
      <c r="I57" s="17" t="e">
        <f>[4]胃腸!$I53</f>
        <v>#N/A</v>
      </c>
      <c r="J57" s="17" t="e">
        <f>[4]胃腸!$J53</f>
        <v>#N/A</v>
      </c>
      <c r="K57" s="17" t="e">
        <f>[4]胃腸!$K53</f>
        <v>#N/A</v>
      </c>
      <c r="L57" s="17" t="e">
        <f>[4]胃腸!$L53</f>
        <v>#N/A</v>
      </c>
      <c r="M57" s="17" t="e">
        <f>[4]胃腸!$M53</f>
        <v>#N/A</v>
      </c>
      <c r="N57" s="17" t="e">
        <f>[4]胃腸!$N53</f>
        <v>#N/A</v>
      </c>
      <c r="O57" s="17" t="e">
        <f>[4]胃腸!$O53</f>
        <v>#N/A</v>
      </c>
      <c r="P57" s="17" t="e">
        <f>[4]胃腸!$P53</f>
        <v>#N/A</v>
      </c>
      <c r="Q57" s="17" t="e">
        <f>[4]胃腸!$Q53</f>
        <v>#N/A</v>
      </c>
      <c r="S57" t="e">
        <f t="shared" si="2"/>
        <v>#N/A</v>
      </c>
      <c r="T57" t="str">
        <f t="shared" si="3"/>
        <v>-</v>
      </c>
    </row>
    <row r="58" spans="2:20">
      <c r="B58" s="104">
        <v>53</v>
      </c>
      <c r="C58" s="104" t="e">
        <f>[4]胃腸!$C54</f>
        <v>#N/A</v>
      </c>
      <c r="D58" s="104" t="e">
        <f>[4]胃腸!$D54</f>
        <v>#N/A</v>
      </c>
      <c r="E58" s="104" t="e">
        <f>[4]胃腸!$E54</f>
        <v>#N/A</v>
      </c>
      <c r="F58" s="104" t="e">
        <f>[4]胃腸!$F54</f>
        <v>#N/A</v>
      </c>
      <c r="G58" s="104" t="e">
        <f>[4]胃腸!$G54</f>
        <v>#N/A</v>
      </c>
      <c r="H58" s="104" t="e">
        <f>[4]胃腸!$H54</f>
        <v>#N/A</v>
      </c>
      <c r="I58" s="104" t="e">
        <f>[4]胃腸!$I54</f>
        <v>#N/A</v>
      </c>
      <c r="J58" s="104" t="e">
        <f>[4]胃腸!$J54</f>
        <v>#N/A</v>
      </c>
      <c r="K58" s="104" t="e">
        <f>[4]胃腸!$K54</f>
        <v>#N/A</v>
      </c>
      <c r="L58" s="104" t="e">
        <f>[4]胃腸!$L54</f>
        <v>#N/A</v>
      </c>
      <c r="M58" s="104" t="e">
        <f>[4]胃腸!$M54</f>
        <v>#N/A</v>
      </c>
      <c r="N58" s="104" t="e">
        <f>[4]胃腸!$N54</f>
        <v>#N/A</v>
      </c>
      <c r="O58" s="104" t="e">
        <f>[4]胃腸!$O54</f>
        <v>#N/A</v>
      </c>
      <c r="P58" s="104" t="e">
        <f>[4]胃腸!$P54</f>
        <v>#N/A</v>
      </c>
      <c r="Q58" s="104" t="e">
        <f>[4]胃腸!$Q54</f>
        <v>#N/A</v>
      </c>
      <c r="R58" s="5"/>
      <c r="S58" s="5" t="e">
        <f t="shared" si="2"/>
        <v>#N/A</v>
      </c>
      <c r="T58" s="5" t="str">
        <f t="shared" si="3"/>
        <v>-</v>
      </c>
    </row>
    <row r="60" spans="2:20">
      <c r="B60" s="2" t="s">
        <v>66</v>
      </c>
      <c r="C60" s="2">
        <f t="array" ref="C60">+SUM(IF(NOT(ISERROR(C6:C57)),C6:C57))</f>
        <v>3220</v>
      </c>
      <c r="D60" s="2">
        <f t="array" ref="D60">+SUM(IF(NOT(ISERROR(D6:D57)),D6:D57))</f>
        <v>62</v>
      </c>
      <c r="E60" s="2">
        <f t="array" ref="E60">+SUM(IF(NOT(ISERROR(E6:E57)),E6:E57))</f>
        <v>348</v>
      </c>
      <c r="F60" s="2">
        <f t="array" ref="F60">+SUM(IF(NOT(ISERROR(F6:F57)),F6:F57))</f>
        <v>416</v>
      </c>
      <c r="G60" s="2">
        <f t="array" ref="G60">+SUM(IF(NOT(ISERROR(G6:G57)),G6:G57))</f>
        <v>254</v>
      </c>
      <c r="H60" s="2">
        <f t="array" ref="H60">+SUM(IF(NOT(ISERROR(H6:H57)),H6:H57))</f>
        <v>201</v>
      </c>
      <c r="I60" s="2">
        <f t="array" ref="I60">+SUM(IF(NOT(ISERROR(I6:I57)),I6:I57))</f>
        <v>192</v>
      </c>
      <c r="J60" s="2">
        <f t="array" ref="J60">+SUM(IF(NOT(ISERROR(J6:J57)),J6:J57))</f>
        <v>208</v>
      </c>
      <c r="K60" s="2">
        <f t="array" ref="K60">+SUM(IF(NOT(ISERROR(K6:K57)),K6:K57))</f>
        <v>152</v>
      </c>
      <c r="L60" s="2">
        <f t="array" ref="L60">+SUM(IF(NOT(ISERROR(L6:L57)),L6:L57))</f>
        <v>110</v>
      </c>
      <c r="M60" s="2">
        <f t="array" ref="M60">+SUM(IF(NOT(ISERROR(M6:M57)),M6:M57))</f>
        <v>112</v>
      </c>
      <c r="N60" s="2">
        <f t="array" ref="N60">+SUM(IF(NOT(ISERROR(N6:N57)),N6:N57))</f>
        <v>95</v>
      </c>
      <c r="O60" s="2">
        <f t="array" ref="O60">+SUM(IF(NOT(ISERROR(O6:O57)),O6:O57))</f>
        <v>240</v>
      </c>
      <c r="P60" s="2">
        <f t="array" ref="P60">+SUM(IF(NOT(ISERROR(P6:P57)),P6:P57))</f>
        <v>92</v>
      </c>
      <c r="Q60" s="2">
        <f t="array" ref="Q60">+SUM(IF(NOT(ISERROR(Q6:Q57)),Q6:Q57))</f>
        <v>738</v>
      </c>
      <c r="R60" s="2"/>
      <c r="S60" s="2">
        <f>SUM(D60:Q60)</f>
        <v>3220</v>
      </c>
      <c r="T60" s="2" t="b">
        <f>C60=S60</f>
        <v>1</v>
      </c>
    </row>
    <row r="61" spans="2:20">
      <c r="B61" s="4" t="s">
        <v>73</v>
      </c>
      <c r="C61" s="4">
        <f t="shared" ref="C61:Q61" si="4">+C60/$C$60*100</f>
        <v>100</v>
      </c>
      <c r="D61" s="4">
        <f t="shared" si="4"/>
        <v>1.9254658385093166</v>
      </c>
      <c r="E61" s="4">
        <f t="shared" si="4"/>
        <v>10.807453416149068</v>
      </c>
      <c r="F61" s="4">
        <f t="shared" si="4"/>
        <v>12.919254658385093</v>
      </c>
      <c r="G61" s="4">
        <f t="shared" si="4"/>
        <v>7.8881987577639752</v>
      </c>
      <c r="H61" s="4">
        <f t="shared" si="4"/>
        <v>6.2422360248447202</v>
      </c>
      <c r="I61" s="4">
        <f t="shared" si="4"/>
        <v>5.9627329192546581</v>
      </c>
      <c r="J61" s="4">
        <f t="shared" si="4"/>
        <v>6.4596273291925463</v>
      </c>
      <c r="K61" s="4">
        <f t="shared" si="4"/>
        <v>4.7204968944099379</v>
      </c>
      <c r="L61" s="4">
        <f t="shared" si="4"/>
        <v>3.4161490683229814</v>
      </c>
      <c r="M61" s="4">
        <f t="shared" si="4"/>
        <v>3.4782608695652173</v>
      </c>
      <c r="N61" s="4">
        <f t="shared" si="4"/>
        <v>2.9503105590062111</v>
      </c>
      <c r="O61" s="4">
        <f t="shared" si="4"/>
        <v>7.4534161490683228</v>
      </c>
      <c r="P61" s="4">
        <f t="shared" si="4"/>
        <v>2.8571428571428572</v>
      </c>
      <c r="Q61" s="4">
        <f t="shared" si="4"/>
        <v>22.919254658385093</v>
      </c>
      <c r="R61" s="4"/>
      <c r="S61" s="4">
        <f>SUM(D61:Q61)</f>
        <v>100</v>
      </c>
      <c r="T61" s="4" t="b">
        <f>C61=S61</f>
        <v>1</v>
      </c>
    </row>
    <row r="63" spans="2:20">
      <c r="S63" s="5">
        <f t="array" ref="S63">+SUM(IF(NOT(ISERROR(S6:S57)),S6:S57))</f>
        <v>3220</v>
      </c>
      <c r="T63" s="5" t="b">
        <f>+S60=S63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B4:T63"/>
  <sheetViews>
    <sheetView showGridLines="0" zoomScale="55" zoomScaleNormal="55" workbookViewId="0">
      <selection activeCell="C6" sqref="C6:Q58"/>
    </sheetView>
  </sheetViews>
  <sheetFormatPr defaultRowHeight="16.5"/>
  <sheetData>
    <row r="4" spans="2:20">
      <c r="B4" t="s">
        <v>65</v>
      </c>
    </row>
    <row r="5" spans="2:20">
      <c r="B5" s="6" t="s">
        <v>48</v>
      </c>
      <c r="C5" s="6" t="s">
        <v>61</v>
      </c>
      <c r="D5" s="6" t="s">
        <v>153</v>
      </c>
      <c r="E5" s="6" t="s">
        <v>154</v>
      </c>
      <c r="F5" s="6" t="s">
        <v>71</v>
      </c>
      <c r="G5" s="6" t="s">
        <v>96</v>
      </c>
      <c r="H5" s="6" t="s">
        <v>97</v>
      </c>
      <c r="I5" s="6" t="s">
        <v>98</v>
      </c>
      <c r="J5" s="6" t="s">
        <v>99</v>
      </c>
      <c r="K5" s="6" t="s">
        <v>100</v>
      </c>
      <c r="L5" s="6" t="s">
        <v>101</v>
      </c>
      <c r="M5" s="6" t="s">
        <v>102</v>
      </c>
      <c r="N5" s="6" t="s">
        <v>103</v>
      </c>
      <c r="O5" s="6" t="s">
        <v>105</v>
      </c>
      <c r="P5" s="6" t="s">
        <v>106</v>
      </c>
      <c r="Q5" s="6" t="s">
        <v>155</v>
      </c>
      <c r="R5" s="1"/>
      <c r="S5" s="6" t="s">
        <v>67</v>
      </c>
      <c r="T5" s="1" t="s">
        <v>68</v>
      </c>
    </row>
    <row r="6" spans="2:20">
      <c r="B6" s="102">
        <v>1</v>
      </c>
      <c r="C6" s="102">
        <f>[4]水痘!$C$2</f>
        <v>25</v>
      </c>
      <c r="D6" s="102">
        <f>[4]水痘!$D2</f>
        <v>0</v>
      </c>
      <c r="E6" s="102">
        <f>[4]水痘!$E2</f>
        <v>1</v>
      </c>
      <c r="F6" s="102">
        <f>[4]水痘!$F2</f>
        <v>1</v>
      </c>
      <c r="G6" s="102">
        <f>[4]水痘!$G2</f>
        <v>0</v>
      </c>
      <c r="H6" s="102">
        <f>[4]水痘!$H2</f>
        <v>0</v>
      </c>
      <c r="I6" s="102">
        <f>[4]水痘!$I2</f>
        <v>2</v>
      </c>
      <c r="J6" s="102">
        <f>[4]水痘!$J2</f>
        <v>1</v>
      </c>
      <c r="K6" s="102">
        <f>[4]水痘!$K2</f>
        <v>1</v>
      </c>
      <c r="L6" s="102">
        <f>[4]水痘!$L2</f>
        <v>6</v>
      </c>
      <c r="M6" s="102">
        <f>[4]水痘!$M2</f>
        <v>4</v>
      </c>
      <c r="N6" s="102">
        <f>[4]水痘!$N2</f>
        <v>1</v>
      </c>
      <c r="O6" s="102">
        <f>[4]水痘!$O2</f>
        <v>6</v>
      </c>
      <c r="P6" s="102">
        <f>[4]水痘!$P2</f>
        <v>1</v>
      </c>
      <c r="Q6" s="102">
        <f>[4]水痘!$Q2</f>
        <v>1</v>
      </c>
      <c r="R6" s="103"/>
      <c r="S6" s="103">
        <f t="shared" ref="S6:S29" si="0">SUM(D6:Q6)</f>
        <v>25</v>
      </c>
      <c r="T6" s="103" t="b">
        <f t="shared" ref="T6:T29" si="1">IF(AND(ISERROR(C6),ISERROR(S6)),"-",C6=S6)</f>
        <v>1</v>
      </c>
    </row>
    <row r="7" spans="2:20">
      <c r="B7" s="17">
        <v>2</v>
      </c>
      <c r="C7" s="17">
        <f>[4]水痘!$C3</f>
        <v>22</v>
      </c>
      <c r="D7" s="17">
        <f>[4]水痘!$D3</f>
        <v>0</v>
      </c>
      <c r="E7" s="17">
        <f>[4]水痘!$E3</f>
        <v>2</v>
      </c>
      <c r="F7" s="17">
        <f>[4]水痘!$F3</f>
        <v>1</v>
      </c>
      <c r="G7" s="17">
        <f>[4]水痘!$G3</f>
        <v>0</v>
      </c>
      <c r="H7" s="17">
        <f>[4]水痘!$H3</f>
        <v>2</v>
      </c>
      <c r="I7" s="17">
        <f>[4]水痘!$I3</f>
        <v>3</v>
      </c>
      <c r="J7" s="17">
        <f>[4]水痘!$J3</f>
        <v>1</v>
      </c>
      <c r="K7" s="17">
        <f>[4]水痘!$K3</f>
        <v>2</v>
      </c>
      <c r="L7" s="17">
        <f>[4]水痘!$L3</f>
        <v>3</v>
      </c>
      <c r="M7" s="17">
        <f>[4]水痘!$M3</f>
        <v>4</v>
      </c>
      <c r="N7" s="17">
        <f>[4]水痘!$N3</f>
        <v>1</v>
      </c>
      <c r="O7" s="17">
        <f>[4]水痘!$O3</f>
        <v>3</v>
      </c>
      <c r="P7" s="17">
        <f>[4]水痘!$P3</f>
        <v>0</v>
      </c>
      <c r="Q7" s="17">
        <f>[4]水痘!$Q3</f>
        <v>0</v>
      </c>
      <c r="S7">
        <f t="shared" si="0"/>
        <v>22</v>
      </c>
      <c r="T7" t="b">
        <f t="shared" si="1"/>
        <v>1</v>
      </c>
    </row>
    <row r="8" spans="2:20">
      <c r="B8" s="17">
        <v>3</v>
      </c>
      <c r="C8" s="17">
        <f>[4]水痘!$C4</f>
        <v>7</v>
      </c>
      <c r="D8" s="17">
        <f>[4]水痘!$D4</f>
        <v>0</v>
      </c>
      <c r="E8" s="17">
        <f>[4]水痘!$E4</f>
        <v>0</v>
      </c>
      <c r="F8" s="17">
        <f>[4]水痘!$F4</f>
        <v>0</v>
      </c>
      <c r="G8" s="17">
        <f>[4]水痘!$G4</f>
        <v>0</v>
      </c>
      <c r="H8" s="17">
        <f>[4]水痘!$H4</f>
        <v>0</v>
      </c>
      <c r="I8" s="17">
        <f>[4]水痘!$I4</f>
        <v>1</v>
      </c>
      <c r="J8" s="17">
        <f>[4]水痘!$J4</f>
        <v>0</v>
      </c>
      <c r="K8" s="17">
        <f>[4]水痘!$K4</f>
        <v>0</v>
      </c>
      <c r="L8" s="17">
        <f>[4]水痘!$L4</f>
        <v>2</v>
      </c>
      <c r="M8" s="17">
        <f>[4]水痘!$M4</f>
        <v>1</v>
      </c>
      <c r="N8" s="17">
        <f>[4]水痘!$N4</f>
        <v>0</v>
      </c>
      <c r="O8" s="17">
        <f>[4]水痘!$O4</f>
        <v>2</v>
      </c>
      <c r="P8" s="17">
        <f>[4]水痘!$P4</f>
        <v>1</v>
      </c>
      <c r="Q8" s="17">
        <f>[4]水痘!$Q4</f>
        <v>0</v>
      </c>
      <c r="S8">
        <f t="shared" si="0"/>
        <v>7</v>
      </c>
      <c r="T8" t="b">
        <f t="shared" si="1"/>
        <v>1</v>
      </c>
    </row>
    <row r="9" spans="2:20">
      <c r="B9" s="17">
        <v>4</v>
      </c>
      <c r="C9" s="17">
        <f>[4]水痘!$C5</f>
        <v>25</v>
      </c>
      <c r="D9" s="17">
        <f>[4]水痘!$D5</f>
        <v>0</v>
      </c>
      <c r="E9" s="17">
        <f>[4]水痘!$E5</f>
        <v>0</v>
      </c>
      <c r="F9" s="17">
        <f>[4]水痘!$F5</f>
        <v>2</v>
      </c>
      <c r="G9" s="17">
        <f>[4]水痘!$G5</f>
        <v>2</v>
      </c>
      <c r="H9" s="17">
        <f>[4]水痘!$H5</f>
        <v>1</v>
      </c>
      <c r="I9" s="17">
        <f>[4]水痘!$I5</f>
        <v>0</v>
      </c>
      <c r="J9" s="17">
        <f>[4]水痘!$J5</f>
        <v>2</v>
      </c>
      <c r="K9" s="17">
        <f>[4]水痘!$K5</f>
        <v>5</v>
      </c>
      <c r="L9" s="17">
        <f>[4]水痘!$L5</f>
        <v>4</v>
      </c>
      <c r="M9" s="17">
        <f>[4]水痘!$M5</f>
        <v>3</v>
      </c>
      <c r="N9" s="17">
        <f>[4]水痘!$N5</f>
        <v>1</v>
      </c>
      <c r="O9" s="17">
        <f>[4]水痘!$O5</f>
        <v>4</v>
      </c>
      <c r="P9" s="17">
        <f>[4]水痘!$P5</f>
        <v>1</v>
      </c>
      <c r="Q9" s="17">
        <f>[4]水痘!$Q5</f>
        <v>0</v>
      </c>
      <c r="S9">
        <f t="shared" si="0"/>
        <v>25</v>
      </c>
      <c r="T9" t="b">
        <f t="shared" si="1"/>
        <v>1</v>
      </c>
    </row>
    <row r="10" spans="2:20">
      <c r="B10" s="17">
        <v>5</v>
      </c>
      <c r="C10" s="17">
        <f>[4]水痘!$C6</f>
        <v>24</v>
      </c>
      <c r="D10" s="17">
        <f>[4]水痘!$D6</f>
        <v>1</v>
      </c>
      <c r="E10" s="17">
        <f>[4]水痘!$E6</f>
        <v>1</v>
      </c>
      <c r="F10" s="17">
        <f>[4]水痘!$F6</f>
        <v>1</v>
      </c>
      <c r="G10" s="17">
        <f>[4]水痘!$G6</f>
        <v>2</v>
      </c>
      <c r="H10" s="17">
        <f>[4]水痘!$H6</f>
        <v>0</v>
      </c>
      <c r="I10" s="17">
        <f>[4]水痘!$I6</f>
        <v>0</v>
      </c>
      <c r="J10" s="17">
        <f>[4]水痘!$J6</f>
        <v>2</v>
      </c>
      <c r="K10" s="17">
        <f>[4]水痘!$K6</f>
        <v>4</v>
      </c>
      <c r="L10" s="17">
        <f>[4]水痘!$L6</f>
        <v>5</v>
      </c>
      <c r="M10" s="17">
        <f>[4]水痘!$M6</f>
        <v>1</v>
      </c>
      <c r="N10" s="17">
        <f>[4]水痘!$N6</f>
        <v>2</v>
      </c>
      <c r="O10" s="17">
        <f>[4]水痘!$O6</f>
        <v>5</v>
      </c>
      <c r="P10" s="17">
        <f>[4]水痘!$P6</f>
        <v>0</v>
      </c>
      <c r="Q10" s="17">
        <f>[4]水痘!$Q6</f>
        <v>0</v>
      </c>
      <c r="S10">
        <f t="shared" si="0"/>
        <v>24</v>
      </c>
      <c r="T10" t="b">
        <f t="shared" si="1"/>
        <v>1</v>
      </c>
    </row>
    <row r="11" spans="2:20">
      <c r="B11" s="17">
        <v>6</v>
      </c>
      <c r="C11" s="17">
        <f>[4]水痘!$C7</f>
        <v>22</v>
      </c>
      <c r="D11" s="17">
        <f>[4]水痘!$D7</f>
        <v>0</v>
      </c>
      <c r="E11" s="17">
        <f>[4]水痘!$E7</f>
        <v>0</v>
      </c>
      <c r="F11" s="17">
        <f>[4]水痘!$F7</f>
        <v>2</v>
      </c>
      <c r="G11" s="17">
        <f>[4]水痘!$G7</f>
        <v>0</v>
      </c>
      <c r="H11" s="17">
        <f>[4]水痘!$H7</f>
        <v>1</v>
      </c>
      <c r="I11" s="17">
        <f>[4]水痘!$I7</f>
        <v>0</v>
      </c>
      <c r="J11" s="17">
        <f>[4]水痘!$J7</f>
        <v>3</v>
      </c>
      <c r="K11" s="17">
        <f>[4]水痘!$K7</f>
        <v>2</v>
      </c>
      <c r="L11" s="17">
        <f>[4]水痘!$L7</f>
        <v>2</v>
      </c>
      <c r="M11" s="17">
        <f>[4]水痘!$M7</f>
        <v>3</v>
      </c>
      <c r="N11" s="17">
        <f>[4]水痘!$N7</f>
        <v>4</v>
      </c>
      <c r="O11" s="17">
        <f>[4]水痘!$O7</f>
        <v>2</v>
      </c>
      <c r="P11" s="17">
        <f>[4]水痘!$P7</f>
        <v>2</v>
      </c>
      <c r="Q11" s="17">
        <f>[4]水痘!$Q7</f>
        <v>1</v>
      </c>
      <c r="S11">
        <f t="shared" si="0"/>
        <v>22</v>
      </c>
      <c r="T11" t="b">
        <f t="shared" si="1"/>
        <v>1</v>
      </c>
    </row>
    <row r="12" spans="2:20">
      <c r="B12" s="17">
        <v>7</v>
      </c>
      <c r="C12" s="17">
        <f>[4]水痘!$C8</f>
        <v>16</v>
      </c>
      <c r="D12" s="17">
        <f>[4]水痘!$D8</f>
        <v>0</v>
      </c>
      <c r="E12" s="17">
        <f>[4]水痘!$E8</f>
        <v>2</v>
      </c>
      <c r="F12" s="17">
        <f>[4]水痘!$F8</f>
        <v>2</v>
      </c>
      <c r="G12" s="17">
        <f>[4]水痘!$G8</f>
        <v>1</v>
      </c>
      <c r="H12" s="17">
        <f>[4]水痘!$H8</f>
        <v>0</v>
      </c>
      <c r="I12" s="17">
        <f>[4]水痘!$I8</f>
        <v>0</v>
      </c>
      <c r="J12" s="17">
        <f>[4]水痘!$J8</f>
        <v>1</v>
      </c>
      <c r="K12" s="17">
        <f>[4]水痘!$K8</f>
        <v>1</v>
      </c>
      <c r="L12" s="17">
        <f>[4]水痘!$L8</f>
        <v>0</v>
      </c>
      <c r="M12" s="17">
        <f>[4]水痘!$M8</f>
        <v>2</v>
      </c>
      <c r="N12" s="17">
        <f>[4]水痘!$N8</f>
        <v>2</v>
      </c>
      <c r="O12" s="17">
        <f>[4]水痘!$O8</f>
        <v>4</v>
      </c>
      <c r="P12" s="17">
        <f>[4]水痘!$P8</f>
        <v>1</v>
      </c>
      <c r="Q12" s="17">
        <f>[4]水痘!$Q8</f>
        <v>0</v>
      </c>
      <c r="S12">
        <f t="shared" si="0"/>
        <v>16</v>
      </c>
      <c r="T12" t="b">
        <f t="shared" si="1"/>
        <v>1</v>
      </c>
    </row>
    <row r="13" spans="2:20">
      <c r="B13" s="17">
        <v>8</v>
      </c>
      <c r="C13" s="17">
        <f>[4]水痘!$C9</f>
        <v>19</v>
      </c>
      <c r="D13" s="17">
        <f>[4]水痘!$D9</f>
        <v>0</v>
      </c>
      <c r="E13" s="17">
        <f>[4]水痘!$E9</f>
        <v>1</v>
      </c>
      <c r="F13" s="17">
        <f>[4]水痘!$F9</f>
        <v>1</v>
      </c>
      <c r="G13" s="17">
        <f>[4]水痘!$G9</f>
        <v>2</v>
      </c>
      <c r="H13" s="17">
        <f>[4]水痘!$H9</f>
        <v>4</v>
      </c>
      <c r="I13" s="17">
        <f>[4]水痘!$I9</f>
        <v>1</v>
      </c>
      <c r="J13" s="17">
        <f>[4]水痘!$J9</f>
        <v>1</v>
      </c>
      <c r="K13" s="17">
        <f>[4]水痘!$K9</f>
        <v>1</v>
      </c>
      <c r="L13" s="17">
        <f>[4]水痘!$L9</f>
        <v>1</v>
      </c>
      <c r="M13" s="17">
        <f>[4]水痘!$M9</f>
        <v>3</v>
      </c>
      <c r="N13" s="17">
        <f>[4]水痘!$N9</f>
        <v>1</v>
      </c>
      <c r="O13" s="17">
        <f>[4]水痘!$O9</f>
        <v>2</v>
      </c>
      <c r="P13" s="17">
        <f>[4]水痘!$P9</f>
        <v>1</v>
      </c>
      <c r="Q13" s="17">
        <f>[4]水痘!$Q9</f>
        <v>0</v>
      </c>
      <c r="S13">
        <f t="shared" si="0"/>
        <v>19</v>
      </c>
      <c r="T13" t="b">
        <f t="shared" si="1"/>
        <v>1</v>
      </c>
    </row>
    <row r="14" spans="2:20">
      <c r="B14" s="17">
        <v>9</v>
      </c>
      <c r="C14" s="17">
        <f>[4]水痘!$C10</f>
        <v>25</v>
      </c>
      <c r="D14" s="17">
        <f>[4]水痘!$D10</f>
        <v>0</v>
      </c>
      <c r="E14" s="17">
        <f>[4]水痘!$E10</f>
        <v>0</v>
      </c>
      <c r="F14" s="17">
        <f>[4]水痘!$F10</f>
        <v>1</v>
      </c>
      <c r="G14" s="17">
        <f>[4]水痘!$G10</f>
        <v>3</v>
      </c>
      <c r="H14" s="17">
        <f>[4]水痘!$H10</f>
        <v>2</v>
      </c>
      <c r="I14" s="17">
        <f>[4]水痘!$I10</f>
        <v>4</v>
      </c>
      <c r="J14" s="17">
        <f>[4]水痘!$J10</f>
        <v>3</v>
      </c>
      <c r="K14" s="17">
        <f>[4]水痘!$K10</f>
        <v>2</v>
      </c>
      <c r="L14" s="17">
        <f>[4]水痘!$L10</f>
        <v>0</v>
      </c>
      <c r="M14" s="17">
        <f>[4]水痘!$M10</f>
        <v>0</v>
      </c>
      <c r="N14" s="17">
        <f>[4]水痘!$N10</f>
        <v>3</v>
      </c>
      <c r="O14" s="17">
        <f>[4]水痘!$O10</f>
        <v>6</v>
      </c>
      <c r="P14" s="17">
        <f>[4]水痘!$P10</f>
        <v>0</v>
      </c>
      <c r="Q14" s="17">
        <f>[4]水痘!$Q10</f>
        <v>1</v>
      </c>
      <c r="S14">
        <f t="shared" si="0"/>
        <v>25</v>
      </c>
      <c r="T14" t="b">
        <f t="shared" si="1"/>
        <v>1</v>
      </c>
    </row>
    <row r="15" spans="2:20">
      <c r="B15" s="17">
        <v>10</v>
      </c>
      <c r="C15" s="17">
        <f>[4]水痘!$C11</f>
        <v>27</v>
      </c>
      <c r="D15" s="17">
        <f>[4]水痘!$D11</f>
        <v>0</v>
      </c>
      <c r="E15" s="17">
        <f>[4]水痘!$E11</f>
        <v>1</v>
      </c>
      <c r="F15" s="17">
        <f>[4]水痘!$F11</f>
        <v>1</v>
      </c>
      <c r="G15" s="17">
        <f>[4]水痘!$G11</f>
        <v>5</v>
      </c>
      <c r="H15" s="17">
        <f>[4]水痘!$H11</f>
        <v>4</v>
      </c>
      <c r="I15" s="17">
        <f>[4]水痘!$I11</f>
        <v>2</v>
      </c>
      <c r="J15" s="17">
        <f>[4]水痘!$J11</f>
        <v>2</v>
      </c>
      <c r="K15" s="17">
        <f>[4]水痘!$K11</f>
        <v>2</v>
      </c>
      <c r="L15" s="17">
        <f>[4]水痘!$L11</f>
        <v>1</v>
      </c>
      <c r="M15" s="17">
        <f>[4]水痘!$M11</f>
        <v>2</v>
      </c>
      <c r="N15" s="17">
        <f>[4]水痘!$N11</f>
        <v>3</v>
      </c>
      <c r="O15" s="17">
        <f>[4]水痘!$O11</f>
        <v>2</v>
      </c>
      <c r="P15" s="17">
        <f>[4]水痘!$P11</f>
        <v>1</v>
      </c>
      <c r="Q15" s="17">
        <f>[4]水痘!$Q11</f>
        <v>1</v>
      </c>
      <c r="S15">
        <f t="shared" si="0"/>
        <v>27</v>
      </c>
      <c r="T15" t="b">
        <f t="shared" si="1"/>
        <v>1</v>
      </c>
    </row>
    <row r="16" spans="2:20">
      <c r="B16" s="17">
        <v>11</v>
      </c>
      <c r="C16" s="17">
        <f>[4]水痘!$C12</f>
        <v>32</v>
      </c>
      <c r="D16" s="17">
        <f>[4]水痘!$D12</f>
        <v>2</v>
      </c>
      <c r="E16" s="17">
        <f>[4]水痘!$E12</f>
        <v>1</v>
      </c>
      <c r="F16" s="17">
        <f>[4]水痘!$F12</f>
        <v>2</v>
      </c>
      <c r="G16" s="17">
        <f>[4]水痘!$G12</f>
        <v>5</v>
      </c>
      <c r="H16" s="17">
        <f>[4]水痘!$H12</f>
        <v>5</v>
      </c>
      <c r="I16" s="17">
        <f>[4]水痘!$I12</f>
        <v>6</v>
      </c>
      <c r="J16" s="17">
        <f>[4]水痘!$J12</f>
        <v>2</v>
      </c>
      <c r="K16" s="17">
        <f>[4]水痘!$K12</f>
        <v>2</v>
      </c>
      <c r="L16" s="17">
        <f>[4]水痘!$L12</f>
        <v>1</v>
      </c>
      <c r="M16" s="17">
        <f>[4]水痘!$M12</f>
        <v>1</v>
      </c>
      <c r="N16" s="17">
        <f>[4]水痘!$N12</f>
        <v>0</v>
      </c>
      <c r="O16" s="17">
        <f>[4]水痘!$O12</f>
        <v>5</v>
      </c>
      <c r="P16" s="17">
        <f>[4]水痘!$P12</f>
        <v>0</v>
      </c>
      <c r="Q16" s="17">
        <f>[4]水痘!$Q12</f>
        <v>0</v>
      </c>
      <c r="S16">
        <f t="shared" si="0"/>
        <v>32</v>
      </c>
      <c r="T16" t="b">
        <f t="shared" si="1"/>
        <v>1</v>
      </c>
    </row>
    <row r="17" spans="2:20">
      <c r="B17" s="17">
        <v>12</v>
      </c>
      <c r="C17" s="17">
        <f>[4]水痘!$C13</f>
        <v>23</v>
      </c>
      <c r="D17" s="17">
        <f>[4]水痘!$D13</f>
        <v>0</v>
      </c>
      <c r="E17" s="17">
        <f>[4]水痘!$E13</f>
        <v>0</v>
      </c>
      <c r="F17" s="17">
        <f>[4]水痘!$F13</f>
        <v>0</v>
      </c>
      <c r="G17" s="17">
        <f>[4]水痘!$G13</f>
        <v>4</v>
      </c>
      <c r="H17" s="17">
        <f>[4]水痘!$H13</f>
        <v>2</v>
      </c>
      <c r="I17" s="17">
        <f>[4]水痘!$I13</f>
        <v>3</v>
      </c>
      <c r="J17" s="17">
        <f>[4]水痘!$J13</f>
        <v>2</v>
      </c>
      <c r="K17" s="17">
        <f>[4]水痘!$K13</f>
        <v>2</v>
      </c>
      <c r="L17" s="17">
        <f>[4]水痘!$L13</f>
        <v>0</v>
      </c>
      <c r="M17" s="17">
        <f>[4]水痘!$M13</f>
        <v>1</v>
      </c>
      <c r="N17" s="17">
        <f>[4]水痘!$N13</f>
        <v>4</v>
      </c>
      <c r="O17" s="17">
        <f>[4]水痘!$O13</f>
        <v>5</v>
      </c>
      <c r="P17" s="17">
        <f>[4]水痘!$P13</f>
        <v>0</v>
      </c>
      <c r="Q17" s="17">
        <f>[4]水痘!$Q13</f>
        <v>0</v>
      </c>
      <c r="S17">
        <f t="shared" si="0"/>
        <v>23</v>
      </c>
      <c r="T17" t="b">
        <f t="shared" si="1"/>
        <v>1</v>
      </c>
    </row>
    <row r="18" spans="2:20">
      <c r="B18" s="17">
        <v>13</v>
      </c>
      <c r="C18" s="17">
        <f>[4]水痘!$C14</f>
        <v>10</v>
      </c>
      <c r="D18" s="17">
        <f>[4]水痘!$D14</f>
        <v>0</v>
      </c>
      <c r="E18" s="17">
        <f>[4]水痘!$E14</f>
        <v>0</v>
      </c>
      <c r="F18" s="17">
        <f>[4]水痘!$F14</f>
        <v>0</v>
      </c>
      <c r="G18" s="17">
        <f>[4]水痘!$G14</f>
        <v>1</v>
      </c>
      <c r="H18" s="17">
        <f>[4]水痘!$H14</f>
        <v>2</v>
      </c>
      <c r="I18" s="17">
        <f>[4]水痘!$I14</f>
        <v>1</v>
      </c>
      <c r="J18" s="17">
        <f>[4]水痘!$J14</f>
        <v>2</v>
      </c>
      <c r="K18" s="17">
        <f>[4]水痘!$K14</f>
        <v>1</v>
      </c>
      <c r="L18" s="17">
        <f>[4]水痘!$L14</f>
        <v>1</v>
      </c>
      <c r="M18" s="17">
        <f>[4]水痘!$M14</f>
        <v>0</v>
      </c>
      <c r="N18" s="17">
        <f>[4]水痘!$N14</f>
        <v>0</v>
      </c>
      <c r="O18" s="17">
        <f>[4]水痘!$O14</f>
        <v>2</v>
      </c>
      <c r="P18" s="17">
        <f>[4]水痘!$P14</f>
        <v>0</v>
      </c>
      <c r="Q18" s="17">
        <f>[4]水痘!$Q14</f>
        <v>0</v>
      </c>
      <c r="S18">
        <f t="shared" si="0"/>
        <v>10</v>
      </c>
      <c r="T18" t="b">
        <f t="shared" si="1"/>
        <v>1</v>
      </c>
    </row>
    <row r="19" spans="2:20">
      <c r="B19" s="17">
        <v>14</v>
      </c>
      <c r="C19" s="17">
        <f>[4]水痘!$C15</f>
        <v>21</v>
      </c>
      <c r="D19" s="17">
        <f>[4]水痘!$D15</f>
        <v>1</v>
      </c>
      <c r="E19" s="17">
        <f>[4]水痘!$E15</f>
        <v>0</v>
      </c>
      <c r="F19" s="17">
        <f>[4]水痘!$F15</f>
        <v>0</v>
      </c>
      <c r="G19" s="17">
        <f>[4]水痘!$G15</f>
        <v>5</v>
      </c>
      <c r="H19" s="17">
        <f>[4]水痘!$H15</f>
        <v>2</v>
      </c>
      <c r="I19" s="17">
        <f>[4]水痘!$I15</f>
        <v>3</v>
      </c>
      <c r="J19" s="17">
        <f>[4]水痘!$J15</f>
        <v>3</v>
      </c>
      <c r="K19" s="17">
        <f>[4]水痘!$K15</f>
        <v>1</v>
      </c>
      <c r="L19" s="17">
        <f>[4]水痘!$L15</f>
        <v>0</v>
      </c>
      <c r="M19" s="17">
        <f>[4]水痘!$M15</f>
        <v>2</v>
      </c>
      <c r="N19" s="17">
        <f>[4]水痘!$N15</f>
        <v>1</v>
      </c>
      <c r="O19" s="17">
        <f>[4]水痘!$O15</f>
        <v>3</v>
      </c>
      <c r="P19" s="17">
        <f>[4]水痘!$P15</f>
        <v>0</v>
      </c>
      <c r="Q19" s="17">
        <f>[4]水痘!$Q15</f>
        <v>0</v>
      </c>
      <c r="S19">
        <f t="shared" si="0"/>
        <v>21</v>
      </c>
      <c r="T19" t="b">
        <f t="shared" si="1"/>
        <v>1</v>
      </c>
    </row>
    <row r="20" spans="2:20">
      <c r="B20" s="17">
        <v>15</v>
      </c>
      <c r="C20" s="17">
        <f>[4]水痘!$C16</f>
        <v>22</v>
      </c>
      <c r="D20" s="17">
        <f>[4]水痘!$D16</f>
        <v>0</v>
      </c>
      <c r="E20" s="17">
        <f>[4]水痘!$E16</f>
        <v>1</v>
      </c>
      <c r="F20" s="17">
        <f>[4]水痘!$F16</f>
        <v>1</v>
      </c>
      <c r="G20" s="17">
        <f>[4]水痘!$G16</f>
        <v>6</v>
      </c>
      <c r="H20" s="17">
        <f>[4]水痘!$H16</f>
        <v>4</v>
      </c>
      <c r="I20" s="17">
        <f>[4]水痘!$I16</f>
        <v>2</v>
      </c>
      <c r="J20" s="17">
        <f>[4]水痘!$J16</f>
        <v>2</v>
      </c>
      <c r="K20" s="17">
        <f>[4]水痘!$K16</f>
        <v>2</v>
      </c>
      <c r="L20" s="17">
        <f>[4]水痘!$L16</f>
        <v>0</v>
      </c>
      <c r="M20" s="17">
        <f>[4]水痘!$M16</f>
        <v>2</v>
      </c>
      <c r="N20" s="17">
        <f>[4]水痘!$N16</f>
        <v>0</v>
      </c>
      <c r="O20" s="17">
        <f>[4]水痘!$O16</f>
        <v>2</v>
      </c>
      <c r="P20" s="17">
        <f>[4]水痘!$P16</f>
        <v>0</v>
      </c>
      <c r="Q20" s="17">
        <f>[4]水痘!$Q16</f>
        <v>0</v>
      </c>
      <c r="S20">
        <f t="shared" si="0"/>
        <v>22</v>
      </c>
      <c r="T20" t="b">
        <f t="shared" si="1"/>
        <v>1</v>
      </c>
    </row>
    <row r="21" spans="2:20">
      <c r="B21" s="17">
        <v>16</v>
      </c>
      <c r="C21" s="17">
        <f>[4]水痘!$C17</f>
        <v>23</v>
      </c>
      <c r="D21" s="17">
        <f>[4]水痘!$D17</f>
        <v>0</v>
      </c>
      <c r="E21" s="17">
        <f>[4]水痘!$E17</f>
        <v>2</v>
      </c>
      <c r="F21" s="17">
        <f>[4]水痘!$F17</f>
        <v>0</v>
      </c>
      <c r="G21" s="17">
        <f>[4]水痘!$G17</f>
        <v>5</v>
      </c>
      <c r="H21" s="17">
        <f>[4]水痘!$H17</f>
        <v>4</v>
      </c>
      <c r="I21" s="17">
        <f>[4]水痘!$I17</f>
        <v>2</v>
      </c>
      <c r="J21" s="17">
        <f>[4]水痘!$J17</f>
        <v>1</v>
      </c>
      <c r="K21" s="17">
        <f>[4]水痘!$K17</f>
        <v>0</v>
      </c>
      <c r="L21" s="17">
        <f>[4]水痘!$L17</f>
        <v>1</v>
      </c>
      <c r="M21" s="17">
        <f>[4]水痘!$M17</f>
        <v>1</v>
      </c>
      <c r="N21" s="17">
        <f>[4]水痘!$N17</f>
        <v>3</v>
      </c>
      <c r="O21" s="17">
        <f>[4]水痘!$O17</f>
        <v>3</v>
      </c>
      <c r="P21" s="17">
        <f>[4]水痘!$P17</f>
        <v>0</v>
      </c>
      <c r="Q21" s="17">
        <f>[4]水痘!$Q17</f>
        <v>1</v>
      </c>
      <c r="S21">
        <f t="shared" si="0"/>
        <v>23</v>
      </c>
      <c r="T21" t="b">
        <f t="shared" si="1"/>
        <v>1</v>
      </c>
    </row>
    <row r="22" spans="2:20">
      <c r="B22" s="17">
        <v>17</v>
      </c>
      <c r="C22" s="17">
        <f>[4]水痘!$C18</f>
        <v>23</v>
      </c>
      <c r="D22" s="17">
        <f>[4]水痘!$D18</f>
        <v>0</v>
      </c>
      <c r="E22" s="17">
        <f>[4]水痘!$E18</f>
        <v>1</v>
      </c>
      <c r="F22" s="17">
        <f>[4]水痘!$F18</f>
        <v>0</v>
      </c>
      <c r="G22" s="17">
        <f>[4]水痘!$G18</f>
        <v>5</v>
      </c>
      <c r="H22" s="17">
        <f>[4]水痘!$H18</f>
        <v>7</v>
      </c>
      <c r="I22" s="17">
        <f>[4]水痘!$I18</f>
        <v>3</v>
      </c>
      <c r="J22" s="17">
        <f>[4]水痘!$J18</f>
        <v>1</v>
      </c>
      <c r="K22" s="17">
        <f>[4]水痘!$K18</f>
        <v>2</v>
      </c>
      <c r="L22" s="17">
        <f>[4]水痘!$L18</f>
        <v>2</v>
      </c>
      <c r="M22" s="17">
        <f>[4]水痘!$M18</f>
        <v>0</v>
      </c>
      <c r="N22" s="17">
        <f>[4]水痘!$N18</f>
        <v>2</v>
      </c>
      <c r="O22" s="17">
        <f>[4]水痘!$O18</f>
        <v>0</v>
      </c>
      <c r="P22" s="17">
        <f>[4]水痘!$P18</f>
        <v>0</v>
      </c>
      <c r="Q22" s="17">
        <f>[4]水痘!$Q18</f>
        <v>0</v>
      </c>
      <c r="S22">
        <f t="shared" si="0"/>
        <v>23</v>
      </c>
      <c r="T22" t="b">
        <f t="shared" si="1"/>
        <v>1</v>
      </c>
    </row>
    <row r="23" spans="2:20">
      <c r="B23" s="17">
        <v>18</v>
      </c>
      <c r="C23" s="17">
        <f>[4]水痘!$C19</f>
        <v>11</v>
      </c>
      <c r="D23" s="17">
        <f>[4]水痘!$D19</f>
        <v>0</v>
      </c>
      <c r="E23" s="17">
        <f>[4]水痘!$E19</f>
        <v>1</v>
      </c>
      <c r="F23" s="17">
        <f>[4]水痘!$F19</f>
        <v>1</v>
      </c>
      <c r="G23" s="17">
        <f>[4]水痘!$G19</f>
        <v>0</v>
      </c>
      <c r="H23" s="17">
        <f>[4]水痘!$H19</f>
        <v>1</v>
      </c>
      <c r="I23" s="17">
        <f>[4]水痘!$I19</f>
        <v>0</v>
      </c>
      <c r="J23" s="17">
        <f>[4]水痘!$J19</f>
        <v>1</v>
      </c>
      <c r="K23" s="17">
        <f>[4]水痘!$K19</f>
        <v>0</v>
      </c>
      <c r="L23" s="17">
        <f>[4]水痘!$L19</f>
        <v>3</v>
      </c>
      <c r="M23" s="17">
        <f>[4]水痘!$M19</f>
        <v>1</v>
      </c>
      <c r="N23" s="17">
        <f>[4]水痘!$N19</f>
        <v>0</v>
      </c>
      <c r="O23" s="17">
        <f>[4]水痘!$O19</f>
        <v>3</v>
      </c>
      <c r="P23" s="17">
        <f>[4]水痘!$P19</f>
        <v>0</v>
      </c>
      <c r="Q23" s="17">
        <f>[4]水痘!$Q19</f>
        <v>0</v>
      </c>
      <c r="S23">
        <f t="shared" si="0"/>
        <v>11</v>
      </c>
      <c r="T23" t="b">
        <f t="shared" si="1"/>
        <v>1</v>
      </c>
    </row>
    <row r="24" spans="2:20">
      <c r="B24" s="17">
        <v>19</v>
      </c>
      <c r="C24" s="17">
        <f>[4]水痘!$C20</f>
        <v>15</v>
      </c>
      <c r="D24" s="17">
        <f>[4]水痘!$D20</f>
        <v>1</v>
      </c>
      <c r="E24" s="17">
        <f>[4]水痘!$E20</f>
        <v>1</v>
      </c>
      <c r="F24" s="17">
        <f>[4]水痘!$F20</f>
        <v>1</v>
      </c>
      <c r="G24" s="17">
        <f>[4]水痘!$G20</f>
        <v>0</v>
      </c>
      <c r="H24" s="17">
        <f>[4]水痘!$H20</f>
        <v>0</v>
      </c>
      <c r="I24" s="17">
        <f>[4]水痘!$I20</f>
        <v>0</v>
      </c>
      <c r="J24" s="17">
        <f>[4]水痘!$J20</f>
        <v>0</v>
      </c>
      <c r="K24" s="17">
        <f>[4]水痘!$K20</f>
        <v>1</v>
      </c>
      <c r="L24" s="17">
        <f>[4]水痘!$L20</f>
        <v>2</v>
      </c>
      <c r="M24" s="17">
        <f>[4]水痘!$M20</f>
        <v>1</v>
      </c>
      <c r="N24" s="17">
        <f>[4]水痘!$N20</f>
        <v>2</v>
      </c>
      <c r="O24" s="17">
        <f>[4]水痘!$O20</f>
        <v>5</v>
      </c>
      <c r="P24" s="17">
        <f>[4]水痘!$P20</f>
        <v>0</v>
      </c>
      <c r="Q24" s="17">
        <f>[4]水痘!$Q20</f>
        <v>1</v>
      </c>
      <c r="S24">
        <f t="shared" si="0"/>
        <v>15</v>
      </c>
      <c r="T24" t="b">
        <f t="shared" si="1"/>
        <v>1</v>
      </c>
    </row>
    <row r="25" spans="2:20">
      <c r="B25" s="17">
        <v>20</v>
      </c>
      <c r="C25" s="17">
        <f>[4]水痘!$C21</f>
        <v>12</v>
      </c>
      <c r="D25" s="17">
        <f>[4]水痘!$D21</f>
        <v>0</v>
      </c>
      <c r="E25" s="17">
        <f>[4]水痘!$E21</f>
        <v>2</v>
      </c>
      <c r="F25" s="17">
        <f>[4]水痘!$F21</f>
        <v>0</v>
      </c>
      <c r="G25" s="17">
        <f>[4]水痘!$G21</f>
        <v>2</v>
      </c>
      <c r="H25" s="17">
        <f>[4]水痘!$H21</f>
        <v>2</v>
      </c>
      <c r="I25" s="17">
        <f>[4]水痘!$I21</f>
        <v>0</v>
      </c>
      <c r="J25" s="17">
        <f>[4]水痘!$J21</f>
        <v>3</v>
      </c>
      <c r="K25" s="17">
        <f>[4]水痘!$K21</f>
        <v>1</v>
      </c>
      <c r="L25" s="17">
        <f>[4]水痘!$L21</f>
        <v>0</v>
      </c>
      <c r="M25" s="17">
        <f>[4]水痘!$M21</f>
        <v>0</v>
      </c>
      <c r="N25" s="17">
        <f>[4]水痘!$N21</f>
        <v>0</v>
      </c>
      <c r="O25" s="17">
        <f>[4]水痘!$O21</f>
        <v>1</v>
      </c>
      <c r="P25" s="17">
        <f>[4]水痘!$P21</f>
        <v>0</v>
      </c>
      <c r="Q25" s="17">
        <f>[4]水痘!$Q21</f>
        <v>1</v>
      </c>
      <c r="S25">
        <f t="shared" si="0"/>
        <v>12</v>
      </c>
      <c r="T25" t="b">
        <f t="shared" si="1"/>
        <v>1</v>
      </c>
    </row>
    <row r="26" spans="2:20">
      <c r="B26" s="17">
        <v>21</v>
      </c>
      <c r="C26" s="17">
        <f>[4]水痘!$C22</f>
        <v>9</v>
      </c>
      <c r="D26" s="17">
        <f>[4]水痘!$D22</f>
        <v>1</v>
      </c>
      <c r="E26" s="17">
        <f>[4]水痘!$E22</f>
        <v>1</v>
      </c>
      <c r="F26" s="17">
        <f>[4]水痘!$F22</f>
        <v>1</v>
      </c>
      <c r="G26" s="17">
        <f>[4]水痘!$G22</f>
        <v>0</v>
      </c>
      <c r="H26" s="17">
        <f>[4]水痘!$H22</f>
        <v>2</v>
      </c>
      <c r="I26" s="17">
        <f>[4]水痘!$I22</f>
        <v>3</v>
      </c>
      <c r="J26" s="17">
        <f>[4]水痘!$J22</f>
        <v>1</v>
      </c>
      <c r="K26" s="17">
        <f>[4]水痘!$K22</f>
        <v>0</v>
      </c>
      <c r="L26" s="17">
        <f>[4]水痘!$L22</f>
        <v>0</v>
      </c>
      <c r="M26" s="17">
        <f>[4]水痘!$M22</f>
        <v>0</v>
      </c>
      <c r="N26" s="17">
        <f>[4]水痘!$N22</f>
        <v>0</v>
      </c>
      <c r="O26" s="17">
        <f>[4]水痘!$O22</f>
        <v>0</v>
      </c>
      <c r="P26" s="17">
        <f>[4]水痘!$P22</f>
        <v>0</v>
      </c>
      <c r="Q26" s="17">
        <f>[4]水痘!$Q22</f>
        <v>0</v>
      </c>
      <c r="S26">
        <f t="shared" si="0"/>
        <v>9</v>
      </c>
      <c r="T26" t="b">
        <f t="shared" si="1"/>
        <v>1</v>
      </c>
    </row>
    <row r="27" spans="2:20">
      <c r="B27" s="17">
        <v>22</v>
      </c>
      <c r="C27" s="17">
        <f>[4]水痘!$C23</f>
        <v>11</v>
      </c>
      <c r="D27" s="17">
        <f>[4]水痘!$D23</f>
        <v>0</v>
      </c>
      <c r="E27" s="17">
        <f>[4]水痘!$E23</f>
        <v>2</v>
      </c>
      <c r="F27" s="17">
        <f>[4]水痘!$F23</f>
        <v>1</v>
      </c>
      <c r="G27" s="17">
        <f>[4]水痘!$G23</f>
        <v>2</v>
      </c>
      <c r="H27" s="17">
        <f>[4]水痘!$H23</f>
        <v>0</v>
      </c>
      <c r="I27" s="17">
        <f>[4]水痘!$I23</f>
        <v>1</v>
      </c>
      <c r="J27" s="17">
        <f>[4]水痘!$J23</f>
        <v>1</v>
      </c>
      <c r="K27" s="17">
        <f>[4]水痘!$K23</f>
        <v>0</v>
      </c>
      <c r="L27" s="17">
        <f>[4]水痘!$L23</f>
        <v>0</v>
      </c>
      <c r="M27" s="17">
        <f>[4]水痘!$M23</f>
        <v>3</v>
      </c>
      <c r="N27" s="17">
        <f>[4]水痘!$N23</f>
        <v>0</v>
      </c>
      <c r="O27" s="17">
        <f>[4]水痘!$O23</f>
        <v>1</v>
      </c>
      <c r="P27" s="17">
        <f>[4]水痘!$P23</f>
        <v>0</v>
      </c>
      <c r="Q27" s="17">
        <f>[4]水痘!$Q23</f>
        <v>0</v>
      </c>
      <c r="S27">
        <f t="shared" si="0"/>
        <v>11</v>
      </c>
      <c r="T27" t="b">
        <f t="shared" si="1"/>
        <v>1</v>
      </c>
    </row>
    <row r="28" spans="2:20">
      <c r="B28" s="17">
        <v>23</v>
      </c>
      <c r="C28" s="17">
        <f>[4]水痘!$C24</f>
        <v>9</v>
      </c>
      <c r="D28" s="17">
        <f>[4]水痘!$D24</f>
        <v>0</v>
      </c>
      <c r="E28" s="17">
        <f>[4]水痘!$E24</f>
        <v>2</v>
      </c>
      <c r="F28" s="17">
        <f>[4]水痘!$F24</f>
        <v>1</v>
      </c>
      <c r="G28" s="17">
        <f>[4]水痘!$G24</f>
        <v>1</v>
      </c>
      <c r="H28" s="17">
        <f>[4]水痘!$H24</f>
        <v>2</v>
      </c>
      <c r="I28" s="17">
        <f>[4]水痘!$I24</f>
        <v>0</v>
      </c>
      <c r="J28" s="17">
        <f>[4]水痘!$J24</f>
        <v>2</v>
      </c>
      <c r="K28" s="17">
        <f>[4]水痘!$K24</f>
        <v>0</v>
      </c>
      <c r="L28" s="17">
        <f>[4]水痘!$L24</f>
        <v>0</v>
      </c>
      <c r="M28" s="17">
        <f>[4]水痘!$M24</f>
        <v>0</v>
      </c>
      <c r="N28" s="17">
        <f>[4]水痘!$N24</f>
        <v>1</v>
      </c>
      <c r="O28" s="17">
        <f>[4]水痘!$O24</f>
        <v>0</v>
      </c>
      <c r="P28" s="17">
        <f>[4]水痘!$P24</f>
        <v>0</v>
      </c>
      <c r="Q28" s="17">
        <f>[4]水痘!$Q24</f>
        <v>0</v>
      </c>
      <c r="S28">
        <f t="shared" si="0"/>
        <v>9</v>
      </c>
      <c r="T28" t="b">
        <f t="shared" si="1"/>
        <v>1</v>
      </c>
    </row>
    <row r="29" spans="2:20">
      <c r="B29" s="17">
        <v>24</v>
      </c>
      <c r="C29" s="17">
        <f>[4]水痘!$C25</f>
        <v>3</v>
      </c>
      <c r="D29" s="17">
        <f>[4]水痘!$D25</f>
        <v>0</v>
      </c>
      <c r="E29" s="17">
        <f>[4]水痘!$E25</f>
        <v>0</v>
      </c>
      <c r="F29" s="17">
        <f>[4]水痘!$F25</f>
        <v>0</v>
      </c>
      <c r="G29" s="17">
        <f>[4]水痘!$G25</f>
        <v>1</v>
      </c>
      <c r="H29" s="17">
        <f>[4]水痘!$H25</f>
        <v>0</v>
      </c>
      <c r="I29" s="17">
        <f>[4]水痘!$I25</f>
        <v>0</v>
      </c>
      <c r="J29" s="17">
        <f>[4]水痘!$J25</f>
        <v>0</v>
      </c>
      <c r="K29" s="17">
        <f>[4]水痘!$K25</f>
        <v>0</v>
      </c>
      <c r="L29" s="17">
        <f>[4]水痘!$L25</f>
        <v>1</v>
      </c>
      <c r="M29" s="17">
        <f>[4]水痘!$M25</f>
        <v>0</v>
      </c>
      <c r="N29" s="17">
        <f>[4]水痘!$N25</f>
        <v>1</v>
      </c>
      <c r="O29" s="17">
        <f>[4]水痘!$O25</f>
        <v>0</v>
      </c>
      <c r="P29" s="17">
        <f>[4]水痘!$P25</f>
        <v>0</v>
      </c>
      <c r="Q29" s="17">
        <f>[4]水痘!$Q25</f>
        <v>0</v>
      </c>
      <c r="S29">
        <f t="shared" si="0"/>
        <v>3</v>
      </c>
      <c r="T29" t="b">
        <f t="shared" si="1"/>
        <v>1</v>
      </c>
    </row>
    <row r="30" spans="2:20">
      <c r="B30" s="17">
        <v>25</v>
      </c>
      <c r="C30" s="17">
        <f>[4]水痘!$C26</f>
        <v>16</v>
      </c>
      <c r="D30" s="17">
        <f>[4]水痘!$D26</f>
        <v>0</v>
      </c>
      <c r="E30" s="17">
        <f>[4]水痘!$E26</f>
        <v>4</v>
      </c>
      <c r="F30" s="17">
        <f>[4]水痘!$F26</f>
        <v>6</v>
      </c>
      <c r="G30" s="17">
        <f>[4]水痘!$G26</f>
        <v>4</v>
      </c>
      <c r="H30" s="17">
        <f>[4]水痘!$H26</f>
        <v>0</v>
      </c>
      <c r="I30" s="17">
        <f>[4]水痘!$I26</f>
        <v>0</v>
      </c>
      <c r="J30" s="17">
        <f>[4]水痘!$J26</f>
        <v>1</v>
      </c>
      <c r="K30" s="17">
        <f>[4]水痘!$K26</f>
        <v>0</v>
      </c>
      <c r="L30" s="17">
        <f>[4]水痘!$L26</f>
        <v>0</v>
      </c>
      <c r="M30" s="17">
        <f>[4]水痘!$M26</f>
        <v>0</v>
      </c>
      <c r="N30" s="17">
        <f>[4]水痘!$N26</f>
        <v>1</v>
      </c>
      <c r="O30" s="17">
        <f>[4]水痘!$O26</f>
        <v>0</v>
      </c>
      <c r="P30" s="17">
        <f>[4]水痘!$P26</f>
        <v>0</v>
      </c>
      <c r="Q30" s="17">
        <f>[4]水痘!$Q26</f>
        <v>0</v>
      </c>
      <c r="S30">
        <f>SUM(D30:Q30)</f>
        <v>16</v>
      </c>
      <c r="T30" t="b">
        <f>IF(AND(ISERROR(C30),ISERROR(S30)),"-",C30=S30)</f>
        <v>1</v>
      </c>
    </row>
    <row r="31" spans="2:20">
      <c r="B31" s="17">
        <v>26</v>
      </c>
      <c r="C31" s="17">
        <f>[4]水痘!$C27</f>
        <v>7</v>
      </c>
      <c r="D31" s="17">
        <f>[4]水痘!$D27</f>
        <v>0</v>
      </c>
      <c r="E31" s="17">
        <f>[4]水痘!$E27</f>
        <v>1</v>
      </c>
      <c r="F31" s="17">
        <f>[4]水痘!$F27</f>
        <v>1</v>
      </c>
      <c r="G31" s="17">
        <f>[4]水痘!$G27</f>
        <v>1</v>
      </c>
      <c r="H31" s="17">
        <f>[4]水痘!$H27</f>
        <v>0</v>
      </c>
      <c r="I31" s="17">
        <f>[4]水痘!$I27</f>
        <v>0</v>
      </c>
      <c r="J31" s="17">
        <f>[4]水痘!$J27</f>
        <v>0</v>
      </c>
      <c r="K31" s="17">
        <f>[4]水痘!$K27</f>
        <v>0</v>
      </c>
      <c r="L31" s="17">
        <f>[4]水痘!$L27</f>
        <v>0</v>
      </c>
      <c r="M31" s="17">
        <f>[4]水痘!$M27</f>
        <v>0</v>
      </c>
      <c r="N31" s="17">
        <f>[4]水痘!$N27</f>
        <v>0</v>
      </c>
      <c r="O31" s="17">
        <f>[4]水痘!$O27</f>
        <v>3</v>
      </c>
      <c r="P31" s="17">
        <f>[4]水痘!$P27</f>
        <v>0</v>
      </c>
      <c r="Q31" s="17">
        <f>[4]水痘!$Q27</f>
        <v>1</v>
      </c>
      <c r="S31">
        <f>SUM(D31:Q31)</f>
        <v>7</v>
      </c>
      <c r="T31" t="b">
        <f>IF(AND(ISERROR(C31),ISERROR(S31)),"-",C31=S31)</f>
        <v>1</v>
      </c>
    </row>
    <row r="32" spans="2:20">
      <c r="B32" s="17">
        <v>27</v>
      </c>
      <c r="C32" s="17">
        <f>[4]水痘!$C28</f>
        <v>5</v>
      </c>
      <c r="D32" s="17">
        <f>[4]水痘!$D28</f>
        <v>0</v>
      </c>
      <c r="E32" s="17">
        <f>[4]水痘!$E28</f>
        <v>0</v>
      </c>
      <c r="F32" s="17">
        <f>[4]水痘!$F28</f>
        <v>1</v>
      </c>
      <c r="G32" s="17">
        <f>[4]水痘!$G28</f>
        <v>0</v>
      </c>
      <c r="H32" s="17">
        <f>[4]水痘!$H28</f>
        <v>0</v>
      </c>
      <c r="I32" s="17">
        <f>[4]水痘!$I28</f>
        <v>0</v>
      </c>
      <c r="J32" s="17">
        <f>[4]水痘!$J28</f>
        <v>1</v>
      </c>
      <c r="K32" s="17">
        <f>[4]水痘!$K28</f>
        <v>0</v>
      </c>
      <c r="L32" s="17">
        <f>[4]水痘!$L28</f>
        <v>0</v>
      </c>
      <c r="M32" s="17">
        <f>[4]水痘!$M28</f>
        <v>0</v>
      </c>
      <c r="N32" s="17">
        <f>[4]水痘!$N28</f>
        <v>0</v>
      </c>
      <c r="O32" s="17">
        <f>[4]水痘!$O28</f>
        <v>3</v>
      </c>
      <c r="P32" s="17">
        <f>[4]水痘!$P28</f>
        <v>0</v>
      </c>
      <c r="Q32" s="17">
        <f>[4]水痘!$Q28</f>
        <v>0</v>
      </c>
      <c r="S32">
        <f t="shared" ref="S32:S58" si="2">SUM(D32:Q32)</f>
        <v>5</v>
      </c>
      <c r="T32" t="b">
        <f t="shared" ref="T32:T58" si="3">IF(AND(ISERROR(C32),ISERROR(S32)),"-",C32=S32)</f>
        <v>1</v>
      </c>
    </row>
    <row r="33" spans="2:20">
      <c r="B33" s="17">
        <v>28</v>
      </c>
      <c r="C33" s="17">
        <f>[4]水痘!$C29</f>
        <v>3</v>
      </c>
      <c r="D33" s="17">
        <f>[4]水痘!$D29</f>
        <v>0</v>
      </c>
      <c r="E33" s="17">
        <f>[4]水痘!$E29</f>
        <v>0</v>
      </c>
      <c r="F33" s="17">
        <f>[4]水痘!$F29</f>
        <v>0</v>
      </c>
      <c r="G33" s="17">
        <f>[4]水痘!$G29</f>
        <v>0</v>
      </c>
      <c r="H33" s="17">
        <f>[4]水痘!$H29</f>
        <v>0</v>
      </c>
      <c r="I33" s="17">
        <f>[4]水痘!$I29</f>
        <v>0</v>
      </c>
      <c r="J33" s="17">
        <f>[4]水痘!$J29</f>
        <v>1</v>
      </c>
      <c r="K33" s="17">
        <f>[4]水痘!$K29</f>
        <v>0</v>
      </c>
      <c r="L33" s="17">
        <f>[4]水痘!$L29</f>
        <v>1</v>
      </c>
      <c r="M33" s="17">
        <f>[4]水痘!$M29</f>
        <v>1</v>
      </c>
      <c r="N33" s="17">
        <f>[4]水痘!$N29</f>
        <v>0</v>
      </c>
      <c r="O33" s="17">
        <f>[4]水痘!$O29</f>
        <v>0</v>
      </c>
      <c r="P33" s="17">
        <f>[4]水痘!$P29</f>
        <v>0</v>
      </c>
      <c r="Q33" s="17">
        <f>[4]水痘!$Q29</f>
        <v>0</v>
      </c>
      <c r="S33">
        <f t="shared" si="2"/>
        <v>3</v>
      </c>
      <c r="T33" t="b">
        <f t="shared" si="3"/>
        <v>1</v>
      </c>
    </row>
    <row r="34" spans="2:20">
      <c r="B34" s="17">
        <v>29</v>
      </c>
      <c r="C34" s="17">
        <f>[4]水痘!$C30</f>
        <v>5</v>
      </c>
      <c r="D34" s="17">
        <f>[4]水痘!$D30</f>
        <v>0</v>
      </c>
      <c r="E34" s="17">
        <f>[4]水痘!$E30</f>
        <v>0</v>
      </c>
      <c r="F34" s="17">
        <f>[4]水痘!$F30</f>
        <v>0</v>
      </c>
      <c r="G34" s="17">
        <f>[4]水痘!$G30</f>
        <v>0</v>
      </c>
      <c r="H34" s="17">
        <f>[4]水痘!$H30</f>
        <v>1</v>
      </c>
      <c r="I34" s="17">
        <f>[4]水痘!$I30</f>
        <v>0</v>
      </c>
      <c r="J34" s="17">
        <f>[4]水痘!$J30</f>
        <v>1</v>
      </c>
      <c r="K34" s="17">
        <f>[4]水痘!$K30</f>
        <v>0</v>
      </c>
      <c r="L34" s="17">
        <f>[4]水痘!$L30</f>
        <v>1</v>
      </c>
      <c r="M34" s="17">
        <f>[4]水痘!$M30</f>
        <v>0</v>
      </c>
      <c r="N34" s="17">
        <f>[4]水痘!$N30</f>
        <v>0</v>
      </c>
      <c r="O34" s="17">
        <f>[4]水痘!$O30</f>
        <v>2</v>
      </c>
      <c r="P34" s="17">
        <f>[4]水痘!$P30</f>
        <v>0</v>
      </c>
      <c r="Q34" s="17">
        <f>[4]水痘!$Q30</f>
        <v>0</v>
      </c>
      <c r="S34">
        <f t="shared" si="2"/>
        <v>5</v>
      </c>
      <c r="T34" t="b">
        <f t="shared" si="3"/>
        <v>1</v>
      </c>
    </row>
    <row r="35" spans="2:20">
      <c r="B35" s="17">
        <v>30</v>
      </c>
      <c r="C35" s="17">
        <f>[4]水痘!$C31</f>
        <v>5</v>
      </c>
      <c r="D35" s="17">
        <f>[4]水痘!$D31</f>
        <v>0</v>
      </c>
      <c r="E35" s="17">
        <f>[4]水痘!$E31</f>
        <v>0</v>
      </c>
      <c r="F35" s="17">
        <f>[4]水痘!$F31</f>
        <v>2</v>
      </c>
      <c r="G35" s="17">
        <f>[4]水痘!$G31</f>
        <v>0</v>
      </c>
      <c r="H35" s="17">
        <f>[4]水痘!$H31</f>
        <v>0</v>
      </c>
      <c r="I35" s="17">
        <f>[4]水痘!$I31</f>
        <v>1</v>
      </c>
      <c r="J35" s="17">
        <f>[4]水痘!$J31</f>
        <v>1</v>
      </c>
      <c r="K35" s="17">
        <f>[4]水痘!$K31</f>
        <v>0</v>
      </c>
      <c r="L35" s="17">
        <f>[4]水痘!$L31</f>
        <v>0</v>
      </c>
      <c r="M35" s="17">
        <f>[4]水痘!$M31</f>
        <v>0</v>
      </c>
      <c r="N35" s="17">
        <f>[4]水痘!$N31</f>
        <v>1</v>
      </c>
      <c r="O35" s="17">
        <f>[4]水痘!$O31</f>
        <v>0</v>
      </c>
      <c r="P35" s="17">
        <f>[4]水痘!$P31</f>
        <v>0</v>
      </c>
      <c r="Q35" s="17">
        <f>[4]水痘!$Q31</f>
        <v>0</v>
      </c>
      <c r="S35">
        <f t="shared" si="2"/>
        <v>5</v>
      </c>
      <c r="T35" t="b">
        <f t="shared" si="3"/>
        <v>1</v>
      </c>
    </row>
    <row r="36" spans="2:20">
      <c r="B36" s="17">
        <v>31</v>
      </c>
      <c r="C36" s="17">
        <f>[4]水痘!$C32</f>
        <v>4</v>
      </c>
      <c r="D36" s="17">
        <f>[4]水痘!$D32</f>
        <v>0</v>
      </c>
      <c r="E36" s="17">
        <f>[4]水痘!$E32</f>
        <v>0</v>
      </c>
      <c r="F36" s="17">
        <f>[4]水痘!$F32</f>
        <v>1</v>
      </c>
      <c r="G36" s="17">
        <f>[4]水痘!$G32</f>
        <v>0</v>
      </c>
      <c r="H36" s="17">
        <f>[4]水痘!$H32</f>
        <v>0</v>
      </c>
      <c r="I36" s="17">
        <f>[4]水痘!$I32</f>
        <v>0</v>
      </c>
      <c r="J36" s="17">
        <f>[4]水痘!$J32</f>
        <v>0</v>
      </c>
      <c r="K36" s="17">
        <f>[4]水痘!$K32</f>
        <v>0</v>
      </c>
      <c r="L36" s="17">
        <f>[4]水痘!$L32</f>
        <v>0</v>
      </c>
      <c r="M36" s="17">
        <f>[4]水痘!$M32</f>
        <v>0</v>
      </c>
      <c r="N36" s="17">
        <f>[4]水痘!$N32</f>
        <v>0</v>
      </c>
      <c r="O36" s="17">
        <f>[4]水痘!$O32</f>
        <v>2</v>
      </c>
      <c r="P36" s="17">
        <f>[4]水痘!$P32</f>
        <v>1</v>
      </c>
      <c r="Q36" s="17">
        <f>[4]水痘!$Q32</f>
        <v>0</v>
      </c>
      <c r="S36">
        <f t="shared" si="2"/>
        <v>4</v>
      </c>
      <c r="T36" t="b">
        <f t="shared" si="3"/>
        <v>1</v>
      </c>
    </row>
    <row r="37" spans="2:20">
      <c r="B37" s="17">
        <v>32</v>
      </c>
      <c r="C37" s="17">
        <f>[4]水痘!$C33</f>
        <v>3</v>
      </c>
      <c r="D37" s="17">
        <f>[4]水痘!$D33</f>
        <v>0</v>
      </c>
      <c r="E37" s="17">
        <f>[4]水痘!$E33</f>
        <v>0</v>
      </c>
      <c r="F37" s="17">
        <f>[4]水痘!$F33</f>
        <v>0</v>
      </c>
      <c r="G37" s="17">
        <f>[4]水痘!$G33</f>
        <v>0</v>
      </c>
      <c r="H37" s="17">
        <f>[4]水痘!$H33</f>
        <v>1</v>
      </c>
      <c r="I37" s="17">
        <f>[4]水痘!$I33</f>
        <v>0</v>
      </c>
      <c r="J37" s="17">
        <f>[4]水痘!$J33</f>
        <v>0</v>
      </c>
      <c r="K37" s="17">
        <f>[4]水痘!$K33</f>
        <v>0</v>
      </c>
      <c r="L37" s="17">
        <f>[4]水痘!$L33</f>
        <v>0</v>
      </c>
      <c r="M37" s="17">
        <f>[4]水痘!$M33</f>
        <v>2</v>
      </c>
      <c r="N37" s="17">
        <f>[4]水痘!$N33</f>
        <v>0</v>
      </c>
      <c r="O37" s="17">
        <f>[4]水痘!$O33</f>
        <v>0</v>
      </c>
      <c r="P37" s="17">
        <f>[4]水痘!$P33</f>
        <v>0</v>
      </c>
      <c r="Q37" s="17">
        <f>[4]水痘!$Q33</f>
        <v>0</v>
      </c>
      <c r="S37">
        <f t="shared" si="2"/>
        <v>3</v>
      </c>
      <c r="T37" t="b">
        <f t="shared" si="3"/>
        <v>1</v>
      </c>
    </row>
    <row r="38" spans="2:20">
      <c r="B38" s="17">
        <v>33</v>
      </c>
      <c r="C38" s="17">
        <f>[4]水痘!$C34</f>
        <v>3</v>
      </c>
      <c r="D38" s="17">
        <f>[4]水痘!$D34</f>
        <v>0</v>
      </c>
      <c r="E38" s="17">
        <f>[4]水痘!$E34</f>
        <v>1</v>
      </c>
      <c r="F38" s="17">
        <f>[4]水痘!$F34</f>
        <v>0</v>
      </c>
      <c r="G38" s="17">
        <f>[4]水痘!$G34</f>
        <v>0</v>
      </c>
      <c r="H38" s="17">
        <f>[4]水痘!$H34</f>
        <v>0</v>
      </c>
      <c r="I38" s="17">
        <f>[4]水痘!$I34</f>
        <v>1</v>
      </c>
      <c r="J38" s="17">
        <f>[4]水痘!$J34</f>
        <v>0</v>
      </c>
      <c r="K38" s="17">
        <f>[4]水痘!$K34</f>
        <v>0</v>
      </c>
      <c r="L38" s="17">
        <f>[4]水痘!$L34</f>
        <v>1</v>
      </c>
      <c r="M38" s="17">
        <f>[4]水痘!$M34</f>
        <v>0</v>
      </c>
      <c r="N38" s="17">
        <f>[4]水痘!$N34</f>
        <v>0</v>
      </c>
      <c r="O38" s="17">
        <f>[4]水痘!$O34</f>
        <v>0</v>
      </c>
      <c r="P38" s="17">
        <f>[4]水痘!$P34</f>
        <v>0</v>
      </c>
      <c r="Q38" s="17">
        <f>[4]水痘!$Q34</f>
        <v>0</v>
      </c>
      <c r="S38">
        <f t="shared" si="2"/>
        <v>3</v>
      </c>
      <c r="T38" t="b">
        <f t="shared" si="3"/>
        <v>1</v>
      </c>
    </row>
    <row r="39" spans="2:20">
      <c r="B39" s="17">
        <v>34</v>
      </c>
      <c r="C39" s="17">
        <f>[4]水痘!$C35</f>
        <v>5</v>
      </c>
      <c r="D39" s="17">
        <f>[4]水痘!$D35</f>
        <v>0</v>
      </c>
      <c r="E39" s="17">
        <f>[4]水痘!$E35</f>
        <v>0</v>
      </c>
      <c r="F39" s="17">
        <f>[4]水痘!$F35</f>
        <v>0</v>
      </c>
      <c r="G39" s="17">
        <f>[4]水痘!$G35</f>
        <v>0</v>
      </c>
      <c r="H39" s="17">
        <f>[4]水痘!$H35</f>
        <v>0</v>
      </c>
      <c r="I39" s="17">
        <f>[4]水痘!$I35</f>
        <v>1</v>
      </c>
      <c r="J39" s="17">
        <f>[4]水痘!$J35</f>
        <v>1</v>
      </c>
      <c r="K39" s="17">
        <f>[4]水痘!$K35</f>
        <v>1</v>
      </c>
      <c r="L39" s="17">
        <f>[4]水痘!$L35</f>
        <v>0</v>
      </c>
      <c r="M39" s="17">
        <f>[4]水痘!$M35</f>
        <v>0</v>
      </c>
      <c r="N39" s="17">
        <f>[4]水痘!$N35</f>
        <v>0</v>
      </c>
      <c r="O39" s="17">
        <f>[4]水痘!$O35</f>
        <v>1</v>
      </c>
      <c r="P39" s="17">
        <f>[4]水痘!$P35</f>
        <v>0</v>
      </c>
      <c r="Q39" s="17">
        <f>[4]水痘!$Q35</f>
        <v>1</v>
      </c>
      <c r="S39">
        <f t="shared" si="2"/>
        <v>5</v>
      </c>
      <c r="T39" t="b">
        <f t="shared" si="3"/>
        <v>1</v>
      </c>
    </row>
    <row r="40" spans="2:20">
      <c r="B40" s="17">
        <v>35</v>
      </c>
      <c r="C40" s="17" t="e">
        <f>[4]水痘!$C36</f>
        <v>#N/A</v>
      </c>
      <c r="D40" s="17" t="e">
        <f>[4]水痘!$D36</f>
        <v>#N/A</v>
      </c>
      <c r="E40" s="17" t="e">
        <f>[4]水痘!$E36</f>
        <v>#N/A</v>
      </c>
      <c r="F40" s="17" t="e">
        <f>[4]水痘!$F36</f>
        <v>#N/A</v>
      </c>
      <c r="G40" s="17" t="e">
        <f>[4]水痘!$G36</f>
        <v>#N/A</v>
      </c>
      <c r="H40" s="17" t="e">
        <f>[4]水痘!$H36</f>
        <v>#N/A</v>
      </c>
      <c r="I40" s="17" t="e">
        <f>[4]水痘!$I36</f>
        <v>#N/A</v>
      </c>
      <c r="J40" s="17" t="e">
        <f>[4]水痘!$J36</f>
        <v>#N/A</v>
      </c>
      <c r="K40" s="17" t="e">
        <f>[4]水痘!$K36</f>
        <v>#N/A</v>
      </c>
      <c r="L40" s="17" t="e">
        <f>[4]水痘!$L36</f>
        <v>#N/A</v>
      </c>
      <c r="M40" s="17" t="e">
        <f>[4]水痘!$M36</f>
        <v>#N/A</v>
      </c>
      <c r="N40" s="17" t="e">
        <f>[4]水痘!$N36</f>
        <v>#N/A</v>
      </c>
      <c r="O40" s="17" t="e">
        <f>[4]水痘!$O36</f>
        <v>#N/A</v>
      </c>
      <c r="P40" s="17" t="e">
        <f>[4]水痘!$P36</f>
        <v>#N/A</v>
      </c>
      <c r="Q40" s="17" t="e">
        <f>[4]水痘!$Q36</f>
        <v>#N/A</v>
      </c>
      <c r="S40" t="e">
        <f t="shared" si="2"/>
        <v>#N/A</v>
      </c>
      <c r="T40" t="str">
        <f t="shared" si="3"/>
        <v>-</v>
      </c>
    </row>
    <row r="41" spans="2:20">
      <c r="B41" s="17">
        <v>36</v>
      </c>
      <c r="C41" s="17" t="e">
        <f>[4]水痘!$C37</f>
        <v>#N/A</v>
      </c>
      <c r="D41" s="17" t="e">
        <f>[4]水痘!$D37</f>
        <v>#N/A</v>
      </c>
      <c r="E41" s="17" t="e">
        <f>[4]水痘!$E37</f>
        <v>#N/A</v>
      </c>
      <c r="F41" s="17" t="e">
        <f>[4]水痘!$F37</f>
        <v>#N/A</v>
      </c>
      <c r="G41" s="17" t="e">
        <f>[4]水痘!$G37</f>
        <v>#N/A</v>
      </c>
      <c r="H41" s="17" t="e">
        <f>[4]水痘!$H37</f>
        <v>#N/A</v>
      </c>
      <c r="I41" s="17" t="e">
        <f>[4]水痘!$I37</f>
        <v>#N/A</v>
      </c>
      <c r="J41" s="17" t="e">
        <f>[4]水痘!$J37</f>
        <v>#N/A</v>
      </c>
      <c r="K41" s="17" t="e">
        <f>[4]水痘!$K37</f>
        <v>#N/A</v>
      </c>
      <c r="L41" s="17" t="e">
        <f>[4]水痘!$L37</f>
        <v>#N/A</v>
      </c>
      <c r="M41" s="17" t="e">
        <f>[4]水痘!$M37</f>
        <v>#N/A</v>
      </c>
      <c r="N41" s="17" t="e">
        <f>[4]水痘!$N37</f>
        <v>#N/A</v>
      </c>
      <c r="O41" s="17" t="e">
        <f>[4]水痘!$O37</f>
        <v>#N/A</v>
      </c>
      <c r="P41" s="17" t="e">
        <f>[4]水痘!$P37</f>
        <v>#N/A</v>
      </c>
      <c r="Q41" s="17" t="e">
        <f>[4]水痘!$Q37</f>
        <v>#N/A</v>
      </c>
      <c r="S41" t="e">
        <f t="shared" si="2"/>
        <v>#N/A</v>
      </c>
      <c r="T41" t="str">
        <f t="shared" si="3"/>
        <v>-</v>
      </c>
    </row>
    <row r="42" spans="2:20">
      <c r="B42" s="17">
        <v>37</v>
      </c>
      <c r="C42" s="17" t="e">
        <f>[4]水痘!$C38</f>
        <v>#N/A</v>
      </c>
      <c r="D42" s="17" t="e">
        <f>[4]水痘!$D38</f>
        <v>#N/A</v>
      </c>
      <c r="E42" s="17" t="e">
        <f>[4]水痘!$E38</f>
        <v>#N/A</v>
      </c>
      <c r="F42" s="17" t="e">
        <f>[4]水痘!$F38</f>
        <v>#N/A</v>
      </c>
      <c r="G42" s="17" t="e">
        <f>[4]水痘!$G38</f>
        <v>#N/A</v>
      </c>
      <c r="H42" s="17" t="e">
        <f>[4]水痘!$H38</f>
        <v>#N/A</v>
      </c>
      <c r="I42" s="17" t="e">
        <f>[4]水痘!$I38</f>
        <v>#N/A</v>
      </c>
      <c r="J42" s="17" t="e">
        <f>[4]水痘!$J38</f>
        <v>#N/A</v>
      </c>
      <c r="K42" s="17" t="e">
        <f>[4]水痘!$K38</f>
        <v>#N/A</v>
      </c>
      <c r="L42" s="17" t="e">
        <f>[4]水痘!$L38</f>
        <v>#N/A</v>
      </c>
      <c r="M42" s="17" t="e">
        <f>[4]水痘!$M38</f>
        <v>#N/A</v>
      </c>
      <c r="N42" s="17" t="e">
        <f>[4]水痘!$N38</f>
        <v>#N/A</v>
      </c>
      <c r="O42" s="17" t="e">
        <f>[4]水痘!$O38</f>
        <v>#N/A</v>
      </c>
      <c r="P42" s="17" t="e">
        <f>[4]水痘!$P38</f>
        <v>#N/A</v>
      </c>
      <c r="Q42" s="17" t="e">
        <f>[4]水痘!$Q38</f>
        <v>#N/A</v>
      </c>
      <c r="S42" t="e">
        <f t="shared" si="2"/>
        <v>#N/A</v>
      </c>
      <c r="T42" t="str">
        <f t="shared" si="3"/>
        <v>-</v>
      </c>
    </row>
    <row r="43" spans="2:20">
      <c r="B43" s="17">
        <v>38</v>
      </c>
      <c r="C43" s="17" t="e">
        <f>[4]水痘!$C39</f>
        <v>#N/A</v>
      </c>
      <c r="D43" s="17" t="e">
        <f>[4]水痘!$D39</f>
        <v>#N/A</v>
      </c>
      <c r="E43" s="17" t="e">
        <f>[4]水痘!$E39</f>
        <v>#N/A</v>
      </c>
      <c r="F43" s="17" t="e">
        <f>[4]水痘!$F39</f>
        <v>#N/A</v>
      </c>
      <c r="G43" s="17" t="e">
        <f>[4]水痘!$G39</f>
        <v>#N/A</v>
      </c>
      <c r="H43" s="17" t="e">
        <f>[4]水痘!$H39</f>
        <v>#N/A</v>
      </c>
      <c r="I43" s="17" t="e">
        <f>[4]水痘!$I39</f>
        <v>#N/A</v>
      </c>
      <c r="J43" s="17" t="e">
        <f>[4]水痘!$J39</f>
        <v>#N/A</v>
      </c>
      <c r="K43" s="17" t="e">
        <f>[4]水痘!$K39</f>
        <v>#N/A</v>
      </c>
      <c r="L43" s="17" t="e">
        <f>[4]水痘!$L39</f>
        <v>#N/A</v>
      </c>
      <c r="M43" s="17" t="e">
        <f>[4]水痘!$M39</f>
        <v>#N/A</v>
      </c>
      <c r="N43" s="17" t="e">
        <f>[4]水痘!$N39</f>
        <v>#N/A</v>
      </c>
      <c r="O43" s="17" t="e">
        <f>[4]水痘!$O39</f>
        <v>#N/A</v>
      </c>
      <c r="P43" s="17" t="e">
        <f>[4]水痘!$P39</f>
        <v>#N/A</v>
      </c>
      <c r="Q43" s="17" t="e">
        <f>[4]水痘!$Q39</f>
        <v>#N/A</v>
      </c>
      <c r="S43" t="e">
        <f t="shared" si="2"/>
        <v>#N/A</v>
      </c>
      <c r="T43" t="str">
        <f t="shared" si="3"/>
        <v>-</v>
      </c>
    </row>
    <row r="44" spans="2:20">
      <c r="B44" s="17">
        <v>39</v>
      </c>
      <c r="C44" s="17" t="e">
        <f>[4]水痘!$C40</f>
        <v>#N/A</v>
      </c>
      <c r="D44" s="17" t="e">
        <f>[4]水痘!$D40</f>
        <v>#N/A</v>
      </c>
      <c r="E44" s="17" t="e">
        <f>[4]水痘!$E40</f>
        <v>#N/A</v>
      </c>
      <c r="F44" s="17" t="e">
        <f>[4]水痘!$F40</f>
        <v>#N/A</v>
      </c>
      <c r="G44" s="17" t="e">
        <f>[4]水痘!$G40</f>
        <v>#N/A</v>
      </c>
      <c r="H44" s="17" t="e">
        <f>[4]水痘!$H40</f>
        <v>#N/A</v>
      </c>
      <c r="I44" s="17" t="e">
        <f>[4]水痘!$I40</f>
        <v>#N/A</v>
      </c>
      <c r="J44" s="17" t="e">
        <f>[4]水痘!$J40</f>
        <v>#N/A</v>
      </c>
      <c r="K44" s="17" t="e">
        <f>[4]水痘!$K40</f>
        <v>#N/A</v>
      </c>
      <c r="L44" s="17" t="e">
        <f>[4]水痘!$L40</f>
        <v>#N/A</v>
      </c>
      <c r="M44" s="17" t="e">
        <f>[4]水痘!$M40</f>
        <v>#N/A</v>
      </c>
      <c r="N44" s="17" t="e">
        <f>[4]水痘!$N40</f>
        <v>#N/A</v>
      </c>
      <c r="O44" s="17" t="e">
        <f>[4]水痘!$O40</f>
        <v>#N/A</v>
      </c>
      <c r="P44" s="17" t="e">
        <f>[4]水痘!$P40</f>
        <v>#N/A</v>
      </c>
      <c r="Q44" s="17" t="e">
        <f>[4]水痘!$Q40</f>
        <v>#N/A</v>
      </c>
      <c r="S44" t="e">
        <f t="shared" si="2"/>
        <v>#N/A</v>
      </c>
      <c r="T44" t="str">
        <f t="shared" si="3"/>
        <v>-</v>
      </c>
    </row>
    <row r="45" spans="2:20">
      <c r="B45" s="17">
        <v>40</v>
      </c>
      <c r="C45" s="17" t="e">
        <f>[4]水痘!$C41</f>
        <v>#N/A</v>
      </c>
      <c r="D45" s="17" t="e">
        <f>[4]水痘!$D41</f>
        <v>#N/A</v>
      </c>
      <c r="E45" s="17" t="e">
        <f>[4]水痘!$E41</f>
        <v>#N/A</v>
      </c>
      <c r="F45" s="17" t="e">
        <f>[4]水痘!$F41</f>
        <v>#N/A</v>
      </c>
      <c r="G45" s="17" t="e">
        <f>[4]水痘!$G41</f>
        <v>#N/A</v>
      </c>
      <c r="H45" s="17" t="e">
        <f>[4]水痘!$H41</f>
        <v>#N/A</v>
      </c>
      <c r="I45" s="17" t="e">
        <f>[4]水痘!$I41</f>
        <v>#N/A</v>
      </c>
      <c r="J45" s="17" t="e">
        <f>[4]水痘!$J41</f>
        <v>#N/A</v>
      </c>
      <c r="K45" s="17" t="e">
        <f>[4]水痘!$K41</f>
        <v>#N/A</v>
      </c>
      <c r="L45" s="17" t="e">
        <f>[4]水痘!$L41</f>
        <v>#N/A</v>
      </c>
      <c r="M45" s="17" t="e">
        <f>[4]水痘!$M41</f>
        <v>#N/A</v>
      </c>
      <c r="N45" s="17" t="e">
        <f>[4]水痘!$N41</f>
        <v>#N/A</v>
      </c>
      <c r="O45" s="17" t="e">
        <f>[4]水痘!$O41</f>
        <v>#N/A</v>
      </c>
      <c r="P45" s="17" t="e">
        <f>[4]水痘!$P41</f>
        <v>#N/A</v>
      </c>
      <c r="Q45" s="17" t="e">
        <f>[4]水痘!$Q41</f>
        <v>#N/A</v>
      </c>
      <c r="S45" t="e">
        <f t="shared" si="2"/>
        <v>#N/A</v>
      </c>
      <c r="T45" t="str">
        <f t="shared" si="3"/>
        <v>-</v>
      </c>
    </row>
    <row r="46" spans="2:20">
      <c r="B46" s="17">
        <v>41</v>
      </c>
      <c r="C46" s="17" t="e">
        <f>[4]水痘!$C42</f>
        <v>#N/A</v>
      </c>
      <c r="D46" s="17" t="e">
        <f>[4]水痘!$D42</f>
        <v>#N/A</v>
      </c>
      <c r="E46" s="17" t="e">
        <f>[4]水痘!$E42</f>
        <v>#N/A</v>
      </c>
      <c r="F46" s="17" t="e">
        <f>[4]水痘!$F42</f>
        <v>#N/A</v>
      </c>
      <c r="G46" s="17" t="e">
        <f>[4]水痘!$G42</f>
        <v>#N/A</v>
      </c>
      <c r="H46" s="17" t="e">
        <f>[4]水痘!$H42</f>
        <v>#N/A</v>
      </c>
      <c r="I46" s="17" t="e">
        <f>[4]水痘!$I42</f>
        <v>#N/A</v>
      </c>
      <c r="J46" s="17" t="e">
        <f>[4]水痘!$J42</f>
        <v>#N/A</v>
      </c>
      <c r="K46" s="17" t="e">
        <f>[4]水痘!$K42</f>
        <v>#N/A</v>
      </c>
      <c r="L46" s="17" t="e">
        <f>[4]水痘!$L42</f>
        <v>#N/A</v>
      </c>
      <c r="M46" s="17" t="e">
        <f>[4]水痘!$M42</f>
        <v>#N/A</v>
      </c>
      <c r="N46" s="17" t="e">
        <f>[4]水痘!$N42</f>
        <v>#N/A</v>
      </c>
      <c r="O46" s="17" t="e">
        <f>[4]水痘!$O42</f>
        <v>#N/A</v>
      </c>
      <c r="P46" s="17" t="e">
        <f>[4]水痘!$P42</f>
        <v>#N/A</v>
      </c>
      <c r="Q46" s="17" t="e">
        <f>[4]水痘!$Q42</f>
        <v>#N/A</v>
      </c>
      <c r="S46" t="e">
        <f t="shared" si="2"/>
        <v>#N/A</v>
      </c>
      <c r="T46" t="str">
        <f t="shared" si="3"/>
        <v>-</v>
      </c>
    </row>
    <row r="47" spans="2:20">
      <c r="B47" s="17">
        <v>42</v>
      </c>
      <c r="C47" s="17" t="e">
        <f>[4]水痘!$C43</f>
        <v>#N/A</v>
      </c>
      <c r="D47" s="17" t="e">
        <f>[4]水痘!$D43</f>
        <v>#N/A</v>
      </c>
      <c r="E47" s="17" t="e">
        <f>[4]水痘!$E43</f>
        <v>#N/A</v>
      </c>
      <c r="F47" s="17" t="e">
        <f>[4]水痘!$F43</f>
        <v>#N/A</v>
      </c>
      <c r="G47" s="17" t="e">
        <f>[4]水痘!$G43</f>
        <v>#N/A</v>
      </c>
      <c r="H47" s="17" t="e">
        <f>[4]水痘!$H43</f>
        <v>#N/A</v>
      </c>
      <c r="I47" s="17" t="e">
        <f>[4]水痘!$I43</f>
        <v>#N/A</v>
      </c>
      <c r="J47" s="17" t="e">
        <f>[4]水痘!$J43</f>
        <v>#N/A</v>
      </c>
      <c r="K47" s="17" t="e">
        <f>[4]水痘!$K43</f>
        <v>#N/A</v>
      </c>
      <c r="L47" s="17" t="e">
        <f>[4]水痘!$L43</f>
        <v>#N/A</v>
      </c>
      <c r="M47" s="17" t="e">
        <f>[4]水痘!$M43</f>
        <v>#N/A</v>
      </c>
      <c r="N47" s="17" t="e">
        <f>[4]水痘!$N43</f>
        <v>#N/A</v>
      </c>
      <c r="O47" s="17" t="e">
        <f>[4]水痘!$O43</f>
        <v>#N/A</v>
      </c>
      <c r="P47" s="17" t="e">
        <f>[4]水痘!$P43</f>
        <v>#N/A</v>
      </c>
      <c r="Q47" s="17" t="e">
        <f>[4]水痘!$Q43</f>
        <v>#N/A</v>
      </c>
      <c r="S47" t="e">
        <f t="shared" si="2"/>
        <v>#N/A</v>
      </c>
      <c r="T47" t="str">
        <f t="shared" si="3"/>
        <v>-</v>
      </c>
    </row>
    <row r="48" spans="2:20">
      <c r="B48" s="17">
        <v>43</v>
      </c>
      <c r="C48" s="17" t="e">
        <f>[4]水痘!$C44</f>
        <v>#N/A</v>
      </c>
      <c r="D48" s="17" t="e">
        <f>[4]水痘!$D44</f>
        <v>#N/A</v>
      </c>
      <c r="E48" s="17" t="e">
        <f>[4]水痘!$E44</f>
        <v>#N/A</v>
      </c>
      <c r="F48" s="17" t="e">
        <f>[4]水痘!$F44</f>
        <v>#N/A</v>
      </c>
      <c r="G48" s="17" t="e">
        <f>[4]水痘!$G44</f>
        <v>#N/A</v>
      </c>
      <c r="H48" s="17" t="e">
        <f>[4]水痘!$H44</f>
        <v>#N/A</v>
      </c>
      <c r="I48" s="17" t="e">
        <f>[4]水痘!$I44</f>
        <v>#N/A</v>
      </c>
      <c r="J48" s="17" t="e">
        <f>[4]水痘!$J44</f>
        <v>#N/A</v>
      </c>
      <c r="K48" s="17" t="e">
        <f>[4]水痘!$K44</f>
        <v>#N/A</v>
      </c>
      <c r="L48" s="17" t="e">
        <f>[4]水痘!$L44</f>
        <v>#N/A</v>
      </c>
      <c r="M48" s="17" t="e">
        <f>[4]水痘!$M44</f>
        <v>#N/A</v>
      </c>
      <c r="N48" s="17" t="e">
        <f>[4]水痘!$N44</f>
        <v>#N/A</v>
      </c>
      <c r="O48" s="17" t="e">
        <f>[4]水痘!$O44</f>
        <v>#N/A</v>
      </c>
      <c r="P48" s="17" t="e">
        <f>[4]水痘!$P44</f>
        <v>#N/A</v>
      </c>
      <c r="Q48" s="17" t="e">
        <f>[4]水痘!$Q44</f>
        <v>#N/A</v>
      </c>
      <c r="S48" t="e">
        <f t="shared" si="2"/>
        <v>#N/A</v>
      </c>
      <c r="T48" t="str">
        <f t="shared" si="3"/>
        <v>-</v>
      </c>
    </row>
    <row r="49" spans="2:20">
      <c r="B49" s="17">
        <v>44</v>
      </c>
      <c r="C49" s="17" t="e">
        <f>[4]水痘!$C45</f>
        <v>#N/A</v>
      </c>
      <c r="D49" s="17" t="e">
        <f>[4]水痘!$D45</f>
        <v>#N/A</v>
      </c>
      <c r="E49" s="17" t="e">
        <f>[4]水痘!$E45</f>
        <v>#N/A</v>
      </c>
      <c r="F49" s="17" t="e">
        <f>[4]水痘!$F45</f>
        <v>#N/A</v>
      </c>
      <c r="G49" s="17" t="e">
        <f>[4]水痘!$G45</f>
        <v>#N/A</v>
      </c>
      <c r="H49" s="17" t="e">
        <f>[4]水痘!$H45</f>
        <v>#N/A</v>
      </c>
      <c r="I49" s="17" t="e">
        <f>[4]水痘!$I45</f>
        <v>#N/A</v>
      </c>
      <c r="J49" s="17" t="e">
        <f>[4]水痘!$J45</f>
        <v>#N/A</v>
      </c>
      <c r="K49" s="17" t="e">
        <f>[4]水痘!$K45</f>
        <v>#N/A</v>
      </c>
      <c r="L49" s="17" t="e">
        <f>[4]水痘!$L45</f>
        <v>#N/A</v>
      </c>
      <c r="M49" s="17" t="e">
        <f>[4]水痘!$M45</f>
        <v>#N/A</v>
      </c>
      <c r="N49" s="17" t="e">
        <f>[4]水痘!$N45</f>
        <v>#N/A</v>
      </c>
      <c r="O49" s="17" t="e">
        <f>[4]水痘!$O45</f>
        <v>#N/A</v>
      </c>
      <c r="P49" s="17" t="e">
        <f>[4]水痘!$P45</f>
        <v>#N/A</v>
      </c>
      <c r="Q49" s="17" t="e">
        <f>[4]水痘!$Q45</f>
        <v>#N/A</v>
      </c>
      <c r="S49" t="e">
        <f t="shared" si="2"/>
        <v>#N/A</v>
      </c>
      <c r="T49" t="str">
        <f t="shared" si="3"/>
        <v>-</v>
      </c>
    </row>
    <row r="50" spans="2:20">
      <c r="B50" s="17">
        <v>45</v>
      </c>
      <c r="C50" s="17" t="e">
        <f>[4]水痘!$C46</f>
        <v>#N/A</v>
      </c>
      <c r="D50" s="17" t="e">
        <f>[4]水痘!$D46</f>
        <v>#N/A</v>
      </c>
      <c r="E50" s="17" t="e">
        <f>[4]水痘!$E46</f>
        <v>#N/A</v>
      </c>
      <c r="F50" s="17" t="e">
        <f>[4]水痘!$F46</f>
        <v>#N/A</v>
      </c>
      <c r="G50" s="17" t="e">
        <f>[4]水痘!$G46</f>
        <v>#N/A</v>
      </c>
      <c r="H50" s="17" t="e">
        <f>[4]水痘!$H46</f>
        <v>#N/A</v>
      </c>
      <c r="I50" s="17" t="e">
        <f>[4]水痘!$I46</f>
        <v>#N/A</v>
      </c>
      <c r="J50" s="17" t="e">
        <f>[4]水痘!$J46</f>
        <v>#N/A</v>
      </c>
      <c r="K50" s="17" t="e">
        <f>[4]水痘!$K46</f>
        <v>#N/A</v>
      </c>
      <c r="L50" s="17" t="e">
        <f>[4]水痘!$L46</f>
        <v>#N/A</v>
      </c>
      <c r="M50" s="17" t="e">
        <f>[4]水痘!$M46</f>
        <v>#N/A</v>
      </c>
      <c r="N50" s="17" t="e">
        <f>[4]水痘!$N46</f>
        <v>#N/A</v>
      </c>
      <c r="O50" s="17" t="e">
        <f>[4]水痘!$O46</f>
        <v>#N/A</v>
      </c>
      <c r="P50" s="17" t="e">
        <f>[4]水痘!$P46</f>
        <v>#N/A</v>
      </c>
      <c r="Q50" s="17" t="e">
        <f>[4]水痘!$Q46</f>
        <v>#N/A</v>
      </c>
      <c r="S50" t="e">
        <f t="shared" si="2"/>
        <v>#N/A</v>
      </c>
      <c r="T50" t="str">
        <f t="shared" si="3"/>
        <v>-</v>
      </c>
    </row>
    <row r="51" spans="2:20">
      <c r="B51" s="17">
        <v>46</v>
      </c>
      <c r="C51" s="17" t="e">
        <f>[4]水痘!$C47</f>
        <v>#N/A</v>
      </c>
      <c r="D51" s="17" t="e">
        <f>[4]水痘!$D47</f>
        <v>#N/A</v>
      </c>
      <c r="E51" s="17" t="e">
        <f>[4]水痘!$E47</f>
        <v>#N/A</v>
      </c>
      <c r="F51" s="17" t="e">
        <f>[4]水痘!$F47</f>
        <v>#N/A</v>
      </c>
      <c r="G51" s="17" t="e">
        <f>[4]水痘!$G47</f>
        <v>#N/A</v>
      </c>
      <c r="H51" s="17" t="e">
        <f>[4]水痘!$H47</f>
        <v>#N/A</v>
      </c>
      <c r="I51" s="17" t="e">
        <f>[4]水痘!$I47</f>
        <v>#N/A</v>
      </c>
      <c r="J51" s="17" t="e">
        <f>[4]水痘!$J47</f>
        <v>#N/A</v>
      </c>
      <c r="K51" s="17" t="e">
        <f>[4]水痘!$K47</f>
        <v>#N/A</v>
      </c>
      <c r="L51" s="17" t="e">
        <f>[4]水痘!$L47</f>
        <v>#N/A</v>
      </c>
      <c r="M51" s="17" t="e">
        <f>[4]水痘!$M47</f>
        <v>#N/A</v>
      </c>
      <c r="N51" s="17" t="e">
        <f>[4]水痘!$N47</f>
        <v>#N/A</v>
      </c>
      <c r="O51" s="17" t="e">
        <f>[4]水痘!$O47</f>
        <v>#N/A</v>
      </c>
      <c r="P51" s="17" t="e">
        <f>[4]水痘!$P47</f>
        <v>#N/A</v>
      </c>
      <c r="Q51" s="17" t="e">
        <f>[4]水痘!$Q47</f>
        <v>#N/A</v>
      </c>
      <c r="S51" t="e">
        <f t="shared" si="2"/>
        <v>#N/A</v>
      </c>
      <c r="T51" t="str">
        <f t="shared" si="3"/>
        <v>-</v>
      </c>
    </row>
    <row r="52" spans="2:20">
      <c r="B52" s="17">
        <v>47</v>
      </c>
      <c r="C52" s="17" t="e">
        <f>[4]水痘!$C48</f>
        <v>#N/A</v>
      </c>
      <c r="D52" s="17" t="e">
        <f>[4]水痘!$D48</f>
        <v>#N/A</v>
      </c>
      <c r="E52" s="17" t="e">
        <f>[4]水痘!$E48</f>
        <v>#N/A</v>
      </c>
      <c r="F52" s="17" t="e">
        <f>[4]水痘!$F48</f>
        <v>#N/A</v>
      </c>
      <c r="G52" s="17" t="e">
        <f>[4]水痘!$G48</f>
        <v>#N/A</v>
      </c>
      <c r="H52" s="17" t="e">
        <f>[4]水痘!$H48</f>
        <v>#N/A</v>
      </c>
      <c r="I52" s="17" t="e">
        <f>[4]水痘!$I48</f>
        <v>#N/A</v>
      </c>
      <c r="J52" s="17" t="e">
        <f>[4]水痘!$J48</f>
        <v>#N/A</v>
      </c>
      <c r="K52" s="17" t="e">
        <f>[4]水痘!$K48</f>
        <v>#N/A</v>
      </c>
      <c r="L52" s="17" t="e">
        <f>[4]水痘!$L48</f>
        <v>#N/A</v>
      </c>
      <c r="M52" s="17" t="e">
        <f>[4]水痘!$M48</f>
        <v>#N/A</v>
      </c>
      <c r="N52" s="17" t="e">
        <f>[4]水痘!$N48</f>
        <v>#N/A</v>
      </c>
      <c r="O52" s="17" t="e">
        <f>[4]水痘!$O48</f>
        <v>#N/A</v>
      </c>
      <c r="P52" s="17" t="e">
        <f>[4]水痘!$P48</f>
        <v>#N/A</v>
      </c>
      <c r="Q52" s="17" t="e">
        <f>[4]水痘!$Q48</f>
        <v>#N/A</v>
      </c>
      <c r="S52" t="e">
        <f t="shared" si="2"/>
        <v>#N/A</v>
      </c>
      <c r="T52" t="str">
        <f t="shared" si="3"/>
        <v>-</v>
      </c>
    </row>
    <row r="53" spans="2:20">
      <c r="B53" s="17">
        <v>48</v>
      </c>
      <c r="C53" s="17" t="e">
        <f>[4]水痘!$C49</f>
        <v>#N/A</v>
      </c>
      <c r="D53" s="17" t="e">
        <f>[4]水痘!$D49</f>
        <v>#N/A</v>
      </c>
      <c r="E53" s="17" t="e">
        <f>[4]水痘!$E49</f>
        <v>#N/A</v>
      </c>
      <c r="F53" s="17" t="e">
        <f>[4]水痘!$F49</f>
        <v>#N/A</v>
      </c>
      <c r="G53" s="17" t="e">
        <f>[4]水痘!$G49</f>
        <v>#N/A</v>
      </c>
      <c r="H53" s="17" t="e">
        <f>[4]水痘!$H49</f>
        <v>#N/A</v>
      </c>
      <c r="I53" s="17" t="e">
        <f>[4]水痘!$I49</f>
        <v>#N/A</v>
      </c>
      <c r="J53" s="17" t="e">
        <f>[4]水痘!$J49</f>
        <v>#N/A</v>
      </c>
      <c r="K53" s="17" t="e">
        <f>[4]水痘!$K49</f>
        <v>#N/A</v>
      </c>
      <c r="L53" s="17" t="e">
        <f>[4]水痘!$L49</f>
        <v>#N/A</v>
      </c>
      <c r="M53" s="17" t="e">
        <f>[4]水痘!$M49</f>
        <v>#N/A</v>
      </c>
      <c r="N53" s="17" t="e">
        <f>[4]水痘!$N49</f>
        <v>#N/A</v>
      </c>
      <c r="O53" s="17" t="e">
        <f>[4]水痘!$O49</f>
        <v>#N/A</v>
      </c>
      <c r="P53" s="17" t="e">
        <f>[4]水痘!$P49</f>
        <v>#N/A</v>
      </c>
      <c r="Q53" s="17" t="e">
        <f>[4]水痘!$Q49</f>
        <v>#N/A</v>
      </c>
      <c r="S53" t="e">
        <f t="shared" si="2"/>
        <v>#N/A</v>
      </c>
      <c r="T53" t="str">
        <f t="shared" si="3"/>
        <v>-</v>
      </c>
    </row>
    <row r="54" spans="2:20">
      <c r="B54" s="17">
        <v>49</v>
      </c>
      <c r="C54" s="17" t="e">
        <f>[4]水痘!$C50</f>
        <v>#N/A</v>
      </c>
      <c r="D54" s="17" t="e">
        <f>[4]水痘!$D50</f>
        <v>#N/A</v>
      </c>
      <c r="E54" s="17" t="e">
        <f>[4]水痘!$E50</f>
        <v>#N/A</v>
      </c>
      <c r="F54" s="17" t="e">
        <f>[4]水痘!$F50</f>
        <v>#N/A</v>
      </c>
      <c r="G54" s="17" t="e">
        <f>[4]水痘!$G50</f>
        <v>#N/A</v>
      </c>
      <c r="H54" s="17" t="e">
        <f>[4]水痘!$H50</f>
        <v>#N/A</v>
      </c>
      <c r="I54" s="17" t="e">
        <f>[4]水痘!$I50</f>
        <v>#N/A</v>
      </c>
      <c r="J54" s="17" t="e">
        <f>[4]水痘!$J50</f>
        <v>#N/A</v>
      </c>
      <c r="K54" s="17" t="e">
        <f>[4]水痘!$K50</f>
        <v>#N/A</v>
      </c>
      <c r="L54" s="17" t="e">
        <f>[4]水痘!$L50</f>
        <v>#N/A</v>
      </c>
      <c r="M54" s="17" t="e">
        <f>[4]水痘!$M50</f>
        <v>#N/A</v>
      </c>
      <c r="N54" s="17" t="e">
        <f>[4]水痘!$N50</f>
        <v>#N/A</v>
      </c>
      <c r="O54" s="17" t="e">
        <f>[4]水痘!$O50</f>
        <v>#N/A</v>
      </c>
      <c r="P54" s="17" t="e">
        <f>[4]水痘!$P50</f>
        <v>#N/A</v>
      </c>
      <c r="Q54" s="17" t="e">
        <f>[4]水痘!$Q50</f>
        <v>#N/A</v>
      </c>
      <c r="S54" t="e">
        <f t="shared" si="2"/>
        <v>#N/A</v>
      </c>
      <c r="T54" t="str">
        <f t="shared" si="3"/>
        <v>-</v>
      </c>
    </row>
    <row r="55" spans="2:20">
      <c r="B55" s="17">
        <v>50</v>
      </c>
      <c r="C55" s="17" t="e">
        <f>[4]水痘!$C51</f>
        <v>#N/A</v>
      </c>
      <c r="D55" s="17" t="e">
        <f>[4]水痘!$D51</f>
        <v>#N/A</v>
      </c>
      <c r="E55" s="17" t="e">
        <f>[4]水痘!$E51</f>
        <v>#N/A</v>
      </c>
      <c r="F55" s="17" t="e">
        <f>[4]水痘!$F51</f>
        <v>#N/A</v>
      </c>
      <c r="G55" s="17" t="e">
        <f>[4]水痘!$G51</f>
        <v>#N/A</v>
      </c>
      <c r="H55" s="17" t="e">
        <f>[4]水痘!$H51</f>
        <v>#N/A</v>
      </c>
      <c r="I55" s="17" t="e">
        <f>[4]水痘!$I51</f>
        <v>#N/A</v>
      </c>
      <c r="J55" s="17" t="e">
        <f>[4]水痘!$J51</f>
        <v>#N/A</v>
      </c>
      <c r="K55" s="17" t="e">
        <f>[4]水痘!$K51</f>
        <v>#N/A</v>
      </c>
      <c r="L55" s="17" t="e">
        <f>[4]水痘!$L51</f>
        <v>#N/A</v>
      </c>
      <c r="M55" s="17" t="e">
        <f>[4]水痘!$M51</f>
        <v>#N/A</v>
      </c>
      <c r="N55" s="17" t="e">
        <f>[4]水痘!$N51</f>
        <v>#N/A</v>
      </c>
      <c r="O55" s="17" t="e">
        <f>[4]水痘!$O51</f>
        <v>#N/A</v>
      </c>
      <c r="P55" s="17" t="e">
        <f>[4]水痘!$P51</f>
        <v>#N/A</v>
      </c>
      <c r="Q55" s="17" t="e">
        <f>[4]水痘!$Q51</f>
        <v>#N/A</v>
      </c>
      <c r="S55" t="e">
        <f t="shared" si="2"/>
        <v>#N/A</v>
      </c>
      <c r="T55" t="str">
        <f t="shared" si="3"/>
        <v>-</v>
      </c>
    </row>
    <row r="56" spans="2:20">
      <c r="B56" s="17">
        <v>51</v>
      </c>
      <c r="C56" s="17" t="e">
        <f>[4]水痘!$C52</f>
        <v>#N/A</v>
      </c>
      <c r="D56" s="17" t="e">
        <f>[4]水痘!$D52</f>
        <v>#N/A</v>
      </c>
      <c r="E56" s="17" t="e">
        <f>[4]水痘!$E52</f>
        <v>#N/A</v>
      </c>
      <c r="F56" s="17" t="e">
        <f>[4]水痘!$F52</f>
        <v>#N/A</v>
      </c>
      <c r="G56" s="17" t="e">
        <f>[4]水痘!$G52</f>
        <v>#N/A</v>
      </c>
      <c r="H56" s="17" t="e">
        <f>[4]水痘!$H52</f>
        <v>#N/A</v>
      </c>
      <c r="I56" s="17" t="e">
        <f>[4]水痘!$I52</f>
        <v>#N/A</v>
      </c>
      <c r="J56" s="17" t="e">
        <f>[4]水痘!$J52</f>
        <v>#N/A</v>
      </c>
      <c r="K56" s="17" t="e">
        <f>[4]水痘!$K52</f>
        <v>#N/A</v>
      </c>
      <c r="L56" s="17" t="e">
        <f>[4]水痘!$L52</f>
        <v>#N/A</v>
      </c>
      <c r="M56" s="17" t="e">
        <f>[4]水痘!$M52</f>
        <v>#N/A</v>
      </c>
      <c r="N56" s="17" t="e">
        <f>[4]水痘!$N52</f>
        <v>#N/A</v>
      </c>
      <c r="O56" s="17" t="e">
        <f>[4]水痘!$O52</f>
        <v>#N/A</v>
      </c>
      <c r="P56" s="17" t="e">
        <f>[4]水痘!$P52</f>
        <v>#N/A</v>
      </c>
      <c r="Q56" s="17" t="e">
        <f>[4]水痘!$Q52</f>
        <v>#N/A</v>
      </c>
      <c r="S56" t="e">
        <f t="shared" si="2"/>
        <v>#N/A</v>
      </c>
      <c r="T56" t="str">
        <f t="shared" si="3"/>
        <v>-</v>
      </c>
    </row>
    <row r="57" spans="2:20">
      <c r="B57" s="17">
        <v>52</v>
      </c>
      <c r="C57" s="17" t="e">
        <f>[4]水痘!$C53</f>
        <v>#N/A</v>
      </c>
      <c r="D57" s="17" t="e">
        <f>[4]水痘!$D53</f>
        <v>#N/A</v>
      </c>
      <c r="E57" s="17" t="e">
        <f>[4]水痘!$E53</f>
        <v>#N/A</v>
      </c>
      <c r="F57" s="17" t="e">
        <f>[4]水痘!$F53</f>
        <v>#N/A</v>
      </c>
      <c r="G57" s="17" t="e">
        <f>[4]水痘!$G53</f>
        <v>#N/A</v>
      </c>
      <c r="H57" s="17" t="e">
        <f>[4]水痘!$H53</f>
        <v>#N/A</v>
      </c>
      <c r="I57" s="17" t="e">
        <f>[4]水痘!$I53</f>
        <v>#N/A</v>
      </c>
      <c r="J57" s="17" t="e">
        <f>[4]水痘!$J53</f>
        <v>#N/A</v>
      </c>
      <c r="K57" s="17" t="e">
        <f>[4]水痘!$K53</f>
        <v>#N/A</v>
      </c>
      <c r="L57" s="17" t="e">
        <f>[4]水痘!$L53</f>
        <v>#N/A</v>
      </c>
      <c r="M57" s="17" t="e">
        <f>[4]水痘!$M53</f>
        <v>#N/A</v>
      </c>
      <c r="N57" s="17" t="e">
        <f>[4]水痘!$N53</f>
        <v>#N/A</v>
      </c>
      <c r="O57" s="17" t="e">
        <f>[4]水痘!$O53</f>
        <v>#N/A</v>
      </c>
      <c r="P57" s="17" t="e">
        <f>[4]水痘!$P53</f>
        <v>#N/A</v>
      </c>
      <c r="Q57" s="17" t="e">
        <f>[4]水痘!$Q53</f>
        <v>#N/A</v>
      </c>
      <c r="S57" t="e">
        <f t="shared" si="2"/>
        <v>#N/A</v>
      </c>
      <c r="T57" t="str">
        <f t="shared" si="3"/>
        <v>-</v>
      </c>
    </row>
    <row r="58" spans="2:20">
      <c r="B58" s="104">
        <v>53</v>
      </c>
      <c r="C58" s="104" t="e">
        <f>[4]水痘!$C54</f>
        <v>#N/A</v>
      </c>
      <c r="D58" s="104" t="e">
        <f>[4]水痘!$D54</f>
        <v>#N/A</v>
      </c>
      <c r="E58" s="104" t="e">
        <f>[4]水痘!$E54</f>
        <v>#N/A</v>
      </c>
      <c r="F58" s="104" t="e">
        <f>[4]水痘!$F54</f>
        <v>#N/A</v>
      </c>
      <c r="G58" s="104" t="e">
        <f>[4]水痘!$G54</f>
        <v>#N/A</v>
      </c>
      <c r="H58" s="104" t="e">
        <f>[4]水痘!$H54</f>
        <v>#N/A</v>
      </c>
      <c r="I58" s="104" t="e">
        <f>[4]水痘!$I54</f>
        <v>#N/A</v>
      </c>
      <c r="J58" s="104" t="e">
        <f>[4]水痘!$J54</f>
        <v>#N/A</v>
      </c>
      <c r="K58" s="104" t="e">
        <f>[4]水痘!$K54</f>
        <v>#N/A</v>
      </c>
      <c r="L58" s="104" t="e">
        <f>[4]水痘!$L54</f>
        <v>#N/A</v>
      </c>
      <c r="M58" s="104" t="e">
        <f>[4]水痘!$M54</f>
        <v>#N/A</v>
      </c>
      <c r="N58" s="104" t="e">
        <f>[4]水痘!$N54</f>
        <v>#N/A</v>
      </c>
      <c r="O58" s="104" t="e">
        <f>[4]水痘!$O54</f>
        <v>#N/A</v>
      </c>
      <c r="P58" s="104" t="e">
        <f>[4]水痘!$P54</f>
        <v>#N/A</v>
      </c>
      <c r="Q58" s="104" t="e">
        <f>[4]水痘!$Q54</f>
        <v>#N/A</v>
      </c>
      <c r="R58" s="5"/>
      <c r="S58" s="5" t="e">
        <f t="shared" si="2"/>
        <v>#N/A</v>
      </c>
      <c r="T58" s="5" t="str">
        <f t="shared" si="3"/>
        <v>-</v>
      </c>
    </row>
    <row r="60" spans="2:20">
      <c r="B60" s="2" t="s">
        <v>66</v>
      </c>
      <c r="C60" s="2">
        <f t="array" ref="C60">+SUM(IF(NOT(ISERROR(C6:C58)),C6:C58))</f>
        <v>492</v>
      </c>
      <c r="D60" s="2">
        <f t="array" ref="D60">+SUM(IF(NOT(ISERROR(D6:D58)),D6:D58))</f>
        <v>6</v>
      </c>
      <c r="E60" s="2">
        <f t="array" ref="E60">+SUM(IF(NOT(ISERROR(E6:E58)),E6:E58))</f>
        <v>28</v>
      </c>
      <c r="F60" s="2">
        <f t="array" ref="F60">+SUM(IF(NOT(ISERROR(F6:F58)),F6:F58))</f>
        <v>31</v>
      </c>
      <c r="G60" s="2">
        <f t="array" ref="G60">+SUM(IF(NOT(ISERROR(G6:G58)),G6:G58))</f>
        <v>57</v>
      </c>
      <c r="H60" s="2">
        <f t="array" ref="H60">+SUM(IF(NOT(ISERROR(H6:H58)),H6:H58))</f>
        <v>49</v>
      </c>
      <c r="I60" s="2">
        <f t="array" ref="I60">+SUM(IF(NOT(ISERROR(I6:I58)),I6:I58))</f>
        <v>40</v>
      </c>
      <c r="J60" s="2">
        <f t="array" ref="J60">+SUM(IF(NOT(ISERROR(J6:J58)),J6:J58))</f>
        <v>43</v>
      </c>
      <c r="K60" s="2">
        <f t="array" ref="K60">+SUM(IF(NOT(ISERROR(K6:K58)),K6:K58))</f>
        <v>33</v>
      </c>
      <c r="L60" s="2">
        <f t="array" ref="L60">+SUM(IF(NOT(ISERROR(L6:L58)),L6:L58))</f>
        <v>38</v>
      </c>
      <c r="M60" s="2">
        <f t="array" ref="M60">+SUM(IF(NOT(ISERROR(M6:M58)),M6:M58))</f>
        <v>38</v>
      </c>
      <c r="N60" s="2">
        <f t="array" ref="N60">+SUM(IF(NOT(ISERROR(N6:N58)),N6:N58))</f>
        <v>34</v>
      </c>
      <c r="O60" s="2">
        <f t="array" ref="O60">+SUM(IF(NOT(ISERROR(O6:O58)),O6:O58))</f>
        <v>77</v>
      </c>
      <c r="P60" s="2">
        <f t="array" ref="P60">+SUM(IF(NOT(ISERROR(P6:P58)),P6:P58))</f>
        <v>9</v>
      </c>
      <c r="Q60" s="2">
        <f t="array" ref="Q60">+SUM(IF(NOT(ISERROR(Q6:Q58)),Q6:Q58))</f>
        <v>9</v>
      </c>
      <c r="R60" s="2"/>
      <c r="S60" s="2">
        <f>SUM(D60:Q60)</f>
        <v>492</v>
      </c>
      <c r="T60" s="2" t="b">
        <f>C60=S60</f>
        <v>1</v>
      </c>
    </row>
    <row r="61" spans="2:20">
      <c r="B61" s="4" t="s">
        <v>73</v>
      </c>
      <c r="C61" s="4">
        <f t="shared" ref="C61:Q61" si="4">+C60/$C$60*100</f>
        <v>100</v>
      </c>
      <c r="D61" s="4">
        <f t="shared" si="4"/>
        <v>1.2195121951219512</v>
      </c>
      <c r="E61" s="4">
        <f t="shared" si="4"/>
        <v>5.6910569105691051</v>
      </c>
      <c r="F61" s="4">
        <f t="shared" si="4"/>
        <v>6.3008130081300813</v>
      </c>
      <c r="G61" s="4">
        <f t="shared" si="4"/>
        <v>11.585365853658537</v>
      </c>
      <c r="H61" s="4">
        <f t="shared" si="4"/>
        <v>9.9593495934959346</v>
      </c>
      <c r="I61" s="4">
        <f t="shared" si="4"/>
        <v>8.1300813008130071</v>
      </c>
      <c r="J61" s="4">
        <f t="shared" si="4"/>
        <v>8.7398373983739841</v>
      </c>
      <c r="K61" s="4">
        <f t="shared" si="4"/>
        <v>6.7073170731707323</v>
      </c>
      <c r="L61" s="4">
        <f t="shared" si="4"/>
        <v>7.7235772357723578</v>
      </c>
      <c r="M61" s="4">
        <f t="shared" si="4"/>
        <v>7.7235772357723578</v>
      </c>
      <c r="N61" s="4">
        <f t="shared" si="4"/>
        <v>6.9105691056910574</v>
      </c>
      <c r="O61" s="4">
        <f t="shared" si="4"/>
        <v>15.650406504065039</v>
      </c>
      <c r="P61" s="4">
        <f t="shared" si="4"/>
        <v>1.8292682926829267</v>
      </c>
      <c r="Q61" s="4">
        <f t="shared" si="4"/>
        <v>1.8292682926829267</v>
      </c>
      <c r="R61" s="4"/>
      <c r="S61" s="4">
        <f>SUM(D61:Q61)</f>
        <v>100</v>
      </c>
      <c r="T61" s="4" t="b">
        <f>C61=S61</f>
        <v>1</v>
      </c>
    </row>
    <row r="63" spans="2:20">
      <c r="S63" s="5">
        <f t="array" ref="S63">+SUM(IF(NOT(ISERROR(S6:S58)),S6:S58))</f>
        <v>492</v>
      </c>
      <c r="T63" s="5" t="b">
        <f>+S60=S63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B4:T63"/>
  <sheetViews>
    <sheetView showGridLines="0" zoomScale="55" zoomScaleNormal="55" workbookViewId="0">
      <selection activeCell="C6" sqref="C6:Q58"/>
    </sheetView>
  </sheetViews>
  <sheetFormatPr defaultRowHeight="16.5"/>
  <sheetData>
    <row r="4" spans="2:20">
      <c r="B4" t="s">
        <v>65</v>
      </c>
    </row>
    <row r="5" spans="2:20">
      <c r="B5" s="6" t="s">
        <v>48</v>
      </c>
      <c r="C5" s="6" t="s">
        <v>61</v>
      </c>
      <c r="D5" s="6" t="s">
        <v>153</v>
      </c>
      <c r="E5" s="6" t="s">
        <v>154</v>
      </c>
      <c r="F5" s="6" t="s">
        <v>71</v>
      </c>
      <c r="G5" s="6" t="s">
        <v>96</v>
      </c>
      <c r="H5" s="6" t="s">
        <v>97</v>
      </c>
      <c r="I5" s="6" t="s">
        <v>98</v>
      </c>
      <c r="J5" s="6" t="s">
        <v>99</v>
      </c>
      <c r="K5" s="6" t="s">
        <v>100</v>
      </c>
      <c r="L5" s="6" t="s">
        <v>101</v>
      </c>
      <c r="M5" s="6" t="s">
        <v>102</v>
      </c>
      <c r="N5" s="6" t="s">
        <v>103</v>
      </c>
      <c r="O5" s="6" t="s">
        <v>105</v>
      </c>
      <c r="P5" s="6" t="s">
        <v>106</v>
      </c>
      <c r="Q5" s="6" t="s">
        <v>155</v>
      </c>
      <c r="R5" s="1"/>
      <c r="S5" s="6" t="s">
        <v>67</v>
      </c>
      <c r="T5" s="1" t="s">
        <v>68</v>
      </c>
    </row>
    <row r="6" spans="2:20">
      <c r="B6" s="102">
        <v>1</v>
      </c>
      <c r="C6" s="102">
        <f>[4]手足!$C$2</f>
        <v>8</v>
      </c>
      <c r="D6" s="102">
        <f>[4]手足!$D2</f>
        <v>0</v>
      </c>
      <c r="E6" s="102">
        <f>[4]手足!$E2</f>
        <v>2</v>
      </c>
      <c r="F6" s="102">
        <f>[4]手足!$F2</f>
        <v>3</v>
      </c>
      <c r="G6" s="102">
        <f>[4]手足!$G2</f>
        <v>1</v>
      </c>
      <c r="H6" s="102">
        <f>[4]手足!$H2</f>
        <v>1</v>
      </c>
      <c r="I6" s="102">
        <f>[4]手足!$I2</f>
        <v>0</v>
      </c>
      <c r="J6" s="102">
        <f>[4]手足!$J2</f>
        <v>0</v>
      </c>
      <c r="K6" s="102">
        <f>[4]手足!$K2</f>
        <v>0</v>
      </c>
      <c r="L6" s="102">
        <f>[4]手足!$L2</f>
        <v>0</v>
      </c>
      <c r="M6" s="102">
        <f>[4]手足!$M2</f>
        <v>0</v>
      </c>
      <c r="N6" s="102">
        <f>[4]手足!$N2</f>
        <v>0</v>
      </c>
      <c r="O6" s="102">
        <f>[4]手足!$O2</f>
        <v>0</v>
      </c>
      <c r="P6" s="102">
        <f>[4]手足!$P2</f>
        <v>0</v>
      </c>
      <c r="Q6" s="102">
        <f>[4]手足!$Q2</f>
        <v>1</v>
      </c>
      <c r="R6" s="103"/>
      <c r="S6" s="103">
        <f t="shared" ref="S6:S29" si="0">SUM(D6:Q6)</f>
        <v>8</v>
      </c>
      <c r="T6" s="103" t="b">
        <f t="shared" ref="T6:T29" si="1">IF(AND(ISERROR(C6),ISERROR(S6)),"-",C6=S6)</f>
        <v>1</v>
      </c>
    </row>
    <row r="7" spans="2:20">
      <c r="B7" s="17">
        <v>2</v>
      </c>
      <c r="C7" s="17">
        <f>[4]手足!$C3</f>
        <v>3</v>
      </c>
      <c r="D7" s="17">
        <f>[4]手足!$D3</f>
        <v>0</v>
      </c>
      <c r="E7" s="17">
        <f>[4]手足!$E3</f>
        <v>0</v>
      </c>
      <c r="F7" s="17">
        <f>[4]手足!$F3</f>
        <v>0</v>
      </c>
      <c r="G7" s="17">
        <f>[4]手足!$G3</f>
        <v>1</v>
      </c>
      <c r="H7" s="17">
        <f>[4]手足!$H3</f>
        <v>0</v>
      </c>
      <c r="I7" s="17">
        <f>[4]手足!$I3</f>
        <v>0</v>
      </c>
      <c r="J7" s="17">
        <f>[4]手足!$J3</f>
        <v>1</v>
      </c>
      <c r="K7" s="17">
        <f>[4]手足!$K3</f>
        <v>0</v>
      </c>
      <c r="L7" s="17">
        <f>[4]手足!$L3</f>
        <v>1</v>
      </c>
      <c r="M7" s="17">
        <f>[4]手足!$M3</f>
        <v>0</v>
      </c>
      <c r="N7" s="17">
        <f>[4]手足!$N3</f>
        <v>0</v>
      </c>
      <c r="O7" s="17">
        <f>[4]手足!$O3</f>
        <v>0</v>
      </c>
      <c r="P7" s="17">
        <f>[4]手足!$P3</f>
        <v>0</v>
      </c>
      <c r="Q7" s="17">
        <f>[4]手足!$Q3</f>
        <v>0</v>
      </c>
      <c r="S7">
        <f t="shared" si="0"/>
        <v>3</v>
      </c>
      <c r="T7" t="b">
        <f t="shared" si="1"/>
        <v>1</v>
      </c>
    </row>
    <row r="8" spans="2:20">
      <c r="B8" s="17">
        <v>3</v>
      </c>
      <c r="C8" s="17">
        <f>[4]手足!$C4</f>
        <v>0</v>
      </c>
      <c r="D8" s="17">
        <f>[4]手足!$D4</f>
        <v>0</v>
      </c>
      <c r="E8" s="17">
        <f>[4]手足!$E4</f>
        <v>0</v>
      </c>
      <c r="F8" s="17">
        <f>[4]手足!$F4</f>
        <v>0</v>
      </c>
      <c r="G8" s="17">
        <f>[4]手足!$G4</f>
        <v>0</v>
      </c>
      <c r="H8" s="17">
        <f>[4]手足!$H4</f>
        <v>0</v>
      </c>
      <c r="I8" s="17">
        <f>[4]手足!$I4</f>
        <v>0</v>
      </c>
      <c r="J8" s="17">
        <f>[4]手足!$J4</f>
        <v>0</v>
      </c>
      <c r="K8" s="17">
        <f>[4]手足!$K4</f>
        <v>0</v>
      </c>
      <c r="L8" s="17">
        <f>[4]手足!$L4</f>
        <v>0</v>
      </c>
      <c r="M8" s="17">
        <f>[4]手足!$M4</f>
        <v>0</v>
      </c>
      <c r="N8" s="17">
        <f>[4]手足!$N4</f>
        <v>0</v>
      </c>
      <c r="O8" s="17">
        <f>[4]手足!$O4</f>
        <v>0</v>
      </c>
      <c r="P8" s="17">
        <f>[4]手足!$P4</f>
        <v>0</v>
      </c>
      <c r="Q8" s="17">
        <f>[4]手足!$Q4</f>
        <v>0</v>
      </c>
      <c r="S8">
        <f t="shared" si="0"/>
        <v>0</v>
      </c>
      <c r="T8" t="b">
        <f t="shared" si="1"/>
        <v>1</v>
      </c>
    </row>
    <row r="9" spans="2:20">
      <c r="B9" s="17">
        <v>4</v>
      </c>
      <c r="C9" s="17">
        <f>[4]手足!$C5</f>
        <v>1</v>
      </c>
      <c r="D9" s="17">
        <f>[4]手足!$D5</f>
        <v>0</v>
      </c>
      <c r="E9" s="17">
        <f>[4]手足!$E5</f>
        <v>0</v>
      </c>
      <c r="F9" s="17">
        <f>[4]手足!$F5</f>
        <v>0</v>
      </c>
      <c r="G9" s="17">
        <f>[4]手足!$G5</f>
        <v>0</v>
      </c>
      <c r="H9" s="17">
        <f>[4]手足!$H5</f>
        <v>1</v>
      </c>
      <c r="I9" s="17">
        <f>[4]手足!$I5</f>
        <v>0</v>
      </c>
      <c r="J9" s="17">
        <f>[4]手足!$J5</f>
        <v>0</v>
      </c>
      <c r="K9" s="17">
        <f>[4]手足!$K5</f>
        <v>0</v>
      </c>
      <c r="L9" s="17">
        <f>[4]手足!$L5</f>
        <v>0</v>
      </c>
      <c r="M9" s="17">
        <f>[4]手足!$M5</f>
        <v>0</v>
      </c>
      <c r="N9" s="17">
        <f>[4]手足!$N5</f>
        <v>0</v>
      </c>
      <c r="O9" s="17">
        <f>[4]手足!$O5</f>
        <v>0</v>
      </c>
      <c r="P9" s="17">
        <f>[4]手足!$P5</f>
        <v>0</v>
      </c>
      <c r="Q9" s="17">
        <f>[4]手足!$Q5</f>
        <v>0</v>
      </c>
      <c r="S9">
        <f t="shared" si="0"/>
        <v>1</v>
      </c>
      <c r="T9" t="b">
        <f t="shared" si="1"/>
        <v>1</v>
      </c>
    </row>
    <row r="10" spans="2:20">
      <c r="B10" s="17">
        <v>5</v>
      </c>
      <c r="C10" s="17">
        <f>[4]手足!$C6</f>
        <v>2</v>
      </c>
      <c r="D10" s="17">
        <f>[4]手足!$D6</f>
        <v>0</v>
      </c>
      <c r="E10" s="17">
        <f>[4]手足!$E6</f>
        <v>0</v>
      </c>
      <c r="F10" s="17">
        <f>[4]手足!$F6</f>
        <v>1</v>
      </c>
      <c r="G10" s="17">
        <f>[4]手足!$G6</f>
        <v>1</v>
      </c>
      <c r="H10" s="17">
        <f>[4]手足!$H6</f>
        <v>0</v>
      </c>
      <c r="I10" s="17">
        <f>[4]手足!$I6</f>
        <v>0</v>
      </c>
      <c r="J10" s="17">
        <f>[4]手足!$J6</f>
        <v>0</v>
      </c>
      <c r="K10" s="17">
        <f>[4]手足!$K6</f>
        <v>0</v>
      </c>
      <c r="L10" s="17">
        <f>[4]手足!$L6</f>
        <v>0</v>
      </c>
      <c r="M10" s="17">
        <f>[4]手足!$M6</f>
        <v>0</v>
      </c>
      <c r="N10" s="17">
        <f>[4]手足!$N6</f>
        <v>0</v>
      </c>
      <c r="O10" s="17">
        <f>[4]手足!$O6</f>
        <v>0</v>
      </c>
      <c r="P10" s="17">
        <f>[4]手足!$P6</f>
        <v>0</v>
      </c>
      <c r="Q10" s="17">
        <f>[4]手足!$Q6</f>
        <v>0</v>
      </c>
      <c r="S10">
        <f t="shared" si="0"/>
        <v>2</v>
      </c>
      <c r="T10" t="b">
        <f t="shared" si="1"/>
        <v>1</v>
      </c>
    </row>
    <row r="11" spans="2:20">
      <c r="B11" s="17">
        <v>6</v>
      </c>
      <c r="C11" s="17">
        <f>[4]手足!$C7</f>
        <v>0</v>
      </c>
      <c r="D11" s="17">
        <f>[4]手足!$D7</f>
        <v>0</v>
      </c>
      <c r="E11" s="17">
        <f>[4]手足!$E7</f>
        <v>0</v>
      </c>
      <c r="F11" s="17">
        <f>[4]手足!$F7</f>
        <v>0</v>
      </c>
      <c r="G11" s="17">
        <f>[4]手足!$G7</f>
        <v>0</v>
      </c>
      <c r="H11" s="17">
        <f>[4]手足!$H7</f>
        <v>0</v>
      </c>
      <c r="I11" s="17">
        <f>[4]手足!$I7</f>
        <v>0</v>
      </c>
      <c r="J11" s="17">
        <f>[4]手足!$J7</f>
        <v>0</v>
      </c>
      <c r="K11" s="17">
        <f>[4]手足!$K7</f>
        <v>0</v>
      </c>
      <c r="L11" s="17">
        <f>[4]手足!$L7</f>
        <v>0</v>
      </c>
      <c r="M11" s="17">
        <f>[4]手足!$M7</f>
        <v>0</v>
      </c>
      <c r="N11" s="17">
        <f>[4]手足!$N7</f>
        <v>0</v>
      </c>
      <c r="O11" s="17">
        <f>[4]手足!$O7</f>
        <v>0</v>
      </c>
      <c r="P11" s="17">
        <f>[4]手足!$P7</f>
        <v>0</v>
      </c>
      <c r="Q11" s="17">
        <f>[4]手足!$Q7</f>
        <v>0</v>
      </c>
      <c r="S11">
        <f t="shared" si="0"/>
        <v>0</v>
      </c>
      <c r="T11" t="b">
        <f t="shared" si="1"/>
        <v>1</v>
      </c>
    </row>
    <row r="12" spans="2:20">
      <c r="B12" s="17">
        <v>7</v>
      </c>
      <c r="C12" s="17">
        <f>[4]手足!$C8</f>
        <v>4</v>
      </c>
      <c r="D12" s="17">
        <f>[4]手足!$D8</f>
        <v>0</v>
      </c>
      <c r="E12" s="17">
        <f>[4]手足!$E8</f>
        <v>1</v>
      </c>
      <c r="F12" s="17">
        <f>[4]手足!$F8</f>
        <v>3</v>
      </c>
      <c r="G12" s="17">
        <f>[4]手足!$G8</f>
        <v>0</v>
      </c>
      <c r="H12" s="17">
        <f>[4]手足!$H8</f>
        <v>0</v>
      </c>
      <c r="I12" s="17">
        <f>[4]手足!$I8</f>
        <v>0</v>
      </c>
      <c r="J12" s="17">
        <f>[4]手足!$J8</f>
        <v>0</v>
      </c>
      <c r="K12" s="17">
        <f>[4]手足!$K8</f>
        <v>0</v>
      </c>
      <c r="L12" s="17">
        <f>[4]手足!$L8</f>
        <v>0</v>
      </c>
      <c r="M12" s="17">
        <f>[4]手足!$M8</f>
        <v>0</v>
      </c>
      <c r="N12" s="17">
        <f>[4]手足!$N8</f>
        <v>0</v>
      </c>
      <c r="O12" s="17">
        <f>[4]手足!$O8</f>
        <v>0</v>
      </c>
      <c r="P12" s="17">
        <f>[4]手足!$P8</f>
        <v>0</v>
      </c>
      <c r="Q12" s="17">
        <f>[4]手足!$Q8</f>
        <v>0</v>
      </c>
      <c r="S12">
        <f t="shared" si="0"/>
        <v>4</v>
      </c>
      <c r="T12" t="b">
        <f t="shared" si="1"/>
        <v>1</v>
      </c>
    </row>
    <row r="13" spans="2:20">
      <c r="B13" s="17">
        <v>8</v>
      </c>
      <c r="C13" s="17">
        <f>[4]手足!$C9</f>
        <v>0</v>
      </c>
      <c r="D13" s="17">
        <f>[4]手足!$D9</f>
        <v>0</v>
      </c>
      <c r="E13" s="17">
        <f>[4]手足!$E9</f>
        <v>0</v>
      </c>
      <c r="F13" s="17">
        <f>[4]手足!$F9</f>
        <v>0</v>
      </c>
      <c r="G13" s="17">
        <f>[4]手足!$G9</f>
        <v>0</v>
      </c>
      <c r="H13" s="17">
        <f>[4]手足!$H9</f>
        <v>0</v>
      </c>
      <c r="I13" s="17">
        <f>[4]手足!$I9</f>
        <v>0</v>
      </c>
      <c r="J13" s="17">
        <f>[4]手足!$J9</f>
        <v>0</v>
      </c>
      <c r="K13" s="17">
        <f>[4]手足!$K9</f>
        <v>0</v>
      </c>
      <c r="L13" s="17">
        <f>[4]手足!$L9</f>
        <v>0</v>
      </c>
      <c r="M13" s="17">
        <f>[4]手足!$M9</f>
        <v>0</v>
      </c>
      <c r="N13" s="17">
        <f>[4]手足!$N9</f>
        <v>0</v>
      </c>
      <c r="O13" s="17">
        <f>[4]手足!$O9</f>
        <v>0</v>
      </c>
      <c r="P13" s="17">
        <f>[4]手足!$P9</f>
        <v>0</v>
      </c>
      <c r="Q13" s="17">
        <f>[4]手足!$Q9</f>
        <v>0</v>
      </c>
      <c r="S13">
        <f t="shared" si="0"/>
        <v>0</v>
      </c>
      <c r="T13" t="b">
        <f t="shared" si="1"/>
        <v>1</v>
      </c>
    </row>
    <row r="14" spans="2:20">
      <c r="B14" s="17">
        <v>9</v>
      </c>
      <c r="C14" s="17">
        <f>[4]手足!$C10</f>
        <v>0</v>
      </c>
      <c r="D14" s="17">
        <f>[4]手足!$D10</f>
        <v>0</v>
      </c>
      <c r="E14" s="17">
        <f>[4]手足!$E10</f>
        <v>0</v>
      </c>
      <c r="F14" s="17">
        <f>[4]手足!$F10</f>
        <v>0</v>
      </c>
      <c r="G14" s="17">
        <f>[4]手足!$G10</f>
        <v>0</v>
      </c>
      <c r="H14" s="17">
        <f>[4]手足!$H10</f>
        <v>0</v>
      </c>
      <c r="I14" s="17">
        <f>[4]手足!$I10</f>
        <v>0</v>
      </c>
      <c r="J14" s="17">
        <f>[4]手足!$J10</f>
        <v>0</v>
      </c>
      <c r="K14" s="17">
        <f>[4]手足!$K10</f>
        <v>0</v>
      </c>
      <c r="L14" s="17">
        <f>[4]手足!$L10</f>
        <v>0</v>
      </c>
      <c r="M14" s="17">
        <f>[4]手足!$M10</f>
        <v>0</v>
      </c>
      <c r="N14" s="17">
        <f>[4]手足!$N10</f>
        <v>0</v>
      </c>
      <c r="O14" s="17">
        <f>[4]手足!$O10</f>
        <v>0</v>
      </c>
      <c r="P14" s="17">
        <f>[4]手足!$P10</f>
        <v>0</v>
      </c>
      <c r="Q14" s="17">
        <f>[4]手足!$Q10</f>
        <v>0</v>
      </c>
      <c r="S14">
        <f t="shared" si="0"/>
        <v>0</v>
      </c>
      <c r="T14" t="b">
        <f t="shared" si="1"/>
        <v>1</v>
      </c>
    </row>
    <row r="15" spans="2:20">
      <c r="B15" s="17">
        <v>10</v>
      </c>
      <c r="C15" s="17">
        <f>[4]手足!$C11</f>
        <v>1</v>
      </c>
      <c r="D15" s="17">
        <f>[4]手足!$D11</f>
        <v>0</v>
      </c>
      <c r="E15" s="17">
        <f>[4]手足!$E11</f>
        <v>0</v>
      </c>
      <c r="F15" s="17">
        <f>[4]手足!$F11</f>
        <v>1</v>
      </c>
      <c r="G15" s="17">
        <f>[4]手足!$G11</f>
        <v>0</v>
      </c>
      <c r="H15" s="17">
        <f>[4]手足!$H11</f>
        <v>0</v>
      </c>
      <c r="I15" s="17">
        <f>[4]手足!$I11</f>
        <v>0</v>
      </c>
      <c r="J15" s="17">
        <f>[4]手足!$J11</f>
        <v>0</v>
      </c>
      <c r="K15" s="17">
        <f>[4]手足!$K11</f>
        <v>0</v>
      </c>
      <c r="L15" s="17">
        <f>[4]手足!$L11</f>
        <v>0</v>
      </c>
      <c r="M15" s="17">
        <f>[4]手足!$M11</f>
        <v>0</v>
      </c>
      <c r="N15" s="17">
        <f>[4]手足!$N11</f>
        <v>0</v>
      </c>
      <c r="O15" s="17">
        <f>[4]手足!$O11</f>
        <v>0</v>
      </c>
      <c r="P15" s="17">
        <f>[4]手足!$P11</f>
        <v>0</v>
      </c>
      <c r="Q15" s="17">
        <f>[4]手足!$Q11</f>
        <v>0</v>
      </c>
      <c r="S15">
        <f t="shared" si="0"/>
        <v>1</v>
      </c>
      <c r="T15" t="b">
        <f t="shared" si="1"/>
        <v>1</v>
      </c>
    </row>
    <row r="16" spans="2:20">
      <c r="B16" s="17">
        <v>11</v>
      </c>
      <c r="C16" s="17">
        <f>[4]手足!$C12</f>
        <v>1</v>
      </c>
      <c r="D16" s="17">
        <f>[4]手足!$D12</f>
        <v>0</v>
      </c>
      <c r="E16" s="17">
        <f>[4]手足!$E12</f>
        <v>0</v>
      </c>
      <c r="F16" s="17">
        <f>[4]手足!$F12</f>
        <v>1</v>
      </c>
      <c r="G16" s="17">
        <f>[4]手足!$G12</f>
        <v>0</v>
      </c>
      <c r="H16" s="17">
        <f>[4]手足!$H12</f>
        <v>0</v>
      </c>
      <c r="I16" s="17">
        <f>[4]手足!$I12</f>
        <v>0</v>
      </c>
      <c r="J16" s="17">
        <f>[4]手足!$J12</f>
        <v>0</v>
      </c>
      <c r="K16" s="17">
        <f>[4]手足!$K12</f>
        <v>0</v>
      </c>
      <c r="L16" s="17">
        <f>[4]手足!$L12</f>
        <v>0</v>
      </c>
      <c r="M16" s="17">
        <f>[4]手足!$M12</f>
        <v>0</v>
      </c>
      <c r="N16" s="17">
        <f>[4]手足!$N12</f>
        <v>0</v>
      </c>
      <c r="O16" s="17">
        <f>[4]手足!$O12</f>
        <v>0</v>
      </c>
      <c r="P16" s="17">
        <f>[4]手足!$P12</f>
        <v>0</v>
      </c>
      <c r="Q16" s="17">
        <f>[4]手足!$Q12</f>
        <v>0</v>
      </c>
      <c r="S16">
        <f t="shared" si="0"/>
        <v>1</v>
      </c>
      <c r="T16" t="b">
        <f t="shared" si="1"/>
        <v>1</v>
      </c>
    </row>
    <row r="17" spans="2:20">
      <c r="B17" s="17">
        <v>12</v>
      </c>
      <c r="C17" s="17">
        <f>[4]手足!$C13</f>
        <v>0</v>
      </c>
      <c r="D17" s="17">
        <f>[4]手足!$D13</f>
        <v>0</v>
      </c>
      <c r="E17" s="17">
        <f>[4]手足!$E13</f>
        <v>0</v>
      </c>
      <c r="F17" s="17">
        <f>[4]手足!$F13</f>
        <v>0</v>
      </c>
      <c r="G17" s="17">
        <f>[4]手足!$G13</f>
        <v>0</v>
      </c>
      <c r="H17" s="17">
        <f>[4]手足!$H13</f>
        <v>0</v>
      </c>
      <c r="I17" s="17">
        <f>[4]手足!$I13</f>
        <v>0</v>
      </c>
      <c r="J17" s="17">
        <f>[4]手足!$J13</f>
        <v>0</v>
      </c>
      <c r="K17" s="17">
        <f>[4]手足!$K13</f>
        <v>0</v>
      </c>
      <c r="L17" s="17">
        <f>[4]手足!$L13</f>
        <v>0</v>
      </c>
      <c r="M17" s="17">
        <f>[4]手足!$M13</f>
        <v>0</v>
      </c>
      <c r="N17" s="17">
        <f>[4]手足!$N13</f>
        <v>0</v>
      </c>
      <c r="O17" s="17">
        <f>[4]手足!$O13</f>
        <v>0</v>
      </c>
      <c r="P17" s="17">
        <f>[4]手足!$P13</f>
        <v>0</v>
      </c>
      <c r="Q17" s="17">
        <f>[4]手足!$Q13</f>
        <v>0</v>
      </c>
      <c r="S17">
        <f t="shared" si="0"/>
        <v>0</v>
      </c>
      <c r="T17" t="b">
        <f t="shared" si="1"/>
        <v>1</v>
      </c>
    </row>
    <row r="18" spans="2:20">
      <c r="B18" s="17">
        <v>13</v>
      </c>
      <c r="C18" s="17">
        <f>[4]手足!$C14</f>
        <v>1</v>
      </c>
      <c r="D18" s="17">
        <f>[4]手足!$D14</f>
        <v>0</v>
      </c>
      <c r="E18" s="17">
        <f>[4]手足!$E14</f>
        <v>0</v>
      </c>
      <c r="F18" s="17">
        <f>[4]手足!$F14</f>
        <v>1</v>
      </c>
      <c r="G18" s="17">
        <f>[4]手足!$G14</f>
        <v>0</v>
      </c>
      <c r="H18" s="17">
        <f>[4]手足!$H14</f>
        <v>0</v>
      </c>
      <c r="I18" s="17">
        <f>[4]手足!$I14</f>
        <v>0</v>
      </c>
      <c r="J18" s="17">
        <f>[4]手足!$J14</f>
        <v>0</v>
      </c>
      <c r="K18" s="17">
        <f>[4]手足!$K14</f>
        <v>0</v>
      </c>
      <c r="L18" s="17">
        <f>[4]手足!$L14</f>
        <v>0</v>
      </c>
      <c r="M18" s="17">
        <f>[4]手足!$M14</f>
        <v>0</v>
      </c>
      <c r="N18" s="17">
        <f>[4]手足!$N14</f>
        <v>0</v>
      </c>
      <c r="O18" s="17">
        <f>[4]手足!$O14</f>
        <v>0</v>
      </c>
      <c r="P18" s="17">
        <f>[4]手足!$P14</f>
        <v>0</v>
      </c>
      <c r="Q18" s="17">
        <f>[4]手足!$Q14</f>
        <v>0</v>
      </c>
      <c r="S18">
        <f t="shared" si="0"/>
        <v>1</v>
      </c>
      <c r="T18" t="b">
        <f t="shared" si="1"/>
        <v>1</v>
      </c>
    </row>
    <row r="19" spans="2:20">
      <c r="B19" s="17">
        <v>14</v>
      </c>
      <c r="C19" s="17">
        <f>[4]手足!$C15</f>
        <v>1</v>
      </c>
      <c r="D19" s="17">
        <f>[4]手足!$D15</f>
        <v>0</v>
      </c>
      <c r="E19" s="17">
        <f>[4]手足!$E15</f>
        <v>0</v>
      </c>
      <c r="F19" s="17">
        <f>[4]手足!$F15</f>
        <v>0</v>
      </c>
      <c r="G19" s="17">
        <f>[4]手足!$G15</f>
        <v>0</v>
      </c>
      <c r="H19" s="17">
        <f>[4]手足!$H15</f>
        <v>0</v>
      </c>
      <c r="I19" s="17">
        <f>[4]手足!$I15</f>
        <v>1</v>
      </c>
      <c r="J19" s="17">
        <f>[4]手足!$J15</f>
        <v>0</v>
      </c>
      <c r="K19" s="17">
        <f>[4]手足!$K15</f>
        <v>0</v>
      </c>
      <c r="L19" s="17">
        <f>[4]手足!$L15</f>
        <v>0</v>
      </c>
      <c r="M19" s="17">
        <f>[4]手足!$M15</f>
        <v>0</v>
      </c>
      <c r="N19" s="17">
        <f>[4]手足!$N15</f>
        <v>0</v>
      </c>
      <c r="O19" s="17">
        <f>[4]手足!$O15</f>
        <v>0</v>
      </c>
      <c r="P19" s="17">
        <f>[4]手足!$P15</f>
        <v>0</v>
      </c>
      <c r="Q19" s="17">
        <f>[4]手足!$Q15</f>
        <v>0</v>
      </c>
      <c r="S19">
        <f t="shared" si="0"/>
        <v>1</v>
      </c>
      <c r="T19" t="b">
        <f t="shared" si="1"/>
        <v>1</v>
      </c>
    </row>
    <row r="20" spans="2:20">
      <c r="B20" s="17">
        <v>15</v>
      </c>
      <c r="C20" s="17">
        <f>[4]手足!$C16</f>
        <v>1</v>
      </c>
      <c r="D20" s="17">
        <f>[4]手足!$D16</f>
        <v>0</v>
      </c>
      <c r="E20" s="17">
        <f>[4]手足!$E16</f>
        <v>1</v>
      </c>
      <c r="F20" s="17">
        <f>[4]手足!$F16</f>
        <v>0</v>
      </c>
      <c r="G20" s="17">
        <f>[4]手足!$G16</f>
        <v>0</v>
      </c>
      <c r="H20" s="17">
        <f>[4]手足!$H16</f>
        <v>0</v>
      </c>
      <c r="I20" s="17">
        <f>[4]手足!$I16</f>
        <v>0</v>
      </c>
      <c r="J20" s="17">
        <f>[4]手足!$J16</f>
        <v>0</v>
      </c>
      <c r="K20" s="17">
        <f>[4]手足!$K16</f>
        <v>0</v>
      </c>
      <c r="L20" s="17">
        <f>[4]手足!$L16</f>
        <v>0</v>
      </c>
      <c r="M20" s="17">
        <f>[4]手足!$M16</f>
        <v>0</v>
      </c>
      <c r="N20" s="17">
        <f>[4]手足!$N16</f>
        <v>0</v>
      </c>
      <c r="O20" s="17">
        <f>[4]手足!$O16</f>
        <v>0</v>
      </c>
      <c r="P20" s="17">
        <f>[4]手足!$P16</f>
        <v>0</v>
      </c>
      <c r="Q20" s="17">
        <f>[4]手足!$Q16</f>
        <v>0</v>
      </c>
      <c r="S20">
        <f t="shared" si="0"/>
        <v>1</v>
      </c>
      <c r="T20" t="b">
        <f t="shared" si="1"/>
        <v>1</v>
      </c>
    </row>
    <row r="21" spans="2:20">
      <c r="B21" s="17">
        <v>16</v>
      </c>
      <c r="C21" s="17">
        <f>[4]手足!$C17</f>
        <v>0</v>
      </c>
      <c r="D21" s="17">
        <f>[4]手足!$D17</f>
        <v>0</v>
      </c>
      <c r="E21" s="17">
        <f>[4]手足!$E17</f>
        <v>0</v>
      </c>
      <c r="F21" s="17">
        <f>[4]手足!$F17</f>
        <v>0</v>
      </c>
      <c r="G21" s="17">
        <f>[4]手足!$G17</f>
        <v>0</v>
      </c>
      <c r="H21" s="17">
        <f>[4]手足!$H17</f>
        <v>0</v>
      </c>
      <c r="I21" s="17">
        <f>[4]手足!$I17</f>
        <v>0</v>
      </c>
      <c r="J21" s="17">
        <f>[4]手足!$J17</f>
        <v>0</v>
      </c>
      <c r="K21" s="17">
        <f>[4]手足!$K17</f>
        <v>0</v>
      </c>
      <c r="L21" s="17">
        <f>[4]手足!$L17</f>
        <v>0</v>
      </c>
      <c r="M21" s="17">
        <f>[4]手足!$M17</f>
        <v>0</v>
      </c>
      <c r="N21" s="17">
        <f>[4]手足!$N17</f>
        <v>0</v>
      </c>
      <c r="O21" s="17">
        <f>[4]手足!$O17</f>
        <v>0</v>
      </c>
      <c r="P21" s="17">
        <f>[4]手足!$P17</f>
        <v>0</v>
      </c>
      <c r="Q21" s="17">
        <f>[4]手足!$Q17</f>
        <v>0</v>
      </c>
      <c r="S21">
        <f t="shared" si="0"/>
        <v>0</v>
      </c>
      <c r="T21" t="b">
        <f t="shared" si="1"/>
        <v>1</v>
      </c>
    </row>
    <row r="22" spans="2:20">
      <c r="B22" s="17">
        <v>17</v>
      </c>
      <c r="C22" s="17">
        <f>[4]手足!$C18</f>
        <v>3</v>
      </c>
      <c r="D22" s="17">
        <f>[4]手足!$D18</f>
        <v>0</v>
      </c>
      <c r="E22" s="17">
        <f>[4]手足!$E18</f>
        <v>2</v>
      </c>
      <c r="F22" s="17">
        <f>[4]手足!$F18</f>
        <v>0</v>
      </c>
      <c r="G22" s="17">
        <f>[4]手足!$G18</f>
        <v>0</v>
      </c>
      <c r="H22" s="17">
        <f>[4]手足!$H18</f>
        <v>0</v>
      </c>
      <c r="I22" s="17">
        <f>[4]手足!$I18</f>
        <v>0</v>
      </c>
      <c r="J22" s="17">
        <f>[4]手足!$J18</f>
        <v>1</v>
      </c>
      <c r="K22" s="17">
        <f>[4]手足!$K18</f>
        <v>0</v>
      </c>
      <c r="L22" s="17">
        <f>[4]手足!$L18</f>
        <v>0</v>
      </c>
      <c r="M22" s="17">
        <f>[4]手足!$M18</f>
        <v>0</v>
      </c>
      <c r="N22" s="17">
        <f>[4]手足!$N18</f>
        <v>0</v>
      </c>
      <c r="O22" s="17">
        <f>[4]手足!$O18</f>
        <v>0</v>
      </c>
      <c r="P22" s="17">
        <f>[4]手足!$P18</f>
        <v>0</v>
      </c>
      <c r="Q22" s="17">
        <f>[4]手足!$Q18</f>
        <v>0</v>
      </c>
      <c r="S22">
        <f t="shared" si="0"/>
        <v>3</v>
      </c>
      <c r="T22" t="b">
        <f t="shared" si="1"/>
        <v>1</v>
      </c>
    </row>
    <row r="23" spans="2:20">
      <c r="B23" s="17">
        <v>18</v>
      </c>
      <c r="C23" s="17">
        <f>[4]手足!$C19</f>
        <v>5</v>
      </c>
      <c r="D23" s="17">
        <f>[4]手足!$D19</f>
        <v>0</v>
      </c>
      <c r="E23" s="17">
        <f>[4]手足!$E19</f>
        <v>1</v>
      </c>
      <c r="F23" s="17">
        <f>[4]手足!$F19</f>
        <v>3</v>
      </c>
      <c r="G23" s="17">
        <f>[4]手足!$G19</f>
        <v>0</v>
      </c>
      <c r="H23" s="17">
        <f>[4]手足!$H19</f>
        <v>1</v>
      </c>
      <c r="I23" s="17">
        <f>[4]手足!$I19</f>
        <v>0</v>
      </c>
      <c r="J23" s="17">
        <f>[4]手足!$J19</f>
        <v>0</v>
      </c>
      <c r="K23" s="17">
        <f>[4]手足!$K19</f>
        <v>0</v>
      </c>
      <c r="L23" s="17">
        <f>[4]手足!$L19</f>
        <v>0</v>
      </c>
      <c r="M23" s="17">
        <f>[4]手足!$M19</f>
        <v>0</v>
      </c>
      <c r="N23" s="17">
        <f>[4]手足!$N19</f>
        <v>0</v>
      </c>
      <c r="O23" s="17">
        <f>[4]手足!$O19</f>
        <v>0</v>
      </c>
      <c r="P23" s="17">
        <f>[4]手足!$P19</f>
        <v>0</v>
      </c>
      <c r="Q23" s="17">
        <f>[4]手足!$Q19</f>
        <v>0</v>
      </c>
      <c r="S23">
        <f t="shared" si="0"/>
        <v>5</v>
      </c>
      <c r="T23" t="b">
        <f t="shared" si="1"/>
        <v>1</v>
      </c>
    </row>
    <row r="24" spans="2:20">
      <c r="B24" s="17">
        <v>19</v>
      </c>
      <c r="C24" s="17">
        <f>[4]手足!$C20</f>
        <v>3</v>
      </c>
      <c r="D24" s="17">
        <f>[4]手足!$D20</f>
        <v>0</v>
      </c>
      <c r="E24" s="17">
        <f>[4]手足!$E20</f>
        <v>0</v>
      </c>
      <c r="F24" s="17">
        <f>[4]手足!$F20</f>
        <v>2</v>
      </c>
      <c r="G24" s="17">
        <f>[4]手足!$G20</f>
        <v>1</v>
      </c>
      <c r="H24" s="17">
        <f>[4]手足!$H20</f>
        <v>0</v>
      </c>
      <c r="I24" s="17">
        <f>[4]手足!$I20</f>
        <v>0</v>
      </c>
      <c r="J24" s="17">
        <f>[4]手足!$J20</f>
        <v>0</v>
      </c>
      <c r="K24" s="17">
        <f>[4]手足!$K20</f>
        <v>0</v>
      </c>
      <c r="L24" s="17">
        <f>[4]手足!$L20</f>
        <v>0</v>
      </c>
      <c r="M24" s="17">
        <f>[4]手足!$M20</f>
        <v>0</v>
      </c>
      <c r="N24" s="17">
        <f>[4]手足!$N20</f>
        <v>0</v>
      </c>
      <c r="O24" s="17">
        <f>[4]手足!$O20</f>
        <v>0</v>
      </c>
      <c r="P24" s="17">
        <f>[4]手足!$P20</f>
        <v>0</v>
      </c>
      <c r="Q24" s="17">
        <f>[4]手足!$Q20</f>
        <v>0</v>
      </c>
      <c r="S24">
        <f t="shared" si="0"/>
        <v>3</v>
      </c>
      <c r="T24" t="b">
        <f t="shared" si="1"/>
        <v>1</v>
      </c>
    </row>
    <row r="25" spans="2:20">
      <c r="B25" s="17">
        <v>20</v>
      </c>
      <c r="C25" s="17">
        <f>[4]手足!$C21</f>
        <v>15</v>
      </c>
      <c r="D25" s="17">
        <f>[4]手足!$D21</f>
        <v>0</v>
      </c>
      <c r="E25" s="17">
        <f>[4]手足!$E21</f>
        <v>3</v>
      </c>
      <c r="F25" s="17">
        <f>[4]手足!$F21</f>
        <v>9</v>
      </c>
      <c r="G25" s="17">
        <f>[4]手足!$G21</f>
        <v>2</v>
      </c>
      <c r="H25" s="17">
        <f>[4]手足!$H21</f>
        <v>1</v>
      </c>
      <c r="I25" s="17">
        <f>[4]手足!$I21</f>
        <v>0</v>
      </c>
      <c r="J25" s="17">
        <f>[4]手足!$J21</f>
        <v>0</v>
      </c>
      <c r="K25" s="17">
        <f>[4]手足!$K21</f>
        <v>0</v>
      </c>
      <c r="L25" s="17">
        <f>[4]手足!$L21</f>
        <v>0</v>
      </c>
      <c r="M25" s="17">
        <f>[4]手足!$M21</f>
        <v>0</v>
      </c>
      <c r="N25" s="17">
        <f>[4]手足!$N21</f>
        <v>0</v>
      </c>
      <c r="O25" s="17">
        <f>[4]手足!$O21</f>
        <v>0</v>
      </c>
      <c r="P25" s="17">
        <f>[4]手足!$P21</f>
        <v>0</v>
      </c>
      <c r="Q25" s="17">
        <f>[4]手足!$Q21</f>
        <v>0</v>
      </c>
      <c r="S25">
        <f t="shared" si="0"/>
        <v>15</v>
      </c>
      <c r="T25" t="b">
        <f t="shared" si="1"/>
        <v>1</v>
      </c>
    </row>
    <row r="26" spans="2:20">
      <c r="B26" s="17">
        <v>21</v>
      </c>
      <c r="C26" s="17">
        <f>[4]手足!$C22</f>
        <v>15</v>
      </c>
      <c r="D26" s="17">
        <f>[4]手足!$D22</f>
        <v>1</v>
      </c>
      <c r="E26" s="17">
        <f>[4]手足!$E22</f>
        <v>0</v>
      </c>
      <c r="F26" s="17">
        <f>[4]手足!$F22</f>
        <v>9</v>
      </c>
      <c r="G26" s="17">
        <f>[4]手足!$G22</f>
        <v>4</v>
      </c>
      <c r="H26" s="17">
        <f>[4]手足!$H22</f>
        <v>1</v>
      </c>
      <c r="I26" s="17">
        <f>[4]手足!$I22</f>
        <v>0</v>
      </c>
      <c r="J26" s="17">
        <f>[4]手足!$J22</f>
        <v>0</v>
      </c>
      <c r="K26" s="17">
        <f>[4]手足!$K22</f>
        <v>0</v>
      </c>
      <c r="L26" s="17">
        <f>[4]手足!$L22</f>
        <v>0</v>
      </c>
      <c r="M26" s="17">
        <f>[4]手足!$M22</f>
        <v>0</v>
      </c>
      <c r="N26" s="17">
        <f>[4]手足!$N22</f>
        <v>0</v>
      </c>
      <c r="O26" s="17">
        <f>[4]手足!$O22</f>
        <v>0</v>
      </c>
      <c r="P26" s="17">
        <f>[4]手足!$P22</f>
        <v>0</v>
      </c>
      <c r="Q26" s="17">
        <f>[4]手足!$Q22</f>
        <v>0</v>
      </c>
      <c r="S26">
        <f t="shared" si="0"/>
        <v>15</v>
      </c>
      <c r="T26" t="b">
        <f t="shared" si="1"/>
        <v>1</v>
      </c>
    </row>
    <row r="27" spans="2:20">
      <c r="B27" s="17">
        <v>22</v>
      </c>
      <c r="C27" s="17">
        <f>[4]手足!$C23</f>
        <v>31</v>
      </c>
      <c r="D27" s="17">
        <f>[4]手足!$D23</f>
        <v>0</v>
      </c>
      <c r="E27" s="17">
        <f>[4]手足!$E23</f>
        <v>9</v>
      </c>
      <c r="F27" s="17">
        <f>[4]手足!$F23</f>
        <v>6</v>
      </c>
      <c r="G27" s="17">
        <f>[4]手足!$G23</f>
        <v>3</v>
      </c>
      <c r="H27" s="17">
        <f>[4]手足!$H23</f>
        <v>11</v>
      </c>
      <c r="I27" s="17">
        <f>[4]手足!$I23</f>
        <v>1</v>
      </c>
      <c r="J27" s="17">
        <f>[4]手足!$J23</f>
        <v>1</v>
      </c>
      <c r="K27" s="17">
        <f>[4]手足!$K23</f>
        <v>0</v>
      </c>
      <c r="L27" s="17">
        <f>[4]手足!$L23</f>
        <v>0</v>
      </c>
      <c r="M27" s="17">
        <f>[4]手足!$M23</f>
        <v>0</v>
      </c>
      <c r="N27" s="17">
        <f>[4]手足!$N23</f>
        <v>0</v>
      </c>
      <c r="O27" s="17">
        <f>[4]手足!$O23</f>
        <v>0</v>
      </c>
      <c r="P27" s="17">
        <f>[4]手足!$P23</f>
        <v>0</v>
      </c>
      <c r="Q27" s="17">
        <f>[4]手足!$Q23</f>
        <v>0</v>
      </c>
      <c r="S27">
        <f t="shared" si="0"/>
        <v>31</v>
      </c>
      <c r="T27" t="b">
        <f t="shared" si="1"/>
        <v>1</v>
      </c>
    </row>
    <row r="28" spans="2:20">
      <c r="B28" s="17">
        <v>23</v>
      </c>
      <c r="C28" s="17">
        <f>[4]手足!$C24</f>
        <v>44</v>
      </c>
      <c r="D28" s="17">
        <f>[4]手足!$D24</f>
        <v>2</v>
      </c>
      <c r="E28" s="17">
        <f>[4]手足!$E24</f>
        <v>5</v>
      </c>
      <c r="F28" s="17">
        <f>[4]手足!$F24</f>
        <v>21</v>
      </c>
      <c r="G28" s="17">
        <f>[4]手足!$G24</f>
        <v>7</v>
      </c>
      <c r="H28" s="17">
        <f>[4]手足!$H24</f>
        <v>5</v>
      </c>
      <c r="I28" s="17">
        <f>[4]手足!$I24</f>
        <v>3</v>
      </c>
      <c r="J28" s="17">
        <f>[4]手足!$J24</f>
        <v>0</v>
      </c>
      <c r="K28" s="17">
        <f>[4]手足!$K24</f>
        <v>1</v>
      </c>
      <c r="L28" s="17">
        <f>[4]手足!$L24</f>
        <v>0</v>
      </c>
      <c r="M28" s="17">
        <f>[4]手足!$M24</f>
        <v>0</v>
      </c>
      <c r="N28" s="17">
        <f>[4]手足!$N24</f>
        <v>0</v>
      </c>
      <c r="O28" s="17">
        <f>[4]手足!$O24</f>
        <v>0</v>
      </c>
      <c r="P28" s="17">
        <f>[4]手足!$P24</f>
        <v>0</v>
      </c>
      <c r="Q28" s="17">
        <f>[4]手足!$Q24</f>
        <v>0</v>
      </c>
      <c r="S28">
        <f t="shared" si="0"/>
        <v>44</v>
      </c>
      <c r="T28" t="b">
        <f t="shared" si="1"/>
        <v>1</v>
      </c>
    </row>
    <row r="29" spans="2:20">
      <c r="B29" s="17">
        <v>24</v>
      </c>
      <c r="C29" s="17">
        <f>[4]手足!$C25</f>
        <v>53</v>
      </c>
      <c r="D29" s="17">
        <f>[4]手足!$D25</f>
        <v>0</v>
      </c>
      <c r="E29" s="17">
        <f>[4]手足!$E25</f>
        <v>15</v>
      </c>
      <c r="F29" s="17">
        <f>[4]手足!$F25</f>
        <v>22</v>
      </c>
      <c r="G29" s="17">
        <f>[4]手足!$G25</f>
        <v>11</v>
      </c>
      <c r="H29" s="17">
        <f>[4]手足!$H25</f>
        <v>3</v>
      </c>
      <c r="I29" s="17">
        <f>[4]手足!$I25</f>
        <v>1</v>
      </c>
      <c r="J29" s="17">
        <f>[4]手足!$J25</f>
        <v>1</v>
      </c>
      <c r="K29" s="17">
        <f>[4]手足!$K25</f>
        <v>0</v>
      </c>
      <c r="L29" s="17">
        <f>[4]手足!$L25</f>
        <v>0</v>
      </c>
      <c r="M29" s="17">
        <f>[4]手足!$M25</f>
        <v>0</v>
      </c>
      <c r="N29" s="17">
        <f>[4]手足!$N25</f>
        <v>0</v>
      </c>
      <c r="O29" s="17">
        <f>[4]手足!$O25</f>
        <v>0</v>
      </c>
      <c r="P29" s="17">
        <f>[4]手足!$P25</f>
        <v>0</v>
      </c>
      <c r="Q29" s="17">
        <f>[4]手足!$Q25</f>
        <v>0</v>
      </c>
      <c r="S29">
        <f t="shared" si="0"/>
        <v>53</v>
      </c>
      <c r="T29" t="b">
        <f t="shared" si="1"/>
        <v>1</v>
      </c>
    </row>
    <row r="30" spans="2:20">
      <c r="B30" s="17">
        <v>25</v>
      </c>
      <c r="C30" s="17">
        <f>[4]手足!$C26</f>
        <v>69</v>
      </c>
      <c r="D30" s="17">
        <f>[4]手足!$D26</f>
        <v>1</v>
      </c>
      <c r="E30" s="17">
        <f>[4]手足!$E26</f>
        <v>17</v>
      </c>
      <c r="F30" s="17">
        <f>[4]手足!$F26</f>
        <v>35</v>
      </c>
      <c r="G30" s="17">
        <f>[4]手足!$G26</f>
        <v>14</v>
      </c>
      <c r="H30" s="17">
        <f>[4]手足!$H26</f>
        <v>0</v>
      </c>
      <c r="I30" s="17">
        <f>[4]手足!$I26</f>
        <v>2</v>
      </c>
      <c r="J30" s="17">
        <f>[4]手足!$J26</f>
        <v>0</v>
      </c>
      <c r="K30" s="17">
        <f>[4]手足!$K26</f>
        <v>0</v>
      </c>
      <c r="L30" s="17">
        <f>[4]手足!$L26</f>
        <v>0</v>
      </c>
      <c r="M30" s="17">
        <f>[4]手足!$M26</f>
        <v>0</v>
      </c>
      <c r="N30" s="17">
        <f>[4]手足!$N26</f>
        <v>0</v>
      </c>
      <c r="O30" s="17">
        <f>[4]手足!$O26</f>
        <v>0</v>
      </c>
      <c r="P30" s="17">
        <f>[4]手足!$P26</f>
        <v>0</v>
      </c>
      <c r="Q30" s="17">
        <f>[4]手足!$Q26</f>
        <v>0</v>
      </c>
      <c r="S30">
        <f>SUM(D30:Q30)</f>
        <v>69</v>
      </c>
      <c r="T30" t="b">
        <f>IF(AND(ISERROR(C30),ISERROR(S30)),"-",C30=S30)</f>
        <v>1</v>
      </c>
    </row>
    <row r="31" spans="2:20">
      <c r="B31" s="17">
        <v>26</v>
      </c>
      <c r="C31" s="17">
        <f>[4]手足!$C27</f>
        <v>104</v>
      </c>
      <c r="D31" s="17">
        <f>[4]手足!$D27</f>
        <v>0</v>
      </c>
      <c r="E31" s="17">
        <f>[4]手足!$E27</f>
        <v>24</v>
      </c>
      <c r="F31" s="17">
        <f>[4]手足!$F27</f>
        <v>54</v>
      </c>
      <c r="G31" s="17">
        <f>[4]手足!$G27</f>
        <v>21</v>
      </c>
      <c r="H31" s="17">
        <f>[4]手足!$H27</f>
        <v>3</v>
      </c>
      <c r="I31" s="17">
        <f>[4]手足!$I27</f>
        <v>0</v>
      </c>
      <c r="J31" s="17">
        <f>[4]手足!$J27</f>
        <v>1</v>
      </c>
      <c r="K31" s="17">
        <f>[4]手足!$K27</f>
        <v>0</v>
      </c>
      <c r="L31" s="17">
        <f>[4]手足!$L27</f>
        <v>1</v>
      </c>
      <c r="M31" s="17">
        <f>[4]手足!$M27</f>
        <v>0</v>
      </c>
      <c r="N31" s="17">
        <f>[4]手足!$N27</f>
        <v>0</v>
      </c>
      <c r="O31" s="17">
        <f>[4]手足!$O27</f>
        <v>0</v>
      </c>
      <c r="P31" s="17">
        <f>[4]手足!$P27</f>
        <v>0</v>
      </c>
      <c r="Q31" s="17">
        <f>[4]手足!$Q27</f>
        <v>0</v>
      </c>
      <c r="S31">
        <f>SUM(D31:Q31)</f>
        <v>104</v>
      </c>
      <c r="T31" t="b">
        <f>IF(AND(ISERROR(C31),ISERROR(S31)),"-",C31=S31)</f>
        <v>1</v>
      </c>
    </row>
    <row r="32" spans="2:20">
      <c r="B32" s="17">
        <v>27</v>
      </c>
      <c r="C32" s="17">
        <f>[4]手足!$C28</f>
        <v>100</v>
      </c>
      <c r="D32" s="17">
        <f>[4]手足!$D28</f>
        <v>2</v>
      </c>
      <c r="E32" s="17">
        <f>[4]手足!$E28</f>
        <v>20</v>
      </c>
      <c r="F32" s="17">
        <f>[4]手足!$F28</f>
        <v>62</v>
      </c>
      <c r="G32" s="17">
        <f>[4]手足!$G28</f>
        <v>12</v>
      </c>
      <c r="H32" s="17">
        <f>[4]手足!$H28</f>
        <v>2</v>
      </c>
      <c r="I32" s="17">
        <f>[4]手足!$I28</f>
        <v>1</v>
      </c>
      <c r="J32" s="17">
        <f>[4]手足!$J28</f>
        <v>0</v>
      </c>
      <c r="K32" s="17">
        <f>[4]手足!$K28</f>
        <v>1</v>
      </c>
      <c r="L32" s="17">
        <f>[4]手足!$L28</f>
        <v>0</v>
      </c>
      <c r="M32" s="17">
        <f>[4]手足!$M28</f>
        <v>0</v>
      </c>
      <c r="N32" s="17">
        <f>[4]手足!$N28</f>
        <v>0</v>
      </c>
      <c r="O32" s="17">
        <f>[4]手足!$O28</f>
        <v>0</v>
      </c>
      <c r="P32" s="17">
        <f>[4]手足!$P28</f>
        <v>0</v>
      </c>
      <c r="Q32" s="17">
        <f>[4]手足!$Q28</f>
        <v>0</v>
      </c>
      <c r="S32">
        <f t="shared" ref="S32:S58" si="2">SUM(D32:Q32)</f>
        <v>100</v>
      </c>
      <c r="T32" t="b">
        <f t="shared" ref="T32:T58" si="3">IF(AND(ISERROR(C32),ISERROR(S32)),"-",C32=S32)</f>
        <v>1</v>
      </c>
    </row>
    <row r="33" spans="2:20">
      <c r="B33" s="17">
        <v>28</v>
      </c>
      <c r="C33" s="17">
        <f>[4]手足!$C29</f>
        <v>127</v>
      </c>
      <c r="D33" s="17">
        <f>[4]手足!$D29</f>
        <v>2</v>
      </c>
      <c r="E33" s="17">
        <f>[4]手足!$E29</f>
        <v>27</v>
      </c>
      <c r="F33" s="17">
        <f>[4]手足!$F29</f>
        <v>66</v>
      </c>
      <c r="G33" s="17">
        <f>[4]手足!$G29</f>
        <v>18</v>
      </c>
      <c r="H33" s="17">
        <f>[4]手足!$H29</f>
        <v>3</v>
      </c>
      <c r="I33" s="17">
        <f>[4]手足!$I29</f>
        <v>5</v>
      </c>
      <c r="J33" s="17">
        <f>[4]手足!$J29</f>
        <v>3</v>
      </c>
      <c r="K33" s="17">
        <f>[4]手足!$K29</f>
        <v>0</v>
      </c>
      <c r="L33" s="17">
        <f>[4]手足!$L29</f>
        <v>1</v>
      </c>
      <c r="M33" s="17">
        <f>[4]手足!$M29</f>
        <v>0</v>
      </c>
      <c r="N33" s="17">
        <f>[4]手足!$N29</f>
        <v>0</v>
      </c>
      <c r="O33" s="17">
        <f>[4]手足!$O29</f>
        <v>2</v>
      </c>
      <c r="P33" s="17">
        <f>[4]手足!$P29</f>
        <v>0</v>
      </c>
      <c r="Q33" s="17">
        <f>[4]手足!$Q29</f>
        <v>0</v>
      </c>
      <c r="S33">
        <f t="shared" si="2"/>
        <v>127</v>
      </c>
      <c r="T33" t="b">
        <f t="shared" si="3"/>
        <v>1</v>
      </c>
    </row>
    <row r="34" spans="2:20">
      <c r="B34" s="17">
        <v>29</v>
      </c>
      <c r="C34" s="17">
        <f>[4]手足!$C30</f>
        <v>127</v>
      </c>
      <c r="D34" s="17">
        <f>[4]手足!$D30</f>
        <v>1</v>
      </c>
      <c r="E34" s="17">
        <f>[4]手足!$E30</f>
        <v>26</v>
      </c>
      <c r="F34" s="17">
        <f>[4]手足!$F30</f>
        <v>67</v>
      </c>
      <c r="G34" s="17">
        <f>[4]手足!$G30</f>
        <v>24</v>
      </c>
      <c r="H34" s="17">
        <f>[4]手足!$H30</f>
        <v>1</v>
      </c>
      <c r="I34" s="17">
        <f>[4]手足!$I30</f>
        <v>5</v>
      </c>
      <c r="J34" s="17">
        <f>[4]手足!$J30</f>
        <v>1</v>
      </c>
      <c r="K34" s="17">
        <f>[4]手足!$K30</f>
        <v>0</v>
      </c>
      <c r="L34" s="17">
        <f>[4]手足!$L30</f>
        <v>0</v>
      </c>
      <c r="M34" s="17">
        <f>[4]手足!$M30</f>
        <v>0</v>
      </c>
      <c r="N34" s="17">
        <f>[4]手足!$N30</f>
        <v>2</v>
      </c>
      <c r="O34" s="17">
        <f>[4]手足!$O30</f>
        <v>0</v>
      </c>
      <c r="P34" s="17">
        <f>[4]手足!$P30</f>
        <v>0</v>
      </c>
      <c r="Q34" s="17">
        <f>[4]手足!$Q30</f>
        <v>0</v>
      </c>
      <c r="S34">
        <f t="shared" si="2"/>
        <v>127</v>
      </c>
      <c r="T34" t="b">
        <f t="shared" si="3"/>
        <v>1</v>
      </c>
    </row>
    <row r="35" spans="2:20">
      <c r="B35" s="17">
        <v>30</v>
      </c>
      <c r="C35" s="17">
        <f>[4]手足!$C31</f>
        <v>115</v>
      </c>
      <c r="D35" s="17">
        <f>[4]手足!$D31</f>
        <v>2</v>
      </c>
      <c r="E35" s="17">
        <f>[4]手足!$E31</f>
        <v>31</v>
      </c>
      <c r="F35" s="17">
        <f>[4]手足!$F31</f>
        <v>51</v>
      </c>
      <c r="G35" s="17">
        <f>[4]手足!$G31</f>
        <v>20</v>
      </c>
      <c r="H35" s="17">
        <f>[4]手足!$H31</f>
        <v>3</v>
      </c>
      <c r="I35" s="17">
        <f>[4]手足!$I31</f>
        <v>2</v>
      </c>
      <c r="J35" s="17">
        <f>[4]手足!$J31</f>
        <v>2</v>
      </c>
      <c r="K35" s="17">
        <f>[4]手足!$K31</f>
        <v>0</v>
      </c>
      <c r="L35" s="17">
        <f>[4]手足!$L31</f>
        <v>0</v>
      </c>
      <c r="M35" s="17">
        <f>[4]手足!$M31</f>
        <v>3</v>
      </c>
      <c r="N35" s="17">
        <f>[4]手足!$N31</f>
        <v>0</v>
      </c>
      <c r="O35" s="17">
        <f>[4]手足!$O31</f>
        <v>0</v>
      </c>
      <c r="P35" s="17">
        <f>[4]手足!$P31</f>
        <v>0</v>
      </c>
      <c r="Q35" s="17">
        <f>[4]手足!$Q31</f>
        <v>1</v>
      </c>
      <c r="S35">
        <f t="shared" si="2"/>
        <v>115</v>
      </c>
      <c r="T35" t="b">
        <f t="shared" si="3"/>
        <v>1</v>
      </c>
    </row>
    <row r="36" spans="2:20">
      <c r="B36" s="17">
        <v>31</v>
      </c>
      <c r="C36" s="17">
        <f>[4]手足!$C32</f>
        <v>98</v>
      </c>
      <c r="D36" s="17">
        <f>[4]手足!$D32</f>
        <v>2</v>
      </c>
      <c r="E36" s="17">
        <f>[4]手足!$E32</f>
        <v>21</v>
      </c>
      <c r="F36" s="17">
        <f>[4]手足!$F32</f>
        <v>54</v>
      </c>
      <c r="G36" s="17">
        <f>[4]手足!$G32</f>
        <v>13</v>
      </c>
      <c r="H36" s="17">
        <f>[4]手足!$H32</f>
        <v>3</v>
      </c>
      <c r="I36" s="17">
        <f>[4]手足!$I32</f>
        <v>0</v>
      </c>
      <c r="J36" s="17">
        <f>[4]手足!$J32</f>
        <v>0</v>
      </c>
      <c r="K36" s="17">
        <f>[4]手足!$K32</f>
        <v>1</v>
      </c>
      <c r="L36" s="17">
        <f>[4]手足!$L32</f>
        <v>2</v>
      </c>
      <c r="M36" s="17">
        <f>[4]手足!$M32</f>
        <v>0</v>
      </c>
      <c r="N36" s="17">
        <f>[4]手足!$N32</f>
        <v>0</v>
      </c>
      <c r="O36" s="17">
        <f>[4]手足!$O32</f>
        <v>2</v>
      </c>
      <c r="P36" s="17">
        <f>[4]手足!$P32</f>
        <v>0</v>
      </c>
      <c r="Q36" s="17">
        <f>[4]手足!$Q32</f>
        <v>0</v>
      </c>
      <c r="S36">
        <f t="shared" si="2"/>
        <v>98</v>
      </c>
      <c r="T36" t="b">
        <f t="shared" si="3"/>
        <v>1</v>
      </c>
    </row>
    <row r="37" spans="2:20">
      <c r="B37" s="17">
        <v>32</v>
      </c>
      <c r="C37" s="17">
        <f>[4]手足!$C33</f>
        <v>76</v>
      </c>
      <c r="D37" s="17">
        <f>[4]手足!$D33</f>
        <v>0</v>
      </c>
      <c r="E37" s="17">
        <f>[4]手足!$E33</f>
        <v>20</v>
      </c>
      <c r="F37" s="17">
        <f>[4]手足!$F33</f>
        <v>37</v>
      </c>
      <c r="G37" s="17">
        <f>[4]手足!$G33</f>
        <v>12</v>
      </c>
      <c r="H37" s="17">
        <f>[4]手足!$H33</f>
        <v>3</v>
      </c>
      <c r="I37" s="17">
        <f>[4]手足!$I33</f>
        <v>0</v>
      </c>
      <c r="J37" s="17">
        <f>[4]手足!$J33</f>
        <v>1</v>
      </c>
      <c r="K37" s="17">
        <f>[4]手足!$K33</f>
        <v>1</v>
      </c>
      <c r="L37" s="17">
        <f>[4]手足!$L33</f>
        <v>1</v>
      </c>
      <c r="M37" s="17">
        <f>[4]手足!$M33</f>
        <v>1</v>
      </c>
      <c r="N37" s="17">
        <f>[4]手足!$N33</f>
        <v>0</v>
      </c>
      <c r="O37" s="17">
        <f>[4]手足!$O33</f>
        <v>0</v>
      </c>
      <c r="P37" s="17">
        <f>[4]手足!$P33</f>
        <v>0</v>
      </c>
      <c r="Q37" s="17">
        <f>[4]手足!$Q33</f>
        <v>0</v>
      </c>
      <c r="S37">
        <f t="shared" si="2"/>
        <v>76</v>
      </c>
      <c r="T37" t="b">
        <f t="shared" si="3"/>
        <v>1</v>
      </c>
    </row>
    <row r="38" spans="2:20">
      <c r="B38" s="17">
        <v>33</v>
      </c>
      <c r="C38" s="17">
        <f>[4]手足!$C34</f>
        <v>49</v>
      </c>
      <c r="D38" s="17">
        <f>[4]手足!$D34</f>
        <v>0</v>
      </c>
      <c r="E38" s="17">
        <f>[4]手足!$E34</f>
        <v>12</v>
      </c>
      <c r="F38" s="17">
        <f>[4]手足!$F34</f>
        <v>28</v>
      </c>
      <c r="G38" s="17">
        <f>[4]手足!$G34</f>
        <v>5</v>
      </c>
      <c r="H38" s="17">
        <f>[4]手足!$H34</f>
        <v>1</v>
      </c>
      <c r="I38" s="17">
        <f>[4]手足!$I34</f>
        <v>1</v>
      </c>
      <c r="J38" s="17">
        <f>[4]手足!$J34</f>
        <v>1</v>
      </c>
      <c r="K38" s="17">
        <f>[4]手足!$K34</f>
        <v>0</v>
      </c>
      <c r="L38" s="17">
        <f>[4]手足!$L34</f>
        <v>0</v>
      </c>
      <c r="M38" s="17">
        <f>[4]手足!$M34</f>
        <v>0</v>
      </c>
      <c r="N38" s="17">
        <f>[4]手足!$N34</f>
        <v>1</v>
      </c>
      <c r="O38" s="17">
        <f>[4]手足!$O34</f>
        <v>0</v>
      </c>
      <c r="P38" s="17">
        <f>[4]手足!$P34</f>
        <v>0</v>
      </c>
      <c r="Q38" s="17">
        <f>[4]手足!$Q34</f>
        <v>0</v>
      </c>
      <c r="S38">
        <f t="shared" si="2"/>
        <v>49</v>
      </c>
      <c r="T38" t="b">
        <f t="shared" si="3"/>
        <v>1</v>
      </c>
    </row>
    <row r="39" spans="2:20">
      <c r="B39" s="17">
        <v>34</v>
      </c>
      <c r="C39" s="17">
        <f>[4]手足!$C35</f>
        <v>58</v>
      </c>
      <c r="D39" s="17">
        <f>[4]手足!$D35</f>
        <v>2</v>
      </c>
      <c r="E39" s="17">
        <f>[4]手足!$E35</f>
        <v>9</v>
      </c>
      <c r="F39" s="17">
        <f>[4]手足!$F35</f>
        <v>28</v>
      </c>
      <c r="G39" s="17">
        <f>[4]手足!$G35</f>
        <v>10</v>
      </c>
      <c r="H39" s="17">
        <f>[4]手足!$H35</f>
        <v>5</v>
      </c>
      <c r="I39" s="17">
        <f>[4]手足!$I35</f>
        <v>1</v>
      </c>
      <c r="J39" s="17">
        <f>[4]手足!$J35</f>
        <v>1</v>
      </c>
      <c r="K39" s="17">
        <f>[4]手足!$K35</f>
        <v>0</v>
      </c>
      <c r="L39" s="17">
        <f>[4]手足!$L35</f>
        <v>0</v>
      </c>
      <c r="M39" s="17">
        <f>[4]手足!$M35</f>
        <v>1</v>
      </c>
      <c r="N39" s="17">
        <f>[4]手足!$N35</f>
        <v>0</v>
      </c>
      <c r="O39" s="17">
        <f>[4]手足!$O35</f>
        <v>0</v>
      </c>
      <c r="P39" s="17">
        <f>[4]手足!$P35</f>
        <v>1</v>
      </c>
      <c r="Q39" s="17">
        <f>[4]手足!$Q35</f>
        <v>0</v>
      </c>
      <c r="S39">
        <f t="shared" si="2"/>
        <v>58</v>
      </c>
      <c r="T39" t="b">
        <f t="shared" si="3"/>
        <v>1</v>
      </c>
    </row>
    <row r="40" spans="2:20">
      <c r="B40" s="17">
        <v>35</v>
      </c>
      <c r="C40" s="17" t="e">
        <f>[4]手足!$C36</f>
        <v>#N/A</v>
      </c>
      <c r="D40" s="17" t="e">
        <f>[4]手足!$D36</f>
        <v>#N/A</v>
      </c>
      <c r="E40" s="17" t="e">
        <f>[4]手足!$E36</f>
        <v>#N/A</v>
      </c>
      <c r="F40" s="17" t="e">
        <f>[4]手足!$F36</f>
        <v>#N/A</v>
      </c>
      <c r="G40" s="17" t="e">
        <f>[4]手足!$G36</f>
        <v>#N/A</v>
      </c>
      <c r="H40" s="17" t="e">
        <f>[4]手足!$H36</f>
        <v>#N/A</v>
      </c>
      <c r="I40" s="17" t="e">
        <f>[4]手足!$I36</f>
        <v>#N/A</v>
      </c>
      <c r="J40" s="17" t="e">
        <f>[4]手足!$J36</f>
        <v>#N/A</v>
      </c>
      <c r="K40" s="17" t="e">
        <f>[4]手足!$K36</f>
        <v>#N/A</v>
      </c>
      <c r="L40" s="17" t="e">
        <f>[4]手足!$L36</f>
        <v>#N/A</v>
      </c>
      <c r="M40" s="17" t="e">
        <f>[4]手足!$M36</f>
        <v>#N/A</v>
      </c>
      <c r="N40" s="17" t="e">
        <f>[4]手足!$N36</f>
        <v>#N/A</v>
      </c>
      <c r="O40" s="17" t="e">
        <f>[4]手足!$O36</f>
        <v>#N/A</v>
      </c>
      <c r="P40" s="17" t="e">
        <f>[4]手足!$P36</f>
        <v>#N/A</v>
      </c>
      <c r="Q40" s="17" t="e">
        <f>[4]手足!$Q36</f>
        <v>#N/A</v>
      </c>
      <c r="S40" t="e">
        <f t="shared" si="2"/>
        <v>#N/A</v>
      </c>
      <c r="T40" t="str">
        <f t="shared" si="3"/>
        <v>-</v>
      </c>
    </row>
    <row r="41" spans="2:20">
      <c r="B41" s="17">
        <v>36</v>
      </c>
      <c r="C41" s="17" t="e">
        <f>[4]手足!$C37</f>
        <v>#N/A</v>
      </c>
      <c r="D41" s="17" t="e">
        <f>[4]手足!$D37</f>
        <v>#N/A</v>
      </c>
      <c r="E41" s="17" t="e">
        <f>[4]手足!$E37</f>
        <v>#N/A</v>
      </c>
      <c r="F41" s="17" t="e">
        <f>[4]手足!$F37</f>
        <v>#N/A</v>
      </c>
      <c r="G41" s="17" t="e">
        <f>[4]手足!$G37</f>
        <v>#N/A</v>
      </c>
      <c r="H41" s="17" t="e">
        <f>[4]手足!$H37</f>
        <v>#N/A</v>
      </c>
      <c r="I41" s="17" t="e">
        <f>[4]手足!$I37</f>
        <v>#N/A</v>
      </c>
      <c r="J41" s="17" t="e">
        <f>[4]手足!$J37</f>
        <v>#N/A</v>
      </c>
      <c r="K41" s="17" t="e">
        <f>[4]手足!$K37</f>
        <v>#N/A</v>
      </c>
      <c r="L41" s="17" t="e">
        <f>[4]手足!$L37</f>
        <v>#N/A</v>
      </c>
      <c r="M41" s="17" t="e">
        <f>[4]手足!$M37</f>
        <v>#N/A</v>
      </c>
      <c r="N41" s="17" t="e">
        <f>[4]手足!$N37</f>
        <v>#N/A</v>
      </c>
      <c r="O41" s="17" t="e">
        <f>[4]手足!$O37</f>
        <v>#N/A</v>
      </c>
      <c r="P41" s="17" t="e">
        <f>[4]手足!$P37</f>
        <v>#N/A</v>
      </c>
      <c r="Q41" s="17" t="e">
        <f>[4]手足!$Q37</f>
        <v>#N/A</v>
      </c>
      <c r="S41" t="e">
        <f t="shared" si="2"/>
        <v>#N/A</v>
      </c>
      <c r="T41" t="str">
        <f t="shared" si="3"/>
        <v>-</v>
      </c>
    </row>
    <row r="42" spans="2:20">
      <c r="B42" s="17">
        <v>37</v>
      </c>
      <c r="C42" s="17" t="e">
        <f>[4]手足!$C38</f>
        <v>#N/A</v>
      </c>
      <c r="D42" s="17" t="e">
        <f>[4]手足!$D38</f>
        <v>#N/A</v>
      </c>
      <c r="E42" s="17" t="e">
        <f>[4]手足!$E38</f>
        <v>#N/A</v>
      </c>
      <c r="F42" s="17" t="e">
        <f>[4]手足!$F38</f>
        <v>#N/A</v>
      </c>
      <c r="G42" s="17" t="e">
        <f>[4]手足!$G38</f>
        <v>#N/A</v>
      </c>
      <c r="H42" s="17" t="e">
        <f>[4]手足!$H38</f>
        <v>#N/A</v>
      </c>
      <c r="I42" s="17" t="e">
        <f>[4]手足!$I38</f>
        <v>#N/A</v>
      </c>
      <c r="J42" s="17" t="e">
        <f>[4]手足!$J38</f>
        <v>#N/A</v>
      </c>
      <c r="K42" s="17" t="e">
        <f>[4]手足!$K38</f>
        <v>#N/A</v>
      </c>
      <c r="L42" s="17" t="e">
        <f>[4]手足!$L38</f>
        <v>#N/A</v>
      </c>
      <c r="M42" s="17" t="e">
        <f>[4]手足!$M38</f>
        <v>#N/A</v>
      </c>
      <c r="N42" s="17" t="e">
        <f>[4]手足!$N38</f>
        <v>#N/A</v>
      </c>
      <c r="O42" s="17" t="e">
        <f>[4]手足!$O38</f>
        <v>#N/A</v>
      </c>
      <c r="P42" s="17" t="e">
        <f>[4]手足!$P38</f>
        <v>#N/A</v>
      </c>
      <c r="Q42" s="17" t="e">
        <f>[4]手足!$Q38</f>
        <v>#N/A</v>
      </c>
      <c r="S42" t="e">
        <f t="shared" si="2"/>
        <v>#N/A</v>
      </c>
      <c r="T42" t="str">
        <f t="shared" si="3"/>
        <v>-</v>
      </c>
    </row>
    <row r="43" spans="2:20">
      <c r="B43" s="17">
        <v>38</v>
      </c>
      <c r="C43" s="17" t="e">
        <f>[4]手足!$C39</f>
        <v>#N/A</v>
      </c>
      <c r="D43" s="17" t="e">
        <f>[4]手足!$D39</f>
        <v>#N/A</v>
      </c>
      <c r="E43" s="17" t="e">
        <f>[4]手足!$E39</f>
        <v>#N/A</v>
      </c>
      <c r="F43" s="17" t="e">
        <f>[4]手足!$F39</f>
        <v>#N/A</v>
      </c>
      <c r="G43" s="17" t="e">
        <f>[4]手足!$G39</f>
        <v>#N/A</v>
      </c>
      <c r="H43" s="17" t="e">
        <f>[4]手足!$H39</f>
        <v>#N/A</v>
      </c>
      <c r="I43" s="17" t="e">
        <f>[4]手足!$I39</f>
        <v>#N/A</v>
      </c>
      <c r="J43" s="17" t="e">
        <f>[4]手足!$J39</f>
        <v>#N/A</v>
      </c>
      <c r="K43" s="17" t="e">
        <f>[4]手足!$K39</f>
        <v>#N/A</v>
      </c>
      <c r="L43" s="17" t="e">
        <f>[4]手足!$L39</f>
        <v>#N/A</v>
      </c>
      <c r="M43" s="17" t="e">
        <f>[4]手足!$M39</f>
        <v>#N/A</v>
      </c>
      <c r="N43" s="17" t="e">
        <f>[4]手足!$N39</f>
        <v>#N/A</v>
      </c>
      <c r="O43" s="17" t="e">
        <f>[4]手足!$O39</f>
        <v>#N/A</v>
      </c>
      <c r="P43" s="17" t="e">
        <f>[4]手足!$P39</f>
        <v>#N/A</v>
      </c>
      <c r="Q43" s="17" t="e">
        <f>[4]手足!$Q39</f>
        <v>#N/A</v>
      </c>
      <c r="S43" t="e">
        <f t="shared" si="2"/>
        <v>#N/A</v>
      </c>
      <c r="T43" t="str">
        <f t="shared" si="3"/>
        <v>-</v>
      </c>
    </row>
    <row r="44" spans="2:20">
      <c r="B44" s="17">
        <v>39</v>
      </c>
      <c r="C44" s="17" t="e">
        <f>[4]手足!$C40</f>
        <v>#N/A</v>
      </c>
      <c r="D44" s="17" t="e">
        <f>[4]手足!$D40</f>
        <v>#N/A</v>
      </c>
      <c r="E44" s="17" t="e">
        <f>[4]手足!$E40</f>
        <v>#N/A</v>
      </c>
      <c r="F44" s="17" t="e">
        <f>[4]手足!$F40</f>
        <v>#N/A</v>
      </c>
      <c r="G44" s="17" t="e">
        <f>[4]手足!$G40</f>
        <v>#N/A</v>
      </c>
      <c r="H44" s="17" t="e">
        <f>[4]手足!$H40</f>
        <v>#N/A</v>
      </c>
      <c r="I44" s="17" t="e">
        <f>[4]手足!$I40</f>
        <v>#N/A</v>
      </c>
      <c r="J44" s="17" t="e">
        <f>[4]手足!$J40</f>
        <v>#N/A</v>
      </c>
      <c r="K44" s="17" t="e">
        <f>[4]手足!$K40</f>
        <v>#N/A</v>
      </c>
      <c r="L44" s="17" t="e">
        <f>[4]手足!$L40</f>
        <v>#N/A</v>
      </c>
      <c r="M44" s="17" t="e">
        <f>[4]手足!$M40</f>
        <v>#N/A</v>
      </c>
      <c r="N44" s="17" t="e">
        <f>[4]手足!$N40</f>
        <v>#N/A</v>
      </c>
      <c r="O44" s="17" t="e">
        <f>[4]手足!$O40</f>
        <v>#N/A</v>
      </c>
      <c r="P44" s="17" t="e">
        <f>[4]手足!$P40</f>
        <v>#N/A</v>
      </c>
      <c r="Q44" s="17" t="e">
        <f>[4]手足!$Q40</f>
        <v>#N/A</v>
      </c>
      <c r="S44" t="e">
        <f t="shared" si="2"/>
        <v>#N/A</v>
      </c>
      <c r="T44" t="str">
        <f t="shared" si="3"/>
        <v>-</v>
      </c>
    </row>
    <row r="45" spans="2:20">
      <c r="B45" s="17">
        <v>40</v>
      </c>
      <c r="C45" s="17" t="e">
        <f>[4]手足!$C41</f>
        <v>#N/A</v>
      </c>
      <c r="D45" s="17" t="e">
        <f>[4]手足!$D41</f>
        <v>#N/A</v>
      </c>
      <c r="E45" s="17" t="e">
        <f>[4]手足!$E41</f>
        <v>#N/A</v>
      </c>
      <c r="F45" s="17" t="e">
        <f>[4]手足!$F41</f>
        <v>#N/A</v>
      </c>
      <c r="G45" s="17" t="e">
        <f>[4]手足!$G41</f>
        <v>#N/A</v>
      </c>
      <c r="H45" s="17" t="e">
        <f>[4]手足!$H41</f>
        <v>#N/A</v>
      </c>
      <c r="I45" s="17" t="e">
        <f>[4]手足!$I41</f>
        <v>#N/A</v>
      </c>
      <c r="J45" s="17" t="e">
        <f>[4]手足!$J41</f>
        <v>#N/A</v>
      </c>
      <c r="K45" s="17" t="e">
        <f>[4]手足!$K41</f>
        <v>#N/A</v>
      </c>
      <c r="L45" s="17" t="e">
        <f>[4]手足!$L41</f>
        <v>#N/A</v>
      </c>
      <c r="M45" s="17" t="e">
        <f>[4]手足!$M41</f>
        <v>#N/A</v>
      </c>
      <c r="N45" s="17" t="e">
        <f>[4]手足!$N41</f>
        <v>#N/A</v>
      </c>
      <c r="O45" s="17" t="e">
        <f>[4]手足!$O41</f>
        <v>#N/A</v>
      </c>
      <c r="P45" s="17" t="e">
        <f>[4]手足!$P41</f>
        <v>#N/A</v>
      </c>
      <c r="Q45" s="17" t="e">
        <f>[4]手足!$Q41</f>
        <v>#N/A</v>
      </c>
      <c r="S45" t="e">
        <f t="shared" si="2"/>
        <v>#N/A</v>
      </c>
      <c r="T45" t="str">
        <f t="shared" si="3"/>
        <v>-</v>
      </c>
    </row>
    <row r="46" spans="2:20">
      <c r="B46" s="17">
        <v>41</v>
      </c>
      <c r="C46" s="17" t="e">
        <f>[4]手足!$C42</f>
        <v>#N/A</v>
      </c>
      <c r="D46" s="17" t="e">
        <f>[4]手足!$D42</f>
        <v>#N/A</v>
      </c>
      <c r="E46" s="17" t="e">
        <f>[4]手足!$E42</f>
        <v>#N/A</v>
      </c>
      <c r="F46" s="17" t="e">
        <f>[4]手足!$F42</f>
        <v>#N/A</v>
      </c>
      <c r="G46" s="17" t="e">
        <f>[4]手足!$G42</f>
        <v>#N/A</v>
      </c>
      <c r="H46" s="17" t="e">
        <f>[4]手足!$H42</f>
        <v>#N/A</v>
      </c>
      <c r="I46" s="17" t="e">
        <f>[4]手足!$I42</f>
        <v>#N/A</v>
      </c>
      <c r="J46" s="17" t="e">
        <f>[4]手足!$J42</f>
        <v>#N/A</v>
      </c>
      <c r="K46" s="17" t="e">
        <f>[4]手足!$K42</f>
        <v>#N/A</v>
      </c>
      <c r="L46" s="17" t="e">
        <f>[4]手足!$L42</f>
        <v>#N/A</v>
      </c>
      <c r="M46" s="17" t="e">
        <f>[4]手足!$M42</f>
        <v>#N/A</v>
      </c>
      <c r="N46" s="17" t="e">
        <f>[4]手足!$N42</f>
        <v>#N/A</v>
      </c>
      <c r="O46" s="17" t="e">
        <f>[4]手足!$O42</f>
        <v>#N/A</v>
      </c>
      <c r="P46" s="17" t="e">
        <f>[4]手足!$P42</f>
        <v>#N/A</v>
      </c>
      <c r="Q46" s="17" t="e">
        <f>[4]手足!$Q42</f>
        <v>#N/A</v>
      </c>
      <c r="S46" t="e">
        <f t="shared" si="2"/>
        <v>#N/A</v>
      </c>
      <c r="T46" t="str">
        <f t="shared" si="3"/>
        <v>-</v>
      </c>
    </row>
    <row r="47" spans="2:20">
      <c r="B47" s="17">
        <v>42</v>
      </c>
      <c r="C47" s="17" t="e">
        <f>[4]手足!$C43</f>
        <v>#N/A</v>
      </c>
      <c r="D47" s="17" t="e">
        <f>[4]手足!$D43</f>
        <v>#N/A</v>
      </c>
      <c r="E47" s="17" t="e">
        <f>[4]手足!$E43</f>
        <v>#N/A</v>
      </c>
      <c r="F47" s="17" t="e">
        <f>[4]手足!$F43</f>
        <v>#N/A</v>
      </c>
      <c r="G47" s="17" t="e">
        <f>[4]手足!$G43</f>
        <v>#N/A</v>
      </c>
      <c r="H47" s="17" t="e">
        <f>[4]手足!$H43</f>
        <v>#N/A</v>
      </c>
      <c r="I47" s="17" t="e">
        <f>[4]手足!$I43</f>
        <v>#N/A</v>
      </c>
      <c r="J47" s="17" t="e">
        <f>[4]手足!$J43</f>
        <v>#N/A</v>
      </c>
      <c r="K47" s="17" t="e">
        <f>[4]手足!$K43</f>
        <v>#N/A</v>
      </c>
      <c r="L47" s="17" t="e">
        <f>[4]手足!$L43</f>
        <v>#N/A</v>
      </c>
      <c r="M47" s="17" t="e">
        <f>[4]手足!$M43</f>
        <v>#N/A</v>
      </c>
      <c r="N47" s="17" t="e">
        <f>[4]手足!$N43</f>
        <v>#N/A</v>
      </c>
      <c r="O47" s="17" t="e">
        <f>[4]手足!$O43</f>
        <v>#N/A</v>
      </c>
      <c r="P47" s="17" t="e">
        <f>[4]手足!$P43</f>
        <v>#N/A</v>
      </c>
      <c r="Q47" s="17" t="e">
        <f>[4]手足!$Q43</f>
        <v>#N/A</v>
      </c>
      <c r="S47" t="e">
        <f t="shared" si="2"/>
        <v>#N/A</v>
      </c>
      <c r="T47" t="str">
        <f t="shared" si="3"/>
        <v>-</v>
      </c>
    </row>
    <row r="48" spans="2:20">
      <c r="B48" s="17">
        <v>43</v>
      </c>
      <c r="C48" s="17" t="e">
        <f>[4]手足!$C44</f>
        <v>#N/A</v>
      </c>
      <c r="D48" s="17" t="e">
        <f>[4]手足!$D44</f>
        <v>#N/A</v>
      </c>
      <c r="E48" s="17" t="e">
        <f>[4]手足!$E44</f>
        <v>#N/A</v>
      </c>
      <c r="F48" s="17" t="e">
        <f>[4]手足!$F44</f>
        <v>#N/A</v>
      </c>
      <c r="G48" s="17" t="e">
        <f>[4]手足!$G44</f>
        <v>#N/A</v>
      </c>
      <c r="H48" s="17" t="e">
        <f>[4]手足!$H44</f>
        <v>#N/A</v>
      </c>
      <c r="I48" s="17" t="e">
        <f>[4]手足!$I44</f>
        <v>#N/A</v>
      </c>
      <c r="J48" s="17" t="e">
        <f>[4]手足!$J44</f>
        <v>#N/A</v>
      </c>
      <c r="K48" s="17" t="e">
        <f>[4]手足!$K44</f>
        <v>#N/A</v>
      </c>
      <c r="L48" s="17" t="e">
        <f>[4]手足!$L44</f>
        <v>#N/A</v>
      </c>
      <c r="M48" s="17" t="e">
        <f>[4]手足!$M44</f>
        <v>#N/A</v>
      </c>
      <c r="N48" s="17" t="e">
        <f>[4]手足!$N44</f>
        <v>#N/A</v>
      </c>
      <c r="O48" s="17" t="e">
        <f>[4]手足!$O44</f>
        <v>#N/A</v>
      </c>
      <c r="P48" s="17" t="e">
        <f>[4]手足!$P44</f>
        <v>#N/A</v>
      </c>
      <c r="Q48" s="17" t="e">
        <f>[4]手足!$Q44</f>
        <v>#N/A</v>
      </c>
      <c r="S48" t="e">
        <f t="shared" si="2"/>
        <v>#N/A</v>
      </c>
      <c r="T48" t="str">
        <f t="shared" si="3"/>
        <v>-</v>
      </c>
    </row>
    <row r="49" spans="2:20">
      <c r="B49" s="17">
        <v>44</v>
      </c>
      <c r="C49" s="17" t="e">
        <f>[4]手足!$C45</f>
        <v>#N/A</v>
      </c>
      <c r="D49" s="17" t="e">
        <f>[4]手足!$D45</f>
        <v>#N/A</v>
      </c>
      <c r="E49" s="17" t="e">
        <f>[4]手足!$E45</f>
        <v>#N/A</v>
      </c>
      <c r="F49" s="17" t="e">
        <f>[4]手足!$F45</f>
        <v>#N/A</v>
      </c>
      <c r="G49" s="17" t="e">
        <f>[4]手足!$G45</f>
        <v>#N/A</v>
      </c>
      <c r="H49" s="17" t="e">
        <f>[4]手足!$H45</f>
        <v>#N/A</v>
      </c>
      <c r="I49" s="17" t="e">
        <f>[4]手足!$I45</f>
        <v>#N/A</v>
      </c>
      <c r="J49" s="17" t="e">
        <f>[4]手足!$J45</f>
        <v>#N/A</v>
      </c>
      <c r="K49" s="17" t="e">
        <f>[4]手足!$K45</f>
        <v>#N/A</v>
      </c>
      <c r="L49" s="17" t="e">
        <f>[4]手足!$L45</f>
        <v>#N/A</v>
      </c>
      <c r="M49" s="17" t="e">
        <f>[4]手足!$M45</f>
        <v>#N/A</v>
      </c>
      <c r="N49" s="17" t="e">
        <f>[4]手足!$N45</f>
        <v>#N/A</v>
      </c>
      <c r="O49" s="17" t="e">
        <f>[4]手足!$O45</f>
        <v>#N/A</v>
      </c>
      <c r="P49" s="17" t="e">
        <f>[4]手足!$P45</f>
        <v>#N/A</v>
      </c>
      <c r="Q49" s="17" t="e">
        <f>[4]手足!$Q45</f>
        <v>#N/A</v>
      </c>
      <c r="S49" t="e">
        <f t="shared" si="2"/>
        <v>#N/A</v>
      </c>
      <c r="T49" t="str">
        <f t="shared" si="3"/>
        <v>-</v>
      </c>
    </row>
    <row r="50" spans="2:20">
      <c r="B50" s="17">
        <v>45</v>
      </c>
      <c r="C50" s="17" t="e">
        <f>[4]手足!$C46</f>
        <v>#N/A</v>
      </c>
      <c r="D50" s="17" t="e">
        <f>[4]手足!$D46</f>
        <v>#N/A</v>
      </c>
      <c r="E50" s="17" t="e">
        <f>[4]手足!$E46</f>
        <v>#N/A</v>
      </c>
      <c r="F50" s="17" t="e">
        <f>[4]手足!$F46</f>
        <v>#N/A</v>
      </c>
      <c r="G50" s="17" t="e">
        <f>[4]手足!$G46</f>
        <v>#N/A</v>
      </c>
      <c r="H50" s="17" t="e">
        <f>[4]手足!$H46</f>
        <v>#N/A</v>
      </c>
      <c r="I50" s="17" t="e">
        <f>[4]手足!$I46</f>
        <v>#N/A</v>
      </c>
      <c r="J50" s="17" t="e">
        <f>[4]手足!$J46</f>
        <v>#N/A</v>
      </c>
      <c r="K50" s="17" t="e">
        <f>[4]手足!$K46</f>
        <v>#N/A</v>
      </c>
      <c r="L50" s="17" t="e">
        <f>[4]手足!$L46</f>
        <v>#N/A</v>
      </c>
      <c r="M50" s="17" t="e">
        <f>[4]手足!$M46</f>
        <v>#N/A</v>
      </c>
      <c r="N50" s="17" t="e">
        <f>[4]手足!$N46</f>
        <v>#N/A</v>
      </c>
      <c r="O50" s="17" t="e">
        <f>[4]手足!$O46</f>
        <v>#N/A</v>
      </c>
      <c r="P50" s="17" t="e">
        <f>[4]手足!$P46</f>
        <v>#N/A</v>
      </c>
      <c r="Q50" s="17" t="e">
        <f>[4]手足!$Q46</f>
        <v>#N/A</v>
      </c>
      <c r="S50" t="e">
        <f t="shared" si="2"/>
        <v>#N/A</v>
      </c>
      <c r="T50" t="str">
        <f t="shared" si="3"/>
        <v>-</v>
      </c>
    </row>
    <row r="51" spans="2:20">
      <c r="B51" s="17">
        <v>46</v>
      </c>
      <c r="C51" s="17" t="e">
        <f>[4]手足!$C47</f>
        <v>#N/A</v>
      </c>
      <c r="D51" s="17" t="e">
        <f>[4]手足!$D47</f>
        <v>#N/A</v>
      </c>
      <c r="E51" s="17" t="e">
        <f>[4]手足!$E47</f>
        <v>#N/A</v>
      </c>
      <c r="F51" s="17" t="e">
        <f>[4]手足!$F47</f>
        <v>#N/A</v>
      </c>
      <c r="G51" s="17" t="e">
        <f>[4]手足!$G47</f>
        <v>#N/A</v>
      </c>
      <c r="H51" s="17" t="e">
        <f>[4]手足!$H47</f>
        <v>#N/A</v>
      </c>
      <c r="I51" s="17" t="e">
        <f>[4]手足!$I47</f>
        <v>#N/A</v>
      </c>
      <c r="J51" s="17" t="e">
        <f>[4]手足!$J47</f>
        <v>#N/A</v>
      </c>
      <c r="K51" s="17" t="e">
        <f>[4]手足!$K47</f>
        <v>#N/A</v>
      </c>
      <c r="L51" s="17" t="e">
        <f>[4]手足!$L47</f>
        <v>#N/A</v>
      </c>
      <c r="M51" s="17" t="e">
        <f>[4]手足!$M47</f>
        <v>#N/A</v>
      </c>
      <c r="N51" s="17" t="e">
        <f>[4]手足!$N47</f>
        <v>#N/A</v>
      </c>
      <c r="O51" s="17" t="e">
        <f>[4]手足!$O47</f>
        <v>#N/A</v>
      </c>
      <c r="P51" s="17" t="e">
        <f>[4]手足!$P47</f>
        <v>#N/A</v>
      </c>
      <c r="Q51" s="17" t="e">
        <f>[4]手足!$Q47</f>
        <v>#N/A</v>
      </c>
      <c r="S51" t="e">
        <f t="shared" si="2"/>
        <v>#N/A</v>
      </c>
      <c r="T51" t="str">
        <f t="shared" si="3"/>
        <v>-</v>
      </c>
    </row>
    <row r="52" spans="2:20">
      <c r="B52" s="17">
        <v>47</v>
      </c>
      <c r="C52" s="17" t="e">
        <f>[4]手足!$C48</f>
        <v>#N/A</v>
      </c>
      <c r="D52" s="17" t="e">
        <f>[4]手足!$D48</f>
        <v>#N/A</v>
      </c>
      <c r="E52" s="17" t="e">
        <f>[4]手足!$E48</f>
        <v>#N/A</v>
      </c>
      <c r="F52" s="17" t="e">
        <f>[4]手足!$F48</f>
        <v>#N/A</v>
      </c>
      <c r="G52" s="17" t="e">
        <f>[4]手足!$G48</f>
        <v>#N/A</v>
      </c>
      <c r="H52" s="17" t="e">
        <f>[4]手足!$H48</f>
        <v>#N/A</v>
      </c>
      <c r="I52" s="17" t="e">
        <f>[4]手足!$I48</f>
        <v>#N/A</v>
      </c>
      <c r="J52" s="17" t="e">
        <f>[4]手足!$J48</f>
        <v>#N/A</v>
      </c>
      <c r="K52" s="17" t="e">
        <f>[4]手足!$K48</f>
        <v>#N/A</v>
      </c>
      <c r="L52" s="17" t="e">
        <f>[4]手足!$L48</f>
        <v>#N/A</v>
      </c>
      <c r="M52" s="17" t="e">
        <f>[4]手足!$M48</f>
        <v>#N/A</v>
      </c>
      <c r="N52" s="17" t="e">
        <f>[4]手足!$N48</f>
        <v>#N/A</v>
      </c>
      <c r="O52" s="17" t="e">
        <f>[4]手足!$O48</f>
        <v>#N/A</v>
      </c>
      <c r="P52" s="17" t="e">
        <f>[4]手足!$P48</f>
        <v>#N/A</v>
      </c>
      <c r="Q52" s="17" t="e">
        <f>[4]手足!$Q48</f>
        <v>#N/A</v>
      </c>
      <c r="S52" t="e">
        <f t="shared" si="2"/>
        <v>#N/A</v>
      </c>
      <c r="T52" t="str">
        <f t="shared" si="3"/>
        <v>-</v>
      </c>
    </row>
    <row r="53" spans="2:20">
      <c r="B53" s="17">
        <v>48</v>
      </c>
      <c r="C53" s="17" t="e">
        <f>[4]手足!$C49</f>
        <v>#N/A</v>
      </c>
      <c r="D53" s="17" t="e">
        <f>[4]手足!$D49</f>
        <v>#N/A</v>
      </c>
      <c r="E53" s="17" t="e">
        <f>[4]手足!$E49</f>
        <v>#N/A</v>
      </c>
      <c r="F53" s="17" t="e">
        <f>[4]手足!$F49</f>
        <v>#N/A</v>
      </c>
      <c r="G53" s="17" t="e">
        <f>[4]手足!$G49</f>
        <v>#N/A</v>
      </c>
      <c r="H53" s="17" t="e">
        <f>[4]手足!$H49</f>
        <v>#N/A</v>
      </c>
      <c r="I53" s="17" t="e">
        <f>[4]手足!$I49</f>
        <v>#N/A</v>
      </c>
      <c r="J53" s="17" t="e">
        <f>[4]手足!$J49</f>
        <v>#N/A</v>
      </c>
      <c r="K53" s="17" t="e">
        <f>[4]手足!$K49</f>
        <v>#N/A</v>
      </c>
      <c r="L53" s="17" t="e">
        <f>[4]手足!$L49</f>
        <v>#N/A</v>
      </c>
      <c r="M53" s="17" t="e">
        <f>[4]手足!$M49</f>
        <v>#N/A</v>
      </c>
      <c r="N53" s="17" t="e">
        <f>[4]手足!$N49</f>
        <v>#N/A</v>
      </c>
      <c r="O53" s="17" t="e">
        <f>[4]手足!$O49</f>
        <v>#N/A</v>
      </c>
      <c r="P53" s="17" t="e">
        <f>[4]手足!$P49</f>
        <v>#N/A</v>
      </c>
      <c r="Q53" s="17" t="e">
        <f>[4]手足!$Q49</f>
        <v>#N/A</v>
      </c>
      <c r="S53" t="e">
        <f t="shared" si="2"/>
        <v>#N/A</v>
      </c>
      <c r="T53" t="str">
        <f t="shared" si="3"/>
        <v>-</v>
      </c>
    </row>
    <row r="54" spans="2:20">
      <c r="B54" s="17">
        <v>49</v>
      </c>
      <c r="C54" s="17" t="e">
        <f>[4]手足!$C50</f>
        <v>#N/A</v>
      </c>
      <c r="D54" s="17" t="e">
        <f>[4]手足!$D50</f>
        <v>#N/A</v>
      </c>
      <c r="E54" s="17" t="e">
        <f>[4]手足!$E50</f>
        <v>#N/A</v>
      </c>
      <c r="F54" s="17" t="e">
        <f>[4]手足!$F50</f>
        <v>#N/A</v>
      </c>
      <c r="G54" s="17" t="e">
        <f>[4]手足!$G50</f>
        <v>#N/A</v>
      </c>
      <c r="H54" s="17" t="e">
        <f>[4]手足!$H50</f>
        <v>#N/A</v>
      </c>
      <c r="I54" s="17" t="e">
        <f>[4]手足!$I50</f>
        <v>#N/A</v>
      </c>
      <c r="J54" s="17" t="e">
        <f>[4]手足!$J50</f>
        <v>#N/A</v>
      </c>
      <c r="K54" s="17" t="e">
        <f>[4]手足!$K50</f>
        <v>#N/A</v>
      </c>
      <c r="L54" s="17" t="e">
        <f>[4]手足!$L50</f>
        <v>#N/A</v>
      </c>
      <c r="M54" s="17" t="e">
        <f>[4]手足!$M50</f>
        <v>#N/A</v>
      </c>
      <c r="N54" s="17" t="e">
        <f>[4]手足!$N50</f>
        <v>#N/A</v>
      </c>
      <c r="O54" s="17" t="e">
        <f>[4]手足!$O50</f>
        <v>#N/A</v>
      </c>
      <c r="P54" s="17" t="e">
        <f>[4]手足!$P50</f>
        <v>#N/A</v>
      </c>
      <c r="Q54" s="17" t="e">
        <f>[4]手足!$Q50</f>
        <v>#N/A</v>
      </c>
      <c r="S54" t="e">
        <f t="shared" si="2"/>
        <v>#N/A</v>
      </c>
      <c r="T54" t="str">
        <f t="shared" si="3"/>
        <v>-</v>
      </c>
    </row>
    <row r="55" spans="2:20">
      <c r="B55" s="17">
        <v>50</v>
      </c>
      <c r="C55" s="17" t="e">
        <f>[4]手足!$C51</f>
        <v>#N/A</v>
      </c>
      <c r="D55" s="17" t="e">
        <f>[4]手足!$D51</f>
        <v>#N/A</v>
      </c>
      <c r="E55" s="17" t="e">
        <f>[4]手足!$E51</f>
        <v>#N/A</v>
      </c>
      <c r="F55" s="17" t="e">
        <f>[4]手足!$F51</f>
        <v>#N/A</v>
      </c>
      <c r="G55" s="17" t="e">
        <f>[4]手足!$G51</f>
        <v>#N/A</v>
      </c>
      <c r="H55" s="17" t="e">
        <f>[4]手足!$H51</f>
        <v>#N/A</v>
      </c>
      <c r="I55" s="17" t="e">
        <f>[4]手足!$I51</f>
        <v>#N/A</v>
      </c>
      <c r="J55" s="17" t="e">
        <f>[4]手足!$J51</f>
        <v>#N/A</v>
      </c>
      <c r="K55" s="17" t="e">
        <f>[4]手足!$K51</f>
        <v>#N/A</v>
      </c>
      <c r="L55" s="17" t="e">
        <f>[4]手足!$L51</f>
        <v>#N/A</v>
      </c>
      <c r="M55" s="17" t="e">
        <f>[4]手足!$M51</f>
        <v>#N/A</v>
      </c>
      <c r="N55" s="17" t="e">
        <f>[4]手足!$N51</f>
        <v>#N/A</v>
      </c>
      <c r="O55" s="17" t="e">
        <f>[4]手足!$O51</f>
        <v>#N/A</v>
      </c>
      <c r="P55" s="17" t="e">
        <f>[4]手足!$P51</f>
        <v>#N/A</v>
      </c>
      <c r="Q55" s="17" t="e">
        <f>[4]手足!$Q51</f>
        <v>#N/A</v>
      </c>
      <c r="S55" t="e">
        <f t="shared" si="2"/>
        <v>#N/A</v>
      </c>
      <c r="T55" t="str">
        <f t="shared" si="3"/>
        <v>-</v>
      </c>
    </row>
    <row r="56" spans="2:20">
      <c r="B56" s="17">
        <v>51</v>
      </c>
      <c r="C56" s="17" t="e">
        <f>[4]手足!$C52</f>
        <v>#N/A</v>
      </c>
      <c r="D56" s="17" t="e">
        <f>[4]手足!$D52</f>
        <v>#N/A</v>
      </c>
      <c r="E56" s="17" t="e">
        <f>[4]手足!$E52</f>
        <v>#N/A</v>
      </c>
      <c r="F56" s="17" t="e">
        <f>[4]手足!$F52</f>
        <v>#N/A</v>
      </c>
      <c r="G56" s="17" t="e">
        <f>[4]手足!$G52</f>
        <v>#N/A</v>
      </c>
      <c r="H56" s="17" t="e">
        <f>[4]手足!$H52</f>
        <v>#N/A</v>
      </c>
      <c r="I56" s="17" t="e">
        <f>[4]手足!$I52</f>
        <v>#N/A</v>
      </c>
      <c r="J56" s="17" t="e">
        <f>[4]手足!$J52</f>
        <v>#N/A</v>
      </c>
      <c r="K56" s="17" t="e">
        <f>[4]手足!$K52</f>
        <v>#N/A</v>
      </c>
      <c r="L56" s="17" t="e">
        <f>[4]手足!$L52</f>
        <v>#N/A</v>
      </c>
      <c r="M56" s="17" t="e">
        <f>[4]手足!$M52</f>
        <v>#N/A</v>
      </c>
      <c r="N56" s="17" t="e">
        <f>[4]手足!$N52</f>
        <v>#N/A</v>
      </c>
      <c r="O56" s="17" t="e">
        <f>[4]手足!$O52</f>
        <v>#N/A</v>
      </c>
      <c r="P56" s="17" t="e">
        <f>[4]手足!$P52</f>
        <v>#N/A</v>
      </c>
      <c r="Q56" s="17" t="e">
        <f>[4]手足!$Q52</f>
        <v>#N/A</v>
      </c>
      <c r="S56" t="e">
        <f t="shared" si="2"/>
        <v>#N/A</v>
      </c>
      <c r="T56" t="str">
        <f t="shared" si="3"/>
        <v>-</v>
      </c>
    </row>
    <row r="57" spans="2:20">
      <c r="B57" s="17">
        <v>52</v>
      </c>
      <c r="C57" s="17" t="e">
        <f>[4]手足!$C53</f>
        <v>#N/A</v>
      </c>
      <c r="D57" s="17" t="e">
        <f>[4]手足!$D53</f>
        <v>#N/A</v>
      </c>
      <c r="E57" s="17" t="e">
        <f>[4]手足!$E53</f>
        <v>#N/A</v>
      </c>
      <c r="F57" s="17" t="e">
        <f>[4]手足!$F53</f>
        <v>#N/A</v>
      </c>
      <c r="G57" s="17" t="e">
        <f>[4]手足!$G53</f>
        <v>#N/A</v>
      </c>
      <c r="H57" s="17" t="e">
        <f>[4]手足!$H53</f>
        <v>#N/A</v>
      </c>
      <c r="I57" s="17" t="e">
        <f>[4]手足!$I53</f>
        <v>#N/A</v>
      </c>
      <c r="J57" s="17" t="e">
        <f>[4]手足!$J53</f>
        <v>#N/A</v>
      </c>
      <c r="K57" s="17" t="e">
        <f>[4]手足!$K53</f>
        <v>#N/A</v>
      </c>
      <c r="L57" s="17" t="e">
        <f>[4]手足!$L53</f>
        <v>#N/A</v>
      </c>
      <c r="M57" s="17" t="e">
        <f>[4]手足!$M53</f>
        <v>#N/A</v>
      </c>
      <c r="N57" s="17" t="e">
        <f>[4]手足!$N53</f>
        <v>#N/A</v>
      </c>
      <c r="O57" s="17" t="e">
        <f>[4]手足!$O53</f>
        <v>#N/A</v>
      </c>
      <c r="P57" s="17" t="e">
        <f>[4]手足!$P53</f>
        <v>#N/A</v>
      </c>
      <c r="Q57" s="17" t="e">
        <f>[4]手足!$Q53</f>
        <v>#N/A</v>
      </c>
      <c r="S57" t="e">
        <f t="shared" si="2"/>
        <v>#N/A</v>
      </c>
      <c r="T57" t="str">
        <f t="shared" si="3"/>
        <v>-</v>
      </c>
    </row>
    <row r="58" spans="2:20">
      <c r="B58" s="104">
        <v>53</v>
      </c>
      <c r="C58" s="104" t="e">
        <f>[4]手足!$C54</f>
        <v>#N/A</v>
      </c>
      <c r="D58" s="104" t="e">
        <f>[4]手足!$D54</f>
        <v>#N/A</v>
      </c>
      <c r="E58" s="104" t="e">
        <f>[4]手足!$E54</f>
        <v>#N/A</v>
      </c>
      <c r="F58" s="104" t="e">
        <f>[4]手足!$F54</f>
        <v>#N/A</v>
      </c>
      <c r="G58" s="104" t="e">
        <f>[4]手足!$G54</f>
        <v>#N/A</v>
      </c>
      <c r="H58" s="104" t="e">
        <f>[4]手足!$H54</f>
        <v>#N/A</v>
      </c>
      <c r="I58" s="104" t="e">
        <f>[4]手足!$I54</f>
        <v>#N/A</v>
      </c>
      <c r="J58" s="104" t="e">
        <f>[4]手足!$J54</f>
        <v>#N/A</v>
      </c>
      <c r="K58" s="104" t="e">
        <f>[4]手足!$K54</f>
        <v>#N/A</v>
      </c>
      <c r="L58" s="104" t="e">
        <f>[4]手足!$L54</f>
        <v>#N/A</v>
      </c>
      <c r="M58" s="104" t="e">
        <f>[4]手足!$M54</f>
        <v>#N/A</v>
      </c>
      <c r="N58" s="104" t="e">
        <f>[4]手足!$N54</f>
        <v>#N/A</v>
      </c>
      <c r="O58" s="104" t="e">
        <f>[4]手足!$O54</f>
        <v>#N/A</v>
      </c>
      <c r="P58" s="104" t="e">
        <f>[4]手足!$P54</f>
        <v>#N/A</v>
      </c>
      <c r="Q58" s="104" t="e">
        <f>[4]手足!$Q54</f>
        <v>#N/A</v>
      </c>
      <c r="R58" s="5"/>
      <c r="S58" s="5" t="e">
        <f t="shared" si="2"/>
        <v>#N/A</v>
      </c>
      <c r="T58" s="5" t="str">
        <f t="shared" si="3"/>
        <v>-</v>
      </c>
    </row>
    <row r="60" spans="2:20">
      <c r="B60" s="2" t="s">
        <v>66</v>
      </c>
      <c r="C60" s="2">
        <f t="array" ref="C60">+SUM(IF(NOT(ISERROR(C6:C58)),C6:C58))</f>
        <v>1115</v>
      </c>
      <c r="D60" s="2">
        <f t="array" ref="D60">+SUM(IF(NOT(ISERROR(D6:D58)),D6:D58))</f>
        <v>15</v>
      </c>
      <c r="E60" s="2">
        <f t="array" ref="E60">+SUM(IF(NOT(ISERROR(E6:E58)),E6:E58))</f>
        <v>246</v>
      </c>
      <c r="F60" s="2">
        <f t="array" ref="F60">+SUM(IF(NOT(ISERROR(F6:F58)),F6:F58))</f>
        <v>564</v>
      </c>
      <c r="G60" s="2">
        <f t="array" ref="G60">+SUM(IF(NOT(ISERROR(G6:G58)),G6:G58))</f>
        <v>180</v>
      </c>
      <c r="H60" s="2">
        <f t="array" ref="H60">+SUM(IF(NOT(ISERROR(H6:H58)),H6:H58))</f>
        <v>48</v>
      </c>
      <c r="I60" s="2">
        <f t="array" ref="I60">+SUM(IF(NOT(ISERROR(I6:I58)),I6:I58))</f>
        <v>23</v>
      </c>
      <c r="J60" s="2">
        <f t="array" ref="J60">+SUM(IF(NOT(ISERROR(J6:J58)),J6:J58))</f>
        <v>14</v>
      </c>
      <c r="K60" s="2">
        <f t="array" ref="K60">+SUM(IF(NOT(ISERROR(K6:K58)),K6:K58))</f>
        <v>4</v>
      </c>
      <c r="L60" s="2">
        <f t="array" ref="L60">+SUM(IF(NOT(ISERROR(L6:L58)),L6:L58))</f>
        <v>6</v>
      </c>
      <c r="M60" s="2">
        <f t="array" ref="M60">+SUM(IF(NOT(ISERROR(M6:M58)),M6:M58))</f>
        <v>5</v>
      </c>
      <c r="N60" s="2">
        <f t="array" ref="N60">+SUM(IF(NOT(ISERROR(N6:N58)),N6:N58))</f>
        <v>3</v>
      </c>
      <c r="O60" s="2">
        <f t="array" ref="O60">+SUM(IF(NOT(ISERROR(O6:O58)),O6:O58))</f>
        <v>4</v>
      </c>
      <c r="P60" s="2">
        <f t="array" ref="P60">+SUM(IF(NOT(ISERROR(P6:P58)),P6:P58))</f>
        <v>1</v>
      </c>
      <c r="Q60" s="2">
        <f t="array" ref="Q60">+SUM(IF(NOT(ISERROR(Q6:Q58)),Q6:Q58))</f>
        <v>2</v>
      </c>
      <c r="R60" s="2"/>
      <c r="S60" s="2">
        <f>SUM(D60:Q60)</f>
        <v>1115</v>
      </c>
      <c r="T60" s="2" t="b">
        <f>C60=S60</f>
        <v>1</v>
      </c>
    </row>
    <row r="61" spans="2:20">
      <c r="B61" s="4" t="s">
        <v>73</v>
      </c>
      <c r="C61" s="4">
        <f t="shared" ref="C61:Q61" si="4">+C60/$C$60*100</f>
        <v>100</v>
      </c>
      <c r="D61" s="4">
        <f t="shared" si="4"/>
        <v>1.3452914798206279</v>
      </c>
      <c r="E61" s="4">
        <f t="shared" si="4"/>
        <v>22.062780269058297</v>
      </c>
      <c r="F61" s="4">
        <f t="shared" si="4"/>
        <v>50.582959641255613</v>
      </c>
      <c r="G61" s="4">
        <f t="shared" si="4"/>
        <v>16.143497757847534</v>
      </c>
      <c r="H61" s="4">
        <f t="shared" si="4"/>
        <v>4.304932735426009</v>
      </c>
      <c r="I61" s="4">
        <f t="shared" si="4"/>
        <v>2.0627802690582961</v>
      </c>
      <c r="J61" s="4">
        <f t="shared" si="4"/>
        <v>1.2556053811659191</v>
      </c>
      <c r="K61" s="4">
        <f t="shared" si="4"/>
        <v>0.35874439461883406</v>
      </c>
      <c r="L61" s="4">
        <f t="shared" si="4"/>
        <v>0.53811659192825112</v>
      </c>
      <c r="M61" s="4">
        <f t="shared" si="4"/>
        <v>0.44843049327354262</v>
      </c>
      <c r="N61" s="4">
        <f t="shared" si="4"/>
        <v>0.26905829596412556</v>
      </c>
      <c r="O61" s="4">
        <f t="shared" si="4"/>
        <v>0.35874439461883406</v>
      </c>
      <c r="P61" s="4">
        <f t="shared" si="4"/>
        <v>8.9686098654708515E-2</v>
      </c>
      <c r="Q61" s="4">
        <f t="shared" si="4"/>
        <v>0.17937219730941703</v>
      </c>
      <c r="R61" s="4"/>
      <c r="S61" s="4">
        <f>SUM(D61:Q61)</f>
        <v>100.00000000000004</v>
      </c>
      <c r="T61" s="4" t="b">
        <f>C61=S61</f>
        <v>1</v>
      </c>
    </row>
    <row r="63" spans="2:20">
      <c r="S63" s="5">
        <f t="array" ref="S63">+SUM(IF(NOT(ISERROR(S6:S58)),S6:S58))</f>
        <v>1115</v>
      </c>
      <c r="T63" s="5" t="b">
        <f>+S60=S63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/>
  <dimension ref="B4:T63"/>
  <sheetViews>
    <sheetView showGridLines="0" zoomScale="55" zoomScaleNormal="55" workbookViewId="0">
      <selection activeCell="C6" sqref="C6:Q58"/>
    </sheetView>
  </sheetViews>
  <sheetFormatPr defaultRowHeight="16.5"/>
  <sheetData>
    <row r="4" spans="2:20">
      <c r="B4" t="s">
        <v>65</v>
      </c>
    </row>
    <row r="5" spans="2:20">
      <c r="B5" s="6" t="s">
        <v>48</v>
      </c>
      <c r="C5" s="6" t="s">
        <v>61</v>
      </c>
      <c r="D5" s="6" t="s">
        <v>153</v>
      </c>
      <c r="E5" s="6" t="s">
        <v>154</v>
      </c>
      <c r="F5" s="6" t="s">
        <v>71</v>
      </c>
      <c r="G5" s="6" t="s">
        <v>96</v>
      </c>
      <c r="H5" s="6" t="s">
        <v>97</v>
      </c>
      <c r="I5" s="6" t="s">
        <v>98</v>
      </c>
      <c r="J5" s="6" t="s">
        <v>99</v>
      </c>
      <c r="K5" s="6" t="s">
        <v>100</v>
      </c>
      <c r="L5" s="6" t="s">
        <v>101</v>
      </c>
      <c r="M5" s="6" t="s">
        <v>102</v>
      </c>
      <c r="N5" s="6" t="s">
        <v>103</v>
      </c>
      <c r="O5" s="6" t="s">
        <v>105</v>
      </c>
      <c r="P5" s="6" t="s">
        <v>106</v>
      </c>
      <c r="Q5" s="6" t="s">
        <v>155</v>
      </c>
      <c r="R5" s="1"/>
      <c r="S5" s="6" t="s">
        <v>67</v>
      </c>
      <c r="T5" s="1" t="s">
        <v>68</v>
      </c>
    </row>
    <row r="6" spans="2:20">
      <c r="B6" s="102">
        <v>1</v>
      </c>
      <c r="C6" s="102">
        <f>[4]伝紅!$C$2</f>
        <v>3</v>
      </c>
      <c r="D6" s="102">
        <f>[4]伝紅!$D2</f>
        <v>0</v>
      </c>
      <c r="E6" s="102">
        <f>[4]伝紅!$E2</f>
        <v>1</v>
      </c>
      <c r="F6" s="102">
        <f>[4]伝紅!$F2</f>
        <v>1</v>
      </c>
      <c r="G6" s="102">
        <f>[4]伝紅!$G2</f>
        <v>0</v>
      </c>
      <c r="H6" s="102">
        <f>[4]伝紅!$H2</f>
        <v>0</v>
      </c>
      <c r="I6" s="102">
        <f>[4]伝紅!$I2</f>
        <v>0</v>
      </c>
      <c r="J6" s="102">
        <f>[4]伝紅!$J2</f>
        <v>1</v>
      </c>
      <c r="K6" s="102">
        <f>[4]伝紅!$K2</f>
        <v>0</v>
      </c>
      <c r="L6" s="102">
        <f>[4]伝紅!$L2</f>
        <v>0</v>
      </c>
      <c r="M6" s="102">
        <f>[4]伝紅!$M2</f>
        <v>0</v>
      </c>
      <c r="N6" s="102">
        <f>[4]伝紅!$N2</f>
        <v>0</v>
      </c>
      <c r="O6" s="102">
        <f>[4]伝紅!$O2</f>
        <v>0</v>
      </c>
      <c r="P6" s="102">
        <f>[4]伝紅!$P2</f>
        <v>0</v>
      </c>
      <c r="Q6" s="102">
        <f>[4]伝紅!$Q2</f>
        <v>0</v>
      </c>
      <c r="R6" s="103"/>
      <c r="S6" s="103">
        <f t="shared" ref="S6:S29" si="0">SUM(D6:Q6)</f>
        <v>3</v>
      </c>
      <c r="T6" s="103" t="b">
        <f t="shared" ref="T6:T29" si="1">IF(AND(ISERROR(C6),ISERROR(S6)),"-",C6=S6)</f>
        <v>1</v>
      </c>
    </row>
    <row r="7" spans="2:20">
      <c r="B7" s="17">
        <v>2</v>
      </c>
      <c r="C7" s="17">
        <f>[4]伝紅!$C3</f>
        <v>9</v>
      </c>
      <c r="D7" s="17">
        <f>[4]伝紅!$D3</f>
        <v>0</v>
      </c>
      <c r="E7" s="17">
        <f>[4]伝紅!$E3</f>
        <v>0</v>
      </c>
      <c r="F7" s="17">
        <f>[4]伝紅!$F3</f>
        <v>2</v>
      </c>
      <c r="G7" s="17">
        <f>[4]伝紅!$G3</f>
        <v>0</v>
      </c>
      <c r="H7" s="17">
        <f>[4]伝紅!$H3</f>
        <v>1</v>
      </c>
      <c r="I7" s="17">
        <f>[4]伝紅!$I3</f>
        <v>3</v>
      </c>
      <c r="J7" s="17">
        <f>[4]伝紅!$J3</f>
        <v>0</v>
      </c>
      <c r="K7" s="17">
        <f>[4]伝紅!$K3</f>
        <v>0</v>
      </c>
      <c r="L7" s="17">
        <f>[4]伝紅!$L3</f>
        <v>0</v>
      </c>
      <c r="M7" s="17">
        <f>[4]伝紅!$M3</f>
        <v>0</v>
      </c>
      <c r="N7" s="17">
        <f>[4]伝紅!$N3</f>
        <v>2</v>
      </c>
      <c r="O7" s="17">
        <f>[4]伝紅!$O3</f>
        <v>1</v>
      </c>
      <c r="P7" s="17">
        <f>[4]伝紅!$P3</f>
        <v>0</v>
      </c>
      <c r="Q7" s="17">
        <f>[4]伝紅!$Q3</f>
        <v>0</v>
      </c>
      <c r="S7">
        <f t="shared" si="0"/>
        <v>9</v>
      </c>
      <c r="T7" t="b">
        <f t="shared" si="1"/>
        <v>1</v>
      </c>
    </row>
    <row r="8" spans="2:20">
      <c r="B8" s="17">
        <v>3</v>
      </c>
      <c r="C8" s="17">
        <f>[4]伝紅!$C4</f>
        <v>1</v>
      </c>
      <c r="D8" s="17">
        <f>[4]伝紅!$D4</f>
        <v>0</v>
      </c>
      <c r="E8" s="17">
        <f>[4]伝紅!$E4</f>
        <v>0</v>
      </c>
      <c r="F8" s="17">
        <f>[4]伝紅!$F4</f>
        <v>0</v>
      </c>
      <c r="G8" s="17">
        <f>[4]伝紅!$G4</f>
        <v>0</v>
      </c>
      <c r="H8" s="17">
        <f>[4]伝紅!$H4</f>
        <v>0</v>
      </c>
      <c r="I8" s="17">
        <f>[4]伝紅!$I4</f>
        <v>0</v>
      </c>
      <c r="J8" s="17">
        <f>[4]伝紅!$J4</f>
        <v>0</v>
      </c>
      <c r="K8" s="17">
        <f>[4]伝紅!$K4</f>
        <v>0</v>
      </c>
      <c r="L8" s="17">
        <f>[4]伝紅!$L4</f>
        <v>0</v>
      </c>
      <c r="M8" s="17">
        <f>[4]伝紅!$M4</f>
        <v>0</v>
      </c>
      <c r="N8" s="17">
        <f>[4]伝紅!$N4</f>
        <v>0</v>
      </c>
      <c r="O8" s="17">
        <f>[4]伝紅!$O4</f>
        <v>0</v>
      </c>
      <c r="P8" s="17">
        <f>[4]伝紅!$P4</f>
        <v>0</v>
      </c>
      <c r="Q8" s="17">
        <f>[4]伝紅!$Q4</f>
        <v>1</v>
      </c>
      <c r="S8">
        <f t="shared" si="0"/>
        <v>1</v>
      </c>
      <c r="T8" t="b">
        <f t="shared" si="1"/>
        <v>1</v>
      </c>
    </row>
    <row r="9" spans="2:20">
      <c r="B9" s="17">
        <v>4</v>
      </c>
      <c r="C9" s="17">
        <f>[4]伝紅!$C5</f>
        <v>4</v>
      </c>
      <c r="D9" s="17">
        <f>[4]伝紅!$D5</f>
        <v>0</v>
      </c>
      <c r="E9" s="17">
        <f>[4]伝紅!$E5</f>
        <v>0</v>
      </c>
      <c r="F9" s="17">
        <f>[4]伝紅!$F5</f>
        <v>0</v>
      </c>
      <c r="G9" s="17">
        <f>[4]伝紅!$G5</f>
        <v>0</v>
      </c>
      <c r="H9" s="17">
        <f>[4]伝紅!$H5</f>
        <v>1</v>
      </c>
      <c r="I9" s="17">
        <f>[4]伝紅!$I5</f>
        <v>1</v>
      </c>
      <c r="J9" s="17">
        <f>[4]伝紅!$J5</f>
        <v>0</v>
      </c>
      <c r="K9" s="17">
        <f>[4]伝紅!$K5</f>
        <v>0</v>
      </c>
      <c r="L9" s="17">
        <f>[4]伝紅!$L5</f>
        <v>0</v>
      </c>
      <c r="M9" s="17">
        <f>[4]伝紅!$M5</f>
        <v>2</v>
      </c>
      <c r="N9" s="17">
        <f>[4]伝紅!$N5</f>
        <v>0</v>
      </c>
      <c r="O9" s="17">
        <f>[4]伝紅!$O5</f>
        <v>0</v>
      </c>
      <c r="P9" s="17">
        <f>[4]伝紅!$P5</f>
        <v>0</v>
      </c>
      <c r="Q9" s="17">
        <f>[4]伝紅!$Q5</f>
        <v>0</v>
      </c>
      <c r="S9">
        <f t="shared" si="0"/>
        <v>4</v>
      </c>
      <c r="T9" t="b">
        <f t="shared" si="1"/>
        <v>1</v>
      </c>
    </row>
    <row r="10" spans="2:20">
      <c r="B10" s="17">
        <v>5</v>
      </c>
      <c r="C10" s="17">
        <f>[4]伝紅!$C6</f>
        <v>6</v>
      </c>
      <c r="D10" s="17">
        <f>[4]伝紅!$D6</f>
        <v>0</v>
      </c>
      <c r="E10" s="17">
        <f>[4]伝紅!$E6</f>
        <v>0</v>
      </c>
      <c r="F10" s="17">
        <f>[4]伝紅!$F6</f>
        <v>0</v>
      </c>
      <c r="G10" s="17">
        <f>[4]伝紅!$G6</f>
        <v>0</v>
      </c>
      <c r="H10" s="17">
        <f>[4]伝紅!$H6</f>
        <v>0</v>
      </c>
      <c r="I10" s="17">
        <f>[4]伝紅!$I6</f>
        <v>1</v>
      </c>
      <c r="J10" s="17">
        <f>[4]伝紅!$J6</f>
        <v>0</v>
      </c>
      <c r="K10" s="17">
        <f>[4]伝紅!$K6</f>
        <v>2</v>
      </c>
      <c r="L10" s="17">
        <f>[4]伝紅!$L6</f>
        <v>1</v>
      </c>
      <c r="M10" s="17">
        <f>[4]伝紅!$M6</f>
        <v>0</v>
      </c>
      <c r="N10" s="17">
        <f>[4]伝紅!$N6</f>
        <v>1</v>
      </c>
      <c r="O10" s="17">
        <f>[4]伝紅!$O6</f>
        <v>1</v>
      </c>
      <c r="P10" s="17">
        <f>[4]伝紅!$P6</f>
        <v>0</v>
      </c>
      <c r="Q10" s="17">
        <f>[4]伝紅!$Q6</f>
        <v>0</v>
      </c>
      <c r="S10">
        <f t="shared" si="0"/>
        <v>6</v>
      </c>
      <c r="T10" t="b">
        <f t="shared" si="1"/>
        <v>1</v>
      </c>
    </row>
    <row r="11" spans="2:20">
      <c r="B11" s="17">
        <v>6</v>
      </c>
      <c r="C11" s="17">
        <f>[4]伝紅!$C7</f>
        <v>3</v>
      </c>
      <c r="D11" s="17">
        <f>[4]伝紅!$D7</f>
        <v>0</v>
      </c>
      <c r="E11" s="17">
        <f>[4]伝紅!$E7</f>
        <v>0</v>
      </c>
      <c r="F11" s="17">
        <f>[4]伝紅!$F7</f>
        <v>1</v>
      </c>
      <c r="G11" s="17">
        <f>[4]伝紅!$G7</f>
        <v>0</v>
      </c>
      <c r="H11" s="17">
        <f>[4]伝紅!$H7</f>
        <v>0</v>
      </c>
      <c r="I11" s="17">
        <f>[4]伝紅!$I7</f>
        <v>0</v>
      </c>
      <c r="J11" s="17">
        <f>[4]伝紅!$J7</f>
        <v>0</v>
      </c>
      <c r="K11" s="17">
        <f>[4]伝紅!$K7</f>
        <v>0</v>
      </c>
      <c r="L11" s="17">
        <f>[4]伝紅!$L7</f>
        <v>0</v>
      </c>
      <c r="M11" s="17">
        <f>[4]伝紅!$M7</f>
        <v>0</v>
      </c>
      <c r="N11" s="17">
        <f>[4]伝紅!$N7</f>
        <v>0</v>
      </c>
      <c r="O11" s="17">
        <f>[4]伝紅!$O7</f>
        <v>0</v>
      </c>
      <c r="P11" s="17">
        <f>[4]伝紅!$P7</f>
        <v>1</v>
      </c>
      <c r="Q11" s="17">
        <f>[4]伝紅!$Q7</f>
        <v>1</v>
      </c>
      <c r="S11">
        <f t="shared" si="0"/>
        <v>3</v>
      </c>
      <c r="T11" t="b">
        <f t="shared" si="1"/>
        <v>1</v>
      </c>
    </row>
    <row r="12" spans="2:20">
      <c r="B12" s="17">
        <v>7</v>
      </c>
      <c r="C12" s="17">
        <f>[4]伝紅!$C8</f>
        <v>2</v>
      </c>
      <c r="D12" s="17">
        <f>[4]伝紅!$D8</f>
        <v>0</v>
      </c>
      <c r="E12" s="17">
        <f>[4]伝紅!$E8</f>
        <v>0</v>
      </c>
      <c r="F12" s="17">
        <f>[4]伝紅!$F8</f>
        <v>0</v>
      </c>
      <c r="G12" s="17">
        <f>[4]伝紅!$G8</f>
        <v>0</v>
      </c>
      <c r="H12" s="17">
        <f>[4]伝紅!$H8</f>
        <v>0</v>
      </c>
      <c r="I12" s="17">
        <f>[4]伝紅!$I8</f>
        <v>0</v>
      </c>
      <c r="J12" s="17">
        <f>[4]伝紅!$J8</f>
        <v>0</v>
      </c>
      <c r="K12" s="17">
        <f>[4]伝紅!$K8</f>
        <v>0</v>
      </c>
      <c r="L12" s="17">
        <f>[4]伝紅!$L8</f>
        <v>1</v>
      </c>
      <c r="M12" s="17">
        <f>[4]伝紅!$M8</f>
        <v>1</v>
      </c>
      <c r="N12" s="17">
        <f>[4]伝紅!$N8</f>
        <v>0</v>
      </c>
      <c r="O12" s="17">
        <f>[4]伝紅!$O8</f>
        <v>0</v>
      </c>
      <c r="P12" s="17">
        <f>[4]伝紅!$P8</f>
        <v>0</v>
      </c>
      <c r="Q12" s="17">
        <f>[4]伝紅!$Q8</f>
        <v>0</v>
      </c>
      <c r="S12">
        <f t="shared" si="0"/>
        <v>2</v>
      </c>
      <c r="T12" t="b">
        <f t="shared" si="1"/>
        <v>1</v>
      </c>
    </row>
    <row r="13" spans="2:20">
      <c r="B13" s="17">
        <v>8</v>
      </c>
      <c r="C13" s="17">
        <f>[4]伝紅!$C9</f>
        <v>3</v>
      </c>
      <c r="D13" s="17">
        <f>[4]伝紅!$D9</f>
        <v>0</v>
      </c>
      <c r="E13" s="17">
        <f>[4]伝紅!$E9</f>
        <v>0</v>
      </c>
      <c r="F13" s="17">
        <f>[4]伝紅!$F9</f>
        <v>0</v>
      </c>
      <c r="G13" s="17">
        <f>[4]伝紅!$G9</f>
        <v>0</v>
      </c>
      <c r="H13" s="17">
        <f>[4]伝紅!$H9</f>
        <v>2</v>
      </c>
      <c r="I13" s="17">
        <f>[4]伝紅!$I9</f>
        <v>0</v>
      </c>
      <c r="J13" s="17">
        <f>[4]伝紅!$J9</f>
        <v>0</v>
      </c>
      <c r="K13" s="17">
        <f>[4]伝紅!$K9</f>
        <v>0</v>
      </c>
      <c r="L13" s="17">
        <f>[4]伝紅!$L9</f>
        <v>0</v>
      </c>
      <c r="M13" s="17">
        <f>[4]伝紅!$M9</f>
        <v>1</v>
      </c>
      <c r="N13" s="17">
        <f>[4]伝紅!$N9</f>
        <v>0</v>
      </c>
      <c r="O13" s="17">
        <f>[4]伝紅!$O9</f>
        <v>0</v>
      </c>
      <c r="P13" s="17">
        <f>[4]伝紅!$P9</f>
        <v>0</v>
      </c>
      <c r="Q13" s="17">
        <f>[4]伝紅!$Q9</f>
        <v>0</v>
      </c>
      <c r="S13">
        <f t="shared" si="0"/>
        <v>3</v>
      </c>
      <c r="T13" t="b">
        <f t="shared" si="1"/>
        <v>1</v>
      </c>
    </row>
    <row r="14" spans="2:20">
      <c r="B14" s="17">
        <v>9</v>
      </c>
      <c r="C14" s="17">
        <f>[4]伝紅!$C10</f>
        <v>4</v>
      </c>
      <c r="D14" s="17">
        <f>[4]伝紅!$D10</f>
        <v>0</v>
      </c>
      <c r="E14" s="17">
        <f>[4]伝紅!$E10</f>
        <v>0</v>
      </c>
      <c r="F14" s="17">
        <f>[4]伝紅!$F10</f>
        <v>0</v>
      </c>
      <c r="G14" s="17">
        <f>[4]伝紅!$G10</f>
        <v>1</v>
      </c>
      <c r="H14" s="17">
        <f>[4]伝紅!$H10</f>
        <v>1</v>
      </c>
      <c r="I14" s="17">
        <f>[4]伝紅!$I10</f>
        <v>1</v>
      </c>
      <c r="J14" s="17">
        <f>[4]伝紅!$J10</f>
        <v>0</v>
      </c>
      <c r="K14" s="17">
        <f>[4]伝紅!$K10</f>
        <v>0</v>
      </c>
      <c r="L14" s="17">
        <f>[4]伝紅!$L10</f>
        <v>0</v>
      </c>
      <c r="M14" s="17">
        <f>[4]伝紅!$M10</f>
        <v>0</v>
      </c>
      <c r="N14" s="17">
        <f>[4]伝紅!$N10</f>
        <v>0</v>
      </c>
      <c r="O14" s="17">
        <f>[4]伝紅!$O10</f>
        <v>0</v>
      </c>
      <c r="P14" s="17">
        <f>[4]伝紅!$P10</f>
        <v>0</v>
      </c>
      <c r="Q14" s="17">
        <f>[4]伝紅!$Q10</f>
        <v>1</v>
      </c>
      <c r="S14">
        <f t="shared" si="0"/>
        <v>4</v>
      </c>
      <c r="T14" t="b">
        <f t="shared" si="1"/>
        <v>1</v>
      </c>
    </row>
    <row r="15" spans="2:20">
      <c r="B15" s="17">
        <v>10</v>
      </c>
      <c r="C15" s="17">
        <f>[4]伝紅!$C11</f>
        <v>4</v>
      </c>
      <c r="D15" s="17">
        <f>[4]伝紅!$D11</f>
        <v>0</v>
      </c>
      <c r="E15" s="17">
        <f>[4]伝紅!$E11</f>
        <v>0</v>
      </c>
      <c r="F15" s="17">
        <f>[4]伝紅!$F11</f>
        <v>0</v>
      </c>
      <c r="G15" s="17">
        <f>[4]伝紅!$G11</f>
        <v>1</v>
      </c>
      <c r="H15" s="17">
        <f>[4]伝紅!$H11</f>
        <v>0</v>
      </c>
      <c r="I15" s="17">
        <f>[4]伝紅!$I11</f>
        <v>0</v>
      </c>
      <c r="J15" s="17">
        <f>[4]伝紅!$J11</f>
        <v>1</v>
      </c>
      <c r="K15" s="17">
        <f>[4]伝紅!$K11</f>
        <v>0</v>
      </c>
      <c r="L15" s="17">
        <f>[4]伝紅!$L11</f>
        <v>0</v>
      </c>
      <c r="M15" s="17">
        <f>[4]伝紅!$M11</f>
        <v>1</v>
      </c>
      <c r="N15" s="17">
        <f>[4]伝紅!$N11</f>
        <v>0</v>
      </c>
      <c r="O15" s="17">
        <f>[4]伝紅!$O11</f>
        <v>1</v>
      </c>
      <c r="P15" s="17">
        <f>[4]伝紅!$P11</f>
        <v>0</v>
      </c>
      <c r="Q15" s="17">
        <f>[4]伝紅!$Q11</f>
        <v>0</v>
      </c>
      <c r="S15">
        <f t="shared" si="0"/>
        <v>4</v>
      </c>
      <c r="T15" t="b">
        <f t="shared" si="1"/>
        <v>1</v>
      </c>
    </row>
    <row r="16" spans="2:20">
      <c r="B16" s="17">
        <v>11</v>
      </c>
      <c r="C16" s="17">
        <f>[4]伝紅!$C12</f>
        <v>2</v>
      </c>
      <c r="D16" s="17">
        <f>[4]伝紅!$D12</f>
        <v>0</v>
      </c>
      <c r="E16" s="17">
        <f>[4]伝紅!$E12</f>
        <v>0</v>
      </c>
      <c r="F16" s="17">
        <f>[4]伝紅!$F12</f>
        <v>0</v>
      </c>
      <c r="G16" s="17">
        <f>[4]伝紅!$G12</f>
        <v>1</v>
      </c>
      <c r="H16" s="17">
        <f>[4]伝紅!$H12</f>
        <v>0</v>
      </c>
      <c r="I16" s="17">
        <f>[4]伝紅!$I12</f>
        <v>0</v>
      </c>
      <c r="J16" s="17">
        <f>[4]伝紅!$J12</f>
        <v>0</v>
      </c>
      <c r="K16" s="17">
        <f>[4]伝紅!$K12</f>
        <v>0</v>
      </c>
      <c r="L16" s="17">
        <f>[4]伝紅!$L12</f>
        <v>1</v>
      </c>
      <c r="M16" s="17">
        <f>[4]伝紅!$M12</f>
        <v>0</v>
      </c>
      <c r="N16" s="17">
        <f>[4]伝紅!$N12</f>
        <v>0</v>
      </c>
      <c r="O16" s="17">
        <f>[4]伝紅!$O12</f>
        <v>0</v>
      </c>
      <c r="P16" s="17">
        <f>[4]伝紅!$P12</f>
        <v>0</v>
      </c>
      <c r="Q16" s="17">
        <f>[4]伝紅!$Q12</f>
        <v>0</v>
      </c>
      <c r="S16">
        <f t="shared" si="0"/>
        <v>2</v>
      </c>
      <c r="T16" t="b">
        <f t="shared" si="1"/>
        <v>1</v>
      </c>
    </row>
    <row r="17" spans="2:20">
      <c r="B17" s="17">
        <v>12</v>
      </c>
      <c r="C17" s="17">
        <f>[4]伝紅!$C13</f>
        <v>0</v>
      </c>
      <c r="D17" s="17">
        <f>[4]伝紅!$D13</f>
        <v>0</v>
      </c>
      <c r="E17" s="17">
        <f>[4]伝紅!$E13</f>
        <v>0</v>
      </c>
      <c r="F17" s="17">
        <f>[4]伝紅!$F13</f>
        <v>0</v>
      </c>
      <c r="G17" s="17">
        <f>[4]伝紅!$G13</f>
        <v>0</v>
      </c>
      <c r="H17" s="17">
        <f>[4]伝紅!$H13</f>
        <v>0</v>
      </c>
      <c r="I17" s="17">
        <f>[4]伝紅!$I13</f>
        <v>0</v>
      </c>
      <c r="J17" s="17">
        <f>[4]伝紅!$J13</f>
        <v>0</v>
      </c>
      <c r="K17" s="17">
        <f>[4]伝紅!$K13</f>
        <v>0</v>
      </c>
      <c r="L17" s="17">
        <f>[4]伝紅!$L13</f>
        <v>0</v>
      </c>
      <c r="M17" s="17">
        <f>[4]伝紅!$M13</f>
        <v>0</v>
      </c>
      <c r="N17" s="17">
        <f>[4]伝紅!$N13</f>
        <v>0</v>
      </c>
      <c r="O17" s="17">
        <f>[4]伝紅!$O13</f>
        <v>0</v>
      </c>
      <c r="P17" s="17">
        <f>[4]伝紅!$P13</f>
        <v>0</v>
      </c>
      <c r="Q17" s="17">
        <f>[4]伝紅!$Q13</f>
        <v>0</v>
      </c>
      <c r="S17">
        <f t="shared" si="0"/>
        <v>0</v>
      </c>
      <c r="T17" t="b">
        <f t="shared" si="1"/>
        <v>1</v>
      </c>
    </row>
    <row r="18" spans="2:20">
      <c r="B18" s="17">
        <v>13</v>
      </c>
      <c r="C18" s="17">
        <f>[4]伝紅!$C14</f>
        <v>0</v>
      </c>
      <c r="D18" s="17">
        <f>[4]伝紅!$D14</f>
        <v>0</v>
      </c>
      <c r="E18" s="17">
        <f>[4]伝紅!$E14</f>
        <v>0</v>
      </c>
      <c r="F18" s="17">
        <f>[4]伝紅!$F14</f>
        <v>0</v>
      </c>
      <c r="G18" s="17">
        <f>[4]伝紅!$G14</f>
        <v>0</v>
      </c>
      <c r="H18" s="17">
        <f>[4]伝紅!$H14</f>
        <v>0</v>
      </c>
      <c r="I18" s="17">
        <f>[4]伝紅!$I14</f>
        <v>0</v>
      </c>
      <c r="J18" s="17">
        <f>[4]伝紅!$J14</f>
        <v>0</v>
      </c>
      <c r="K18" s="17">
        <f>[4]伝紅!$K14</f>
        <v>0</v>
      </c>
      <c r="L18" s="17">
        <f>[4]伝紅!$L14</f>
        <v>0</v>
      </c>
      <c r="M18" s="17">
        <f>[4]伝紅!$M14</f>
        <v>0</v>
      </c>
      <c r="N18" s="17">
        <f>[4]伝紅!$N14</f>
        <v>0</v>
      </c>
      <c r="O18" s="17">
        <f>[4]伝紅!$O14</f>
        <v>0</v>
      </c>
      <c r="P18" s="17">
        <f>[4]伝紅!$P14</f>
        <v>0</v>
      </c>
      <c r="Q18" s="17">
        <f>[4]伝紅!$Q14</f>
        <v>0</v>
      </c>
      <c r="S18">
        <f t="shared" si="0"/>
        <v>0</v>
      </c>
      <c r="T18" t="b">
        <f t="shared" si="1"/>
        <v>1</v>
      </c>
    </row>
    <row r="19" spans="2:20">
      <c r="B19" s="17">
        <v>14</v>
      </c>
      <c r="C19" s="17">
        <f>[4]伝紅!$C15</f>
        <v>0</v>
      </c>
      <c r="D19" s="17">
        <f>[4]伝紅!$D15</f>
        <v>0</v>
      </c>
      <c r="E19" s="17">
        <f>[4]伝紅!$E15</f>
        <v>0</v>
      </c>
      <c r="F19" s="17">
        <f>[4]伝紅!$F15</f>
        <v>0</v>
      </c>
      <c r="G19" s="17">
        <f>[4]伝紅!$G15</f>
        <v>0</v>
      </c>
      <c r="H19" s="17">
        <f>[4]伝紅!$H15</f>
        <v>0</v>
      </c>
      <c r="I19" s="17">
        <f>[4]伝紅!$I15</f>
        <v>0</v>
      </c>
      <c r="J19" s="17">
        <f>[4]伝紅!$J15</f>
        <v>0</v>
      </c>
      <c r="K19" s="17">
        <f>[4]伝紅!$K15</f>
        <v>0</v>
      </c>
      <c r="L19" s="17">
        <f>[4]伝紅!$L15</f>
        <v>0</v>
      </c>
      <c r="M19" s="17">
        <f>[4]伝紅!$M15</f>
        <v>0</v>
      </c>
      <c r="N19" s="17">
        <f>[4]伝紅!$N15</f>
        <v>0</v>
      </c>
      <c r="O19" s="17">
        <f>[4]伝紅!$O15</f>
        <v>0</v>
      </c>
      <c r="P19" s="17">
        <f>[4]伝紅!$P15</f>
        <v>0</v>
      </c>
      <c r="Q19" s="17">
        <f>[4]伝紅!$Q15</f>
        <v>0</v>
      </c>
      <c r="S19">
        <f t="shared" si="0"/>
        <v>0</v>
      </c>
      <c r="T19" t="b">
        <f t="shared" si="1"/>
        <v>1</v>
      </c>
    </row>
    <row r="20" spans="2:20">
      <c r="B20" s="17">
        <v>15</v>
      </c>
      <c r="C20" s="17">
        <f>[4]伝紅!$C16</f>
        <v>0</v>
      </c>
      <c r="D20" s="17">
        <f>[4]伝紅!$D16</f>
        <v>0</v>
      </c>
      <c r="E20" s="17">
        <f>[4]伝紅!$E16</f>
        <v>0</v>
      </c>
      <c r="F20" s="17">
        <f>[4]伝紅!$F16</f>
        <v>0</v>
      </c>
      <c r="G20" s="17">
        <f>[4]伝紅!$G16</f>
        <v>0</v>
      </c>
      <c r="H20" s="17">
        <f>[4]伝紅!$H16</f>
        <v>0</v>
      </c>
      <c r="I20" s="17">
        <f>[4]伝紅!$I16</f>
        <v>0</v>
      </c>
      <c r="J20" s="17">
        <f>[4]伝紅!$J16</f>
        <v>0</v>
      </c>
      <c r="K20" s="17">
        <f>[4]伝紅!$K16</f>
        <v>0</v>
      </c>
      <c r="L20" s="17">
        <f>[4]伝紅!$L16</f>
        <v>0</v>
      </c>
      <c r="M20" s="17">
        <f>[4]伝紅!$M16</f>
        <v>0</v>
      </c>
      <c r="N20" s="17">
        <f>[4]伝紅!$N16</f>
        <v>0</v>
      </c>
      <c r="O20" s="17">
        <f>[4]伝紅!$O16</f>
        <v>0</v>
      </c>
      <c r="P20" s="17">
        <f>[4]伝紅!$P16</f>
        <v>0</v>
      </c>
      <c r="Q20" s="17">
        <f>[4]伝紅!$Q16</f>
        <v>0</v>
      </c>
      <c r="S20">
        <f t="shared" si="0"/>
        <v>0</v>
      </c>
      <c r="T20" t="b">
        <f t="shared" si="1"/>
        <v>1</v>
      </c>
    </row>
    <row r="21" spans="2:20">
      <c r="B21" s="17">
        <v>16</v>
      </c>
      <c r="C21" s="17">
        <f>[4]伝紅!$C17</f>
        <v>0</v>
      </c>
      <c r="D21" s="17">
        <f>[4]伝紅!$D17</f>
        <v>0</v>
      </c>
      <c r="E21" s="17">
        <f>[4]伝紅!$E17</f>
        <v>0</v>
      </c>
      <c r="F21" s="17">
        <f>[4]伝紅!$F17</f>
        <v>0</v>
      </c>
      <c r="G21" s="17">
        <f>[4]伝紅!$G17</f>
        <v>0</v>
      </c>
      <c r="H21" s="17">
        <f>[4]伝紅!$H17</f>
        <v>0</v>
      </c>
      <c r="I21" s="17">
        <f>[4]伝紅!$I17</f>
        <v>0</v>
      </c>
      <c r="J21" s="17">
        <f>[4]伝紅!$J17</f>
        <v>0</v>
      </c>
      <c r="K21" s="17">
        <f>[4]伝紅!$K17</f>
        <v>0</v>
      </c>
      <c r="L21" s="17">
        <f>[4]伝紅!$L17</f>
        <v>0</v>
      </c>
      <c r="M21" s="17">
        <f>[4]伝紅!$M17</f>
        <v>0</v>
      </c>
      <c r="N21" s="17">
        <f>[4]伝紅!$N17</f>
        <v>0</v>
      </c>
      <c r="O21" s="17">
        <f>[4]伝紅!$O17</f>
        <v>0</v>
      </c>
      <c r="P21" s="17">
        <f>[4]伝紅!$P17</f>
        <v>0</v>
      </c>
      <c r="Q21" s="17">
        <f>[4]伝紅!$Q17</f>
        <v>0</v>
      </c>
      <c r="S21">
        <f t="shared" si="0"/>
        <v>0</v>
      </c>
      <c r="T21" t="b">
        <f t="shared" si="1"/>
        <v>1</v>
      </c>
    </row>
    <row r="22" spans="2:20">
      <c r="B22" s="17">
        <v>17</v>
      </c>
      <c r="C22" s="17">
        <f>[4]伝紅!$C18</f>
        <v>0</v>
      </c>
      <c r="D22" s="17">
        <f>[4]伝紅!$D18</f>
        <v>0</v>
      </c>
      <c r="E22" s="17">
        <f>[4]伝紅!$E18</f>
        <v>0</v>
      </c>
      <c r="F22" s="17">
        <f>[4]伝紅!$F18</f>
        <v>0</v>
      </c>
      <c r="G22" s="17">
        <f>[4]伝紅!$G18</f>
        <v>0</v>
      </c>
      <c r="H22" s="17">
        <f>[4]伝紅!$H18</f>
        <v>0</v>
      </c>
      <c r="I22" s="17">
        <f>[4]伝紅!$I18</f>
        <v>0</v>
      </c>
      <c r="J22" s="17">
        <f>[4]伝紅!$J18</f>
        <v>0</v>
      </c>
      <c r="K22" s="17">
        <f>[4]伝紅!$K18</f>
        <v>0</v>
      </c>
      <c r="L22" s="17">
        <f>[4]伝紅!$L18</f>
        <v>0</v>
      </c>
      <c r="M22" s="17">
        <f>[4]伝紅!$M18</f>
        <v>0</v>
      </c>
      <c r="N22" s="17">
        <f>[4]伝紅!$N18</f>
        <v>0</v>
      </c>
      <c r="O22" s="17">
        <f>[4]伝紅!$O18</f>
        <v>0</v>
      </c>
      <c r="P22" s="17">
        <f>[4]伝紅!$P18</f>
        <v>0</v>
      </c>
      <c r="Q22" s="17">
        <f>[4]伝紅!$Q18</f>
        <v>0</v>
      </c>
      <c r="S22">
        <f t="shared" si="0"/>
        <v>0</v>
      </c>
      <c r="T22" t="b">
        <f t="shared" si="1"/>
        <v>1</v>
      </c>
    </row>
    <row r="23" spans="2:20">
      <c r="B23" s="17">
        <v>18</v>
      </c>
      <c r="C23" s="17">
        <f>[4]伝紅!$C19</f>
        <v>1</v>
      </c>
      <c r="D23" s="17">
        <f>[4]伝紅!$D19</f>
        <v>0</v>
      </c>
      <c r="E23" s="17">
        <f>[4]伝紅!$E19</f>
        <v>0</v>
      </c>
      <c r="F23" s="17">
        <f>[4]伝紅!$F19</f>
        <v>0</v>
      </c>
      <c r="G23" s="17">
        <f>[4]伝紅!$G19</f>
        <v>0</v>
      </c>
      <c r="H23" s="17">
        <f>[4]伝紅!$H19</f>
        <v>0</v>
      </c>
      <c r="I23" s="17">
        <f>[4]伝紅!$I19</f>
        <v>0</v>
      </c>
      <c r="J23" s="17">
        <f>[4]伝紅!$J19</f>
        <v>0</v>
      </c>
      <c r="K23" s="17">
        <f>[4]伝紅!$K19</f>
        <v>0</v>
      </c>
      <c r="L23" s="17">
        <f>[4]伝紅!$L19</f>
        <v>0</v>
      </c>
      <c r="M23" s="17">
        <f>[4]伝紅!$M19</f>
        <v>0</v>
      </c>
      <c r="N23" s="17">
        <f>[4]伝紅!$N19</f>
        <v>0</v>
      </c>
      <c r="O23" s="17">
        <f>[4]伝紅!$O19</f>
        <v>0</v>
      </c>
      <c r="P23" s="17">
        <f>[4]伝紅!$P19</f>
        <v>1</v>
      </c>
      <c r="Q23" s="17">
        <f>[4]伝紅!$Q19</f>
        <v>0</v>
      </c>
      <c r="S23">
        <f t="shared" si="0"/>
        <v>1</v>
      </c>
      <c r="T23" t="b">
        <f t="shared" si="1"/>
        <v>1</v>
      </c>
    </row>
    <row r="24" spans="2:20">
      <c r="B24" s="17">
        <v>19</v>
      </c>
      <c r="C24" s="17">
        <f>[4]伝紅!$C20</f>
        <v>0</v>
      </c>
      <c r="D24" s="17">
        <f>[4]伝紅!$D20</f>
        <v>0</v>
      </c>
      <c r="E24" s="17">
        <f>[4]伝紅!$E20</f>
        <v>0</v>
      </c>
      <c r="F24" s="17">
        <f>[4]伝紅!$F20</f>
        <v>0</v>
      </c>
      <c r="G24" s="17">
        <f>[4]伝紅!$G20</f>
        <v>0</v>
      </c>
      <c r="H24" s="17">
        <f>[4]伝紅!$H20</f>
        <v>0</v>
      </c>
      <c r="I24" s="17">
        <f>[4]伝紅!$I20</f>
        <v>0</v>
      </c>
      <c r="J24" s="17">
        <f>[4]伝紅!$J20</f>
        <v>0</v>
      </c>
      <c r="K24" s="17">
        <f>[4]伝紅!$K20</f>
        <v>0</v>
      </c>
      <c r="L24" s="17">
        <f>[4]伝紅!$L20</f>
        <v>0</v>
      </c>
      <c r="M24" s="17">
        <f>[4]伝紅!$M20</f>
        <v>0</v>
      </c>
      <c r="N24" s="17">
        <f>[4]伝紅!$N20</f>
        <v>0</v>
      </c>
      <c r="O24" s="17">
        <f>[4]伝紅!$O20</f>
        <v>0</v>
      </c>
      <c r="P24" s="17">
        <f>[4]伝紅!$P20</f>
        <v>0</v>
      </c>
      <c r="Q24" s="17">
        <f>[4]伝紅!$Q20</f>
        <v>0</v>
      </c>
      <c r="S24">
        <f t="shared" si="0"/>
        <v>0</v>
      </c>
      <c r="T24" t="b">
        <f t="shared" si="1"/>
        <v>1</v>
      </c>
    </row>
    <row r="25" spans="2:20">
      <c r="B25" s="17">
        <v>20</v>
      </c>
      <c r="C25" s="17">
        <f>[4]伝紅!$C21</f>
        <v>1</v>
      </c>
      <c r="D25" s="17">
        <f>[4]伝紅!$D21</f>
        <v>0</v>
      </c>
      <c r="E25" s="17">
        <f>[4]伝紅!$E21</f>
        <v>0</v>
      </c>
      <c r="F25" s="17">
        <f>[4]伝紅!$F21</f>
        <v>0</v>
      </c>
      <c r="G25" s="17">
        <f>[4]伝紅!$G21</f>
        <v>0</v>
      </c>
      <c r="H25" s="17">
        <f>[4]伝紅!$H21</f>
        <v>0</v>
      </c>
      <c r="I25" s="17">
        <f>[4]伝紅!$I21</f>
        <v>0</v>
      </c>
      <c r="J25" s="17">
        <f>[4]伝紅!$J21</f>
        <v>0</v>
      </c>
      <c r="K25" s="17">
        <f>[4]伝紅!$K21</f>
        <v>0</v>
      </c>
      <c r="L25" s="17">
        <f>[4]伝紅!$L21</f>
        <v>0</v>
      </c>
      <c r="M25" s="17">
        <f>[4]伝紅!$M21</f>
        <v>0</v>
      </c>
      <c r="N25" s="17">
        <f>[4]伝紅!$N21</f>
        <v>0</v>
      </c>
      <c r="O25" s="17">
        <f>[4]伝紅!$O21</f>
        <v>0</v>
      </c>
      <c r="P25" s="17">
        <f>[4]伝紅!$P21</f>
        <v>0</v>
      </c>
      <c r="Q25" s="17">
        <f>[4]伝紅!$Q21</f>
        <v>1</v>
      </c>
      <c r="S25">
        <f t="shared" si="0"/>
        <v>1</v>
      </c>
      <c r="T25" t="b">
        <f t="shared" si="1"/>
        <v>1</v>
      </c>
    </row>
    <row r="26" spans="2:20">
      <c r="B26" s="17">
        <v>21</v>
      </c>
      <c r="C26" s="17">
        <f>[4]伝紅!$C22</f>
        <v>0</v>
      </c>
      <c r="D26" s="17">
        <f>[4]伝紅!$D22</f>
        <v>0</v>
      </c>
      <c r="E26" s="17">
        <f>[4]伝紅!$E22</f>
        <v>0</v>
      </c>
      <c r="F26" s="17">
        <f>[4]伝紅!$F22</f>
        <v>0</v>
      </c>
      <c r="G26" s="17">
        <f>[4]伝紅!$G22</f>
        <v>0</v>
      </c>
      <c r="H26" s="17">
        <f>[4]伝紅!$H22</f>
        <v>0</v>
      </c>
      <c r="I26" s="17">
        <f>[4]伝紅!$I22</f>
        <v>0</v>
      </c>
      <c r="J26" s="17">
        <f>[4]伝紅!$J22</f>
        <v>0</v>
      </c>
      <c r="K26" s="17">
        <f>[4]伝紅!$K22</f>
        <v>0</v>
      </c>
      <c r="L26" s="17">
        <f>[4]伝紅!$L22</f>
        <v>0</v>
      </c>
      <c r="M26" s="17">
        <f>[4]伝紅!$M22</f>
        <v>0</v>
      </c>
      <c r="N26" s="17">
        <f>[4]伝紅!$N22</f>
        <v>0</v>
      </c>
      <c r="O26" s="17">
        <f>[4]伝紅!$O22</f>
        <v>0</v>
      </c>
      <c r="P26" s="17">
        <f>[4]伝紅!$P22</f>
        <v>0</v>
      </c>
      <c r="Q26" s="17">
        <f>[4]伝紅!$Q22</f>
        <v>0</v>
      </c>
      <c r="S26">
        <f t="shared" si="0"/>
        <v>0</v>
      </c>
      <c r="T26" t="b">
        <f t="shared" si="1"/>
        <v>1</v>
      </c>
    </row>
    <row r="27" spans="2:20">
      <c r="B27" s="17">
        <v>22</v>
      </c>
      <c r="C27" s="17">
        <f>[4]伝紅!$C23</f>
        <v>0</v>
      </c>
      <c r="D27" s="17">
        <f>[4]伝紅!$D23</f>
        <v>0</v>
      </c>
      <c r="E27" s="17">
        <f>[4]伝紅!$E23</f>
        <v>0</v>
      </c>
      <c r="F27" s="17">
        <f>[4]伝紅!$F23</f>
        <v>0</v>
      </c>
      <c r="G27" s="17">
        <f>[4]伝紅!$G23</f>
        <v>0</v>
      </c>
      <c r="H27" s="17">
        <f>[4]伝紅!$H23</f>
        <v>0</v>
      </c>
      <c r="I27" s="17">
        <f>[4]伝紅!$I23</f>
        <v>0</v>
      </c>
      <c r="J27" s="17">
        <f>[4]伝紅!$J23</f>
        <v>0</v>
      </c>
      <c r="K27" s="17">
        <f>[4]伝紅!$K23</f>
        <v>0</v>
      </c>
      <c r="L27" s="17">
        <f>[4]伝紅!$L23</f>
        <v>0</v>
      </c>
      <c r="M27" s="17">
        <f>[4]伝紅!$M23</f>
        <v>0</v>
      </c>
      <c r="N27" s="17">
        <f>[4]伝紅!$N23</f>
        <v>0</v>
      </c>
      <c r="O27" s="17">
        <f>[4]伝紅!$O23</f>
        <v>0</v>
      </c>
      <c r="P27" s="17">
        <f>[4]伝紅!$P23</f>
        <v>0</v>
      </c>
      <c r="Q27" s="17">
        <f>[4]伝紅!$Q23</f>
        <v>0</v>
      </c>
      <c r="S27">
        <f t="shared" si="0"/>
        <v>0</v>
      </c>
      <c r="T27" t="b">
        <f t="shared" si="1"/>
        <v>1</v>
      </c>
    </row>
    <row r="28" spans="2:20">
      <c r="B28" s="17">
        <v>23</v>
      </c>
      <c r="C28" s="17">
        <f>[4]伝紅!$C24</f>
        <v>0</v>
      </c>
      <c r="D28" s="17">
        <f>[4]伝紅!$D24</f>
        <v>0</v>
      </c>
      <c r="E28" s="17">
        <f>[4]伝紅!$E24</f>
        <v>0</v>
      </c>
      <c r="F28" s="17">
        <f>[4]伝紅!$F24</f>
        <v>0</v>
      </c>
      <c r="G28" s="17">
        <f>[4]伝紅!$G24</f>
        <v>0</v>
      </c>
      <c r="H28" s="17">
        <f>[4]伝紅!$H24</f>
        <v>0</v>
      </c>
      <c r="I28" s="17">
        <f>[4]伝紅!$I24</f>
        <v>0</v>
      </c>
      <c r="J28" s="17">
        <f>[4]伝紅!$J24</f>
        <v>0</v>
      </c>
      <c r="K28" s="17">
        <f>[4]伝紅!$K24</f>
        <v>0</v>
      </c>
      <c r="L28" s="17">
        <f>[4]伝紅!$L24</f>
        <v>0</v>
      </c>
      <c r="M28" s="17">
        <f>[4]伝紅!$M24</f>
        <v>0</v>
      </c>
      <c r="N28" s="17">
        <f>[4]伝紅!$N24</f>
        <v>0</v>
      </c>
      <c r="O28" s="17">
        <f>[4]伝紅!$O24</f>
        <v>0</v>
      </c>
      <c r="P28" s="17">
        <f>[4]伝紅!$P24</f>
        <v>0</v>
      </c>
      <c r="Q28" s="17">
        <f>[4]伝紅!$Q24</f>
        <v>0</v>
      </c>
      <c r="S28">
        <f t="shared" si="0"/>
        <v>0</v>
      </c>
      <c r="T28" t="b">
        <f t="shared" si="1"/>
        <v>1</v>
      </c>
    </row>
    <row r="29" spans="2:20">
      <c r="B29" s="17">
        <v>24</v>
      </c>
      <c r="C29" s="17">
        <f>[4]伝紅!$C25</f>
        <v>0</v>
      </c>
      <c r="D29" s="17">
        <f>[4]伝紅!$D25</f>
        <v>0</v>
      </c>
      <c r="E29" s="17">
        <f>[4]伝紅!$E25</f>
        <v>0</v>
      </c>
      <c r="F29" s="17">
        <f>[4]伝紅!$F25</f>
        <v>0</v>
      </c>
      <c r="G29" s="17">
        <f>[4]伝紅!$G25</f>
        <v>0</v>
      </c>
      <c r="H29" s="17">
        <f>[4]伝紅!$H25</f>
        <v>0</v>
      </c>
      <c r="I29" s="17">
        <f>[4]伝紅!$I25</f>
        <v>0</v>
      </c>
      <c r="J29" s="17">
        <f>[4]伝紅!$J25</f>
        <v>0</v>
      </c>
      <c r="K29" s="17">
        <f>[4]伝紅!$K25</f>
        <v>0</v>
      </c>
      <c r="L29" s="17">
        <f>[4]伝紅!$L25</f>
        <v>0</v>
      </c>
      <c r="M29" s="17">
        <f>[4]伝紅!$M25</f>
        <v>0</v>
      </c>
      <c r="N29" s="17">
        <f>[4]伝紅!$N25</f>
        <v>0</v>
      </c>
      <c r="O29" s="17">
        <f>[4]伝紅!$O25</f>
        <v>0</v>
      </c>
      <c r="P29" s="17">
        <f>[4]伝紅!$P25</f>
        <v>0</v>
      </c>
      <c r="Q29" s="17">
        <f>[4]伝紅!$Q25</f>
        <v>0</v>
      </c>
      <c r="S29">
        <f t="shared" si="0"/>
        <v>0</v>
      </c>
      <c r="T29" t="b">
        <f t="shared" si="1"/>
        <v>1</v>
      </c>
    </row>
    <row r="30" spans="2:20">
      <c r="B30" s="17">
        <v>25</v>
      </c>
      <c r="C30" s="17">
        <f>[4]伝紅!$C26</f>
        <v>2</v>
      </c>
      <c r="D30" s="17">
        <f>[4]伝紅!$D26</f>
        <v>0</v>
      </c>
      <c r="E30" s="17">
        <f>[4]伝紅!$E26</f>
        <v>0</v>
      </c>
      <c r="F30" s="17">
        <f>[4]伝紅!$F26</f>
        <v>2</v>
      </c>
      <c r="G30" s="17">
        <f>[4]伝紅!$G26</f>
        <v>0</v>
      </c>
      <c r="H30" s="17">
        <f>[4]伝紅!$H26</f>
        <v>0</v>
      </c>
      <c r="I30" s="17">
        <f>[4]伝紅!$I26</f>
        <v>0</v>
      </c>
      <c r="J30" s="17">
        <f>[4]伝紅!$J26</f>
        <v>0</v>
      </c>
      <c r="K30" s="17">
        <f>[4]伝紅!$K26</f>
        <v>0</v>
      </c>
      <c r="L30" s="17">
        <f>[4]伝紅!$L26</f>
        <v>0</v>
      </c>
      <c r="M30" s="17">
        <f>[4]伝紅!$M26</f>
        <v>0</v>
      </c>
      <c r="N30" s="17">
        <f>[4]伝紅!$N26</f>
        <v>0</v>
      </c>
      <c r="O30" s="17">
        <f>[4]伝紅!$O26</f>
        <v>0</v>
      </c>
      <c r="P30" s="17">
        <f>[4]伝紅!$P26</f>
        <v>0</v>
      </c>
      <c r="Q30" s="17">
        <f>[4]伝紅!$Q26</f>
        <v>0</v>
      </c>
      <c r="S30">
        <f>SUM(D30:Q30)</f>
        <v>2</v>
      </c>
      <c r="T30" t="b">
        <f>IF(AND(ISERROR(C30),ISERROR(S30)),"-",C30=S30)</f>
        <v>1</v>
      </c>
    </row>
    <row r="31" spans="2:20">
      <c r="B31" s="17">
        <v>26</v>
      </c>
      <c r="C31" s="17">
        <f>[4]伝紅!$C27</f>
        <v>0</v>
      </c>
      <c r="D31" s="17">
        <f>[4]伝紅!$D27</f>
        <v>0</v>
      </c>
      <c r="E31" s="17">
        <f>[4]伝紅!$E27</f>
        <v>0</v>
      </c>
      <c r="F31" s="17">
        <f>[4]伝紅!$F27</f>
        <v>0</v>
      </c>
      <c r="G31" s="17">
        <f>[4]伝紅!$G27</f>
        <v>0</v>
      </c>
      <c r="H31" s="17">
        <f>[4]伝紅!$H27</f>
        <v>0</v>
      </c>
      <c r="I31" s="17">
        <f>[4]伝紅!$I27</f>
        <v>0</v>
      </c>
      <c r="J31" s="17">
        <f>[4]伝紅!$J27</f>
        <v>0</v>
      </c>
      <c r="K31" s="17">
        <f>[4]伝紅!$K27</f>
        <v>0</v>
      </c>
      <c r="L31" s="17">
        <f>[4]伝紅!$L27</f>
        <v>0</v>
      </c>
      <c r="M31" s="17">
        <f>[4]伝紅!$M27</f>
        <v>0</v>
      </c>
      <c r="N31" s="17">
        <f>[4]伝紅!$N27</f>
        <v>0</v>
      </c>
      <c r="O31" s="17">
        <f>[4]伝紅!$O27</f>
        <v>0</v>
      </c>
      <c r="P31" s="17">
        <f>[4]伝紅!$P27</f>
        <v>0</v>
      </c>
      <c r="Q31" s="17">
        <f>[4]伝紅!$Q27</f>
        <v>0</v>
      </c>
      <c r="S31">
        <f>SUM(D31:Q31)</f>
        <v>0</v>
      </c>
      <c r="T31" t="b">
        <f>IF(AND(ISERROR(C31),ISERROR(S31)),"-",C31=S31)</f>
        <v>1</v>
      </c>
    </row>
    <row r="32" spans="2:20">
      <c r="B32" s="17">
        <v>27</v>
      </c>
      <c r="C32" s="17">
        <f>[4]伝紅!$C28</f>
        <v>0</v>
      </c>
      <c r="D32" s="17">
        <f>[4]伝紅!$D28</f>
        <v>0</v>
      </c>
      <c r="E32" s="17">
        <f>[4]伝紅!$E28</f>
        <v>0</v>
      </c>
      <c r="F32" s="17">
        <f>[4]伝紅!$F28</f>
        <v>0</v>
      </c>
      <c r="G32" s="17">
        <f>[4]伝紅!$G28</f>
        <v>0</v>
      </c>
      <c r="H32" s="17">
        <f>[4]伝紅!$H28</f>
        <v>0</v>
      </c>
      <c r="I32" s="17">
        <f>[4]伝紅!$I28</f>
        <v>0</v>
      </c>
      <c r="J32" s="17">
        <f>[4]伝紅!$J28</f>
        <v>0</v>
      </c>
      <c r="K32" s="17">
        <f>[4]伝紅!$K28</f>
        <v>0</v>
      </c>
      <c r="L32" s="17">
        <f>[4]伝紅!$L28</f>
        <v>0</v>
      </c>
      <c r="M32" s="17">
        <f>[4]伝紅!$M28</f>
        <v>0</v>
      </c>
      <c r="N32" s="17">
        <f>[4]伝紅!$N28</f>
        <v>0</v>
      </c>
      <c r="O32" s="17">
        <f>[4]伝紅!$O28</f>
        <v>0</v>
      </c>
      <c r="P32" s="17">
        <f>[4]伝紅!$P28</f>
        <v>0</v>
      </c>
      <c r="Q32" s="17">
        <f>[4]伝紅!$Q28</f>
        <v>0</v>
      </c>
      <c r="S32">
        <f t="shared" ref="S32:S58" si="2">SUM(D32:Q32)</f>
        <v>0</v>
      </c>
      <c r="T32" t="b">
        <f t="shared" ref="T32:T58" si="3">IF(AND(ISERROR(C32),ISERROR(S32)),"-",C32=S32)</f>
        <v>1</v>
      </c>
    </row>
    <row r="33" spans="2:20">
      <c r="B33" s="17">
        <v>28</v>
      </c>
      <c r="C33" s="17">
        <f>[4]伝紅!$C29</f>
        <v>0</v>
      </c>
      <c r="D33" s="17">
        <f>[4]伝紅!$D29</f>
        <v>0</v>
      </c>
      <c r="E33" s="17">
        <f>[4]伝紅!$E29</f>
        <v>0</v>
      </c>
      <c r="F33" s="17">
        <f>[4]伝紅!$F29</f>
        <v>0</v>
      </c>
      <c r="G33" s="17">
        <f>[4]伝紅!$G29</f>
        <v>0</v>
      </c>
      <c r="H33" s="17">
        <f>[4]伝紅!$H29</f>
        <v>0</v>
      </c>
      <c r="I33" s="17">
        <f>[4]伝紅!$I29</f>
        <v>0</v>
      </c>
      <c r="J33" s="17">
        <f>[4]伝紅!$J29</f>
        <v>0</v>
      </c>
      <c r="K33" s="17">
        <f>[4]伝紅!$K29</f>
        <v>0</v>
      </c>
      <c r="L33" s="17">
        <f>[4]伝紅!$L29</f>
        <v>0</v>
      </c>
      <c r="M33" s="17">
        <f>[4]伝紅!$M29</f>
        <v>0</v>
      </c>
      <c r="N33" s="17">
        <f>[4]伝紅!$N29</f>
        <v>0</v>
      </c>
      <c r="O33" s="17">
        <f>[4]伝紅!$O29</f>
        <v>0</v>
      </c>
      <c r="P33" s="17">
        <f>[4]伝紅!$P29</f>
        <v>0</v>
      </c>
      <c r="Q33" s="17">
        <f>[4]伝紅!$Q29</f>
        <v>0</v>
      </c>
      <c r="S33">
        <f t="shared" si="2"/>
        <v>0</v>
      </c>
      <c r="T33" t="b">
        <f t="shared" si="3"/>
        <v>1</v>
      </c>
    </row>
    <row r="34" spans="2:20">
      <c r="B34" s="17">
        <v>29</v>
      </c>
      <c r="C34" s="17">
        <f>[4]伝紅!$C30</f>
        <v>0</v>
      </c>
      <c r="D34" s="17">
        <f>[4]伝紅!$D30</f>
        <v>0</v>
      </c>
      <c r="E34" s="17">
        <f>[4]伝紅!$E30</f>
        <v>0</v>
      </c>
      <c r="F34" s="17">
        <f>[4]伝紅!$F30</f>
        <v>0</v>
      </c>
      <c r="G34" s="17">
        <f>[4]伝紅!$G30</f>
        <v>0</v>
      </c>
      <c r="H34" s="17">
        <f>[4]伝紅!$H30</f>
        <v>0</v>
      </c>
      <c r="I34" s="17">
        <f>[4]伝紅!$I30</f>
        <v>0</v>
      </c>
      <c r="J34" s="17">
        <f>[4]伝紅!$J30</f>
        <v>0</v>
      </c>
      <c r="K34" s="17">
        <f>[4]伝紅!$K30</f>
        <v>0</v>
      </c>
      <c r="L34" s="17">
        <f>[4]伝紅!$L30</f>
        <v>0</v>
      </c>
      <c r="M34" s="17">
        <f>[4]伝紅!$M30</f>
        <v>0</v>
      </c>
      <c r="N34" s="17">
        <f>[4]伝紅!$N30</f>
        <v>0</v>
      </c>
      <c r="O34" s="17">
        <f>[4]伝紅!$O30</f>
        <v>0</v>
      </c>
      <c r="P34" s="17">
        <f>[4]伝紅!$P30</f>
        <v>0</v>
      </c>
      <c r="Q34" s="17">
        <f>[4]伝紅!$Q30</f>
        <v>0</v>
      </c>
      <c r="S34">
        <f t="shared" si="2"/>
        <v>0</v>
      </c>
      <c r="T34" t="b">
        <f t="shared" si="3"/>
        <v>1</v>
      </c>
    </row>
    <row r="35" spans="2:20">
      <c r="B35" s="17">
        <v>30</v>
      </c>
      <c r="C35" s="17">
        <f>[4]伝紅!$C31</f>
        <v>0</v>
      </c>
      <c r="D35" s="17">
        <f>[4]伝紅!$D31</f>
        <v>0</v>
      </c>
      <c r="E35" s="17">
        <f>[4]伝紅!$E31</f>
        <v>0</v>
      </c>
      <c r="F35" s="17">
        <f>[4]伝紅!$F31</f>
        <v>0</v>
      </c>
      <c r="G35" s="17">
        <f>[4]伝紅!$G31</f>
        <v>0</v>
      </c>
      <c r="H35" s="17">
        <f>[4]伝紅!$H31</f>
        <v>0</v>
      </c>
      <c r="I35" s="17">
        <f>[4]伝紅!$I31</f>
        <v>0</v>
      </c>
      <c r="J35" s="17">
        <f>[4]伝紅!$J31</f>
        <v>0</v>
      </c>
      <c r="K35" s="17">
        <f>[4]伝紅!$K31</f>
        <v>0</v>
      </c>
      <c r="L35" s="17">
        <f>[4]伝紅!$L31</f>
        <v>0</v>
      </c>
      <c r="M35" s="17">
        <f>[4]伝紅!$M31</f>
        <v>0</v>
      </c>
      <c r="N35" s="17">
        <f>[4]伝紅!$N31</f>
        <v>0</v>
      </c>
      <c r="O35" s="17">
        <f>[4]伝紅!$O31</f>
        <v>0</v>
      </c>
      <c r="P35" s="17">
        <f>[4]伝紅!$P31</f>
        <v>0</v>
      </c>
      <c r="Q35" s="17">
        <f>[4]伝紅!$Q31</f>
        <v>0</v>
      </c>
      <c r="S35">
        <f t="shared" si="2"/>
        <v>0</v>
      </c>
      <c r="T35" t="b">
        <f t="shared" si="3"/>
        <v>1</v>
      </c>
    </row>
    <row r="36" spans="2:20">
      <c r="B36" s="17">
        <v>31</v>
      </c>
      <c r="C36" s="17">
        <f>[4]伝紅!$C32</f>
        <v>0</v>
      </c>
      <c r="D36" s="17">
        <f>[4]伝紅!$D32</f>
        <v>0</v>
      </c>
      <c r="E36" s="17">
        <f>[4]伝紅!$E32</f>
        <v>0</v>
      </c>
      <c r="F36" s="17">
        <f>[4]伝紅!$F32</f>
        <v>0</v>
      </c>
      <c r="G36" s="17">
        <f>[4]伝紅!$G32</f>
        <v>0</v>
      </c>
      <c r="H36" s="17">
        <f>[4]伝紅!$H32</f>
        <v>0</v>
      </c>
      <c r="I36" s="17">
        <f>[4]伝紅!$I32</f>
        <v>0</v>
      </c>
      <c r="J36" s="17">
        <f>[4]伝紅!$J32</f>
        <v>0</v>
      </c>
      <c r="K36" s="17">
        <f>[4]伝紅!$K32</f>
        <v>0</v>
      </c>
      <c r="L36" s="17">
        <f>[4]伝紅!$L32</f>
        <v>0</v>
      </c>
      <c r="M36" s="17">
        <f>[4]伝紅!$M32</f>
        <v>0</v>
      </c>
      <c r="N36" s="17">
        <f>[4]伝紅!$N32</f>
        <v>0</v>
      </c>
      <c r="O36" s="17">
        <f>[4]伝紅!$O32</f>
        <v>0</v>
      </c>
      <c r="P36" s="17">
        <f>[4]伝紅!$P32</f>
        <v>0</v>
      </c>
      <c r="Q36" s="17">
        <f>[4]伝紅!$Q32</f>
        <v>0</v>
      </c>
      <c r="S36">
        <f t="shared" si="2"/>
        <v>0</v>
      </c>
      <c r="T36" t="b">
        <f t="shared" si="3"/>
        <v>1</v>
      </c>
    </row>
    <row r="37" spans="2:20">
      <c r="B37" s="17">
        <v>32</v>
      </c>
      <c r="C37" s="17">
        <f>[4]伝紅!$C33</f>
        <v>0</v>
      </c>
      <c r="D37" s="17">
        <f>[4]伝紅!$D33</f>
        <v>0</v>
      </c>
      <c r="E37" s="17">
        <f>[4]伝紅!$E33</f>
        <v>0</v>
      </c>
      <c r="F37" s="17">
        <f>[4]伝紅!$F33</f>
        <v>0</v>
      </c>
      <c r="G37" s="17">
        <f>[4]伝紅!$G33</f>
        <v>0</v>
      </c>
      <c r="H37" s="17">
        <f>[4]伝紅!$H33</f>
        <v>0</v>
      </c>
      <c r="I37" s="17">
        <f>[4]伝紅!$I33</f>
        <v>0</v>
      </c>
      <c r="J37" s="17">
        <f>[4]伝紅!$J33</f>
        <v>0</v>
      </c>
      <c r="K37" s="17">
        <f>[4]伝紅!$K33</f>
        <v>0</v>
      </c>
      <c r="L37" s="17">
        <f>[4]伝紅!$L33</f>
        <v>0</v>
      </c>
      <c r="M37" s="17">
        <f>[4]伝紅!$M33</f>
        <v>0</v>
      </c>
      <c r="N37" s="17">
        <f>[4]伝紅!$N33</f>
        <v>0</v>
      </c>
      <c r="O37" s="17">
        <f>[4]伝紅!$O33</f>
        <v>0</v>
      </c>
      <c r="P37" s="17">
        <f>[4]伝紅!$P33</f>
        <v>0</v>
      </c>
      <c r="Q37" s="17">
        <f>[4]伝紅!$Q33</f>
        <v>0</v>
      </c>
      <c r="S37">
        <f t="shared" si="2"/>
        <v>0</v>
      </c>
      <c r="T37" t="b">
        <f t="shared" si="3"/>
        <v>1</v>
      </c>
    </row>
    <row r="38" spans="2:20">
      <c r="B38" s="17">
        <v>33</v>
      </c>
      <c r="C38" s="17">
        <f>[4]伝紅!$C34</f>
        <v>0</v>
      </c>
      <c r="D38" s="17">
        <f>[4]伝紅!$D34</f>
        <v>0</v>
      </c>
      <c r="E38" s="17">
        <f>[4]伝紅!$E34</f>
        <v>0</v>
      </c>
      <c r="F38" s="17">
        <f>[4]伝紅!$F34</f>
        <v>0</v>
      </c>
      <c r="G38" s="17">
        <f>[4]伝紅!$G34</f>
        <v>0</v>
      </c>
      <c r="H38" s="17">
        <f>[4]伝紅!$H34</f>
        <v>0</v>
      </c>
      <c r="I38" s="17">
        <f>[4]伝紅!$I34</f>
        <v>0</v>
      </c>
      <c r="J38" s="17">
        <f>[4]伝紅!$J34</f>
        <v>0</v>
      </c>
      <c r="K38" s="17">
        <f>[4]伝紅!$K34</f>
        <v>0</v>
      </c>
      <c r="L38" s="17">
        <f>[4]伝紅!$L34</f>
        <v>0</v>
      </c>
      <c r="M38" s="17">
        <f>[4]伝紅!$M34</f>
        <v>0</v>
      </c>
      <c r="N38" s="17">
        <f>[4]伝紅!$N34</f>
        <v>0</v>
      </c>
      <c r="O38" s="17">
        <f>[4]伝紅!$O34</f>
        <v>0</v>
      </c>
      <c r="P38" s="17">
        <f>[4]伝紅!$P34</f>
        <v>0</v>
      </c>
      <c r="Q38" s="17">
        <f>[4]伝紅!$Q34</f>
        <v>0</v>
      </c>
      <c r="S38">
        <f t="shared" si="2"/>
        <v>0</v>
      </c>
      <c r="T38" t="b">
        <f t="shared" si="3"/>
        <v>1</v>
      </c>
    </row>
    <row r="39" spans="2:20">
      <c r="B39" s="17">
        <v>34</v>
      </c>
      <c r="C39" s="17">
        <f>[4]伝紅!$C35</f>
        <v>0</v>
      </c>
      <c r="D39" s="17">
        <f>[4]伝紅!$D35</f>
        <v>0</v>
      </c>
      <c r="E39" s="17">
        <f>[4]伝紅!$E35</f>
        <v>0</v>
      </c>
      <c r="F39" s="17">
        <f>[4]伝紅!$F35</f>
        <v>0</v>
      </c>
      <c r="G39" s="17">
        <f>[4]伝紅!$G35</f>
        <v>0</v>
      </c>
      <c r="H39" s="17">
        <f>[4]伝紅!$H35</f>
        <v>0</v>
      </c>
      <c r="I39" s="17">
        <f>[4]伝紅!$I35</f>
        <v>0</v>
      </c>
      <c r="J39" s="17">
        <f>[4]伝紅!$J35</f>
        <v>0</v>
      </c>
      <c r="K39" s="17">
        <f>[4]伝紅!$K35</f>
        <v>0</v>
      </c>
      <c r="L39" s="17">
        <f>[4]伝紅!$L35</f>
        <v>0</v>
      </c>
      <c r="M39" s="17">
        <f>[4]伝紅!$M35</f>
        <v>0</v>
      </c>
      <c r="N39" s="17">
        <f>[4]伝紅!$N35</f>
        <v>0</v>
      </c>
      <c r="O39" s="17">
        <f>[4]伝紅!$O35</f>
        <v>0</v>
      </c>
      <c r="P39" s="17">
        <f>[4]伝紅!$P35</f>
        <v>0</v>
      </c>
      <c r="Q39" s="17">
        <f>[4]伝紅!$Q35</f>
        <v>0</v>
      </c>
      <c r="S39">
        <f t="shared" si="2"/>
        <v>0</v>
      </c>
      <c r="T39" t="b">
        <f t="shared" si="3"/>
        <v>1</v>
      </c>
    </row>
    <row r="40" spans="2:20">
      <c r="B40" s="17">
        <v>35</v>
      </c>
      <c r="C40" s="17" t="e">
        <f>[4]伝紅!$C36</f>
        <v>#N/A</v>
      </c>
      <c r="D40" s="17" t="e">
        <f>[4]伝紅!$D36</f>
        <v>#N/A</v>
      </c>
      <c r="E40" s="17" t="e">
        <f>[4]伝紅!$E36</f>
        <v>#N/A</v>
      </c>
      <c r="F40" s="17" t="e">
        <f>[4]伝紅!$F36</f>
        <v>#N/A</v>
      </c>
      <c r="G40" s="17" t="e">
        <f>[4]伝紅!$G36</f>
        <v>#N/A</v>
      </c>
      <c r="H40" s="17" t="e">
        <f>[4]伝紅!$H36</f>
        <v>#N/A</v>
      </c>
      <c r="I40" s="17" t="e">
        <f>[4]伝紅!$I36</f>
        <v>#N/A</v>
      </c>
      <c r="J40" s="17" t="e">
        <f>[4]伝紅!$J36</f>
        <v>#N/A</v>
      </c>
      <c r="K40" s="17" t="e">
        <f>[4]伝紅!$K36</f>
        <v>#N/A</v>
      </c>
      <c r="L40" s="17" t="e">
        <f>[4]伝紅!$L36</f>
        <v>#N/A</v>
      </c>
      <c r="M40" s="17" t="e">
        <f>[4]伝紅!$M36</f>
        <v>#N/A</v>
      </c>
      <c r="N40" s="17" t="e">
        <f>[4]伝紅!$N36</f>
        <v>#N/A</v>
      </c>
      <c r="O40" s="17" t="e">
        <f>[4]伝紅!$O36</f>
        <v>#N/A</v>
      </c>
      <c r="P40" s="17" t="e">
        <f>[4]伝紅!$P36</f>
        <v>#N/A</v>
      </c>
      <c r="Q40" s="17" t="e">
        <f>[4]伝紅!$Q36</f>
        <v>#N/A</v>
      </c>
      <c r="S40" t="e">
        <f t="shared" si="2"/>
        <v>#N/A</v>
      </c>
      <c r="T40" t="str">
        <f t="shared" si="3"/>
        <v>-</v>
      </c>
    </row>
    <row r="41" spans="2:20">
      <c r="B41" s="17">
        <v>36</v>
      </c>
      <c r="C41" s="17" t="e">
        <f>[4]伝紅!$C37</f>
        <v>#N/A</v>
      </c>
      <c r="D41" s="17" t="e">
        <f>[4]伝紅!$D37</f>
        <v>#N/A</v>
      </c>
      <c r="E41" s="17" t="e">
        <f>[4]伝紅!$E37</f>
        <v>#N/A</v>
      </c>
      <c r="F41" s="17" t="e">
        <f>[4]伝紅!$F37</f>
        <v>#N/A</v>
      </c>
      <c r="G41" s="17" t="e">
        <f>[4]伝紅!$G37</f>
        <v>#N/A</v>
      </c>
      <c r="H41" s="17" t="e">
        <f>[4]伝紅!$H37</f>
        <v>#N/A</v>
      </c>
      <c r="I41" s="17" t="e">
        <f>[4]伝紅!$I37</f>
        <v>#N/A</v>
      </c>
      <c r="J41" s="17" t="e">
        <f>[4]伝紅!$J37</f>
        <v>#N/A</v>
      </c>
      <c r="K41" s="17" t="e">
        <f>[4]伝紅!$K37</f>
        <v>#N/A</v>
      </c>
      <c r="L41" s="17" t="e">
        <f>[4]伝紅!$L37</f>
        <v>#N/A</v>
      </c>
      <c r="M41" s="17" t="e">
        <f>[4]伝紅!$M37</f>
        <v>#N/A</v>
      </c>
      <c r="N41" s="17" t="e">
        <f>[4]伝紅!$N37</f>
        <v>#N/A</v>
      </c>
      <c r="O41" s="17" t="e">
        <f>[4]伝紅!$O37</f>
        <v>#N/A</v>
      </c>
      <c r="P41" s="17" t="e">
        <f>[4]伝紅!$P37</f>
        <v>#N/A</v>
      </c>
      <c r="Q41" s="17" t="e">
        <f>[4]伝紅!$Q37</f>
        <v>#N/A</v>
      </c>
      <c r="S41" t="e">
        <f t="shared" si="2"/>
        <v>#N/A</v>
      </c>
      <c r="T41" t="str">
        <f t="shared" si="3"/>
        <v>-</v>
      </c>
    </row>
    <row r="42" spans="2:20">
      <c r="B42" s="17">
        <v>37</v>
      </c>
      <c r="C42" s="17" t="e">
        <f>[4]伝紅!$C38</f>
        <v>#N/A</v>
      </c>
      <c r="D42" s="17" t="e">
        <f>[4]伝紅!$D38</f>
        <v>#N/A</v>
      </c>
      <c r="E42" s="17" t="e">
        <f>[4]伝紅!$E38</f>
        <v>#N/A</v>
      </c>
      <c r="F42" s="17" t="e">
        <f>[4]伝紅!$F38</f>
        <v>#N/A</v>
      </c>
      <c r="G42" s="17" t="e">
        <f>[4]伝紅!$G38</f>
        <v>#N/A</v>
      </c>
      <c r="H42" s="17" t="e">
        <f>[4]伝紅!$H38</f>
        <v>#N/A</v>
      </c>
      <c r="I42" s="17" t="e">
        <f>[4]伝紅!$I38</f>
        <v>#N/A</v>
      </c>
      <c r="J42" s="17" t="e">
        <f>[4]伝紅!$J38</f>
        <v>#N/A</v>
      </c>
      <c r="K42" s="17" t="e">
        <f>[4]伝紅!$K38</f>
        <v>#N/A</v>
      </c>
      <c r="L42" s="17" t="e">
        <f>[4]伝紅!$L38</f>
        <v>#N/A</v>
      </c>
      <c r="M42" s="17" t="e">
        <f>[4]伝紅!$M38</f>
        <v>#N/A</v>
      </c>
      <c r="N42" s="17" t="e">
        <f>[4]伝紅!$N38</f>
        <v>#N/A</v>
      </c>
      <c r="O42" s="17" t="e">
        <f>[4]伝紅!$O38</f>
        <v>#N/A</v>
      </c>
      <c r="P42" s="17" t="e">
        <f>[4]伝紅!$P38</f>
        <v>#N/A</v>
      </c>
      <c r="Q42" s="17" t="e">
        <f>[4]伝紅!$Q38</f>
        <v>#N/A</v>
      </c>
      <c r="S42" t="e">
        <f t="shared" si="2"/>
        <v>#N/A</v>
      </c>
      <c r="T42" t="str">
        <f t="shared" si="3"/>
        <v>-</v>
      </c>
    </row>
    <row r="43" spans="2:20">
      <c r="B43" s="17">
        <v>38</v>
      </c>
      <c r="C43" s="17" t="e">
        <f>[4]伝紅!$C39</f>
        <v>#N/A</v>
      </c>
      <c r="D43" s="17" t="e">
        <f>[4]伝紅!$D39</f>
        <v>#N/A</v>
      </c>
      <c r="E43" s="17" t="e">
        <f>[4]伝紅!$E39</f>
        <v>#N/A</v>
      </c>
      <c r="F43" s="17" t="e">
        <f>[4]伝紅!$F39</f>
        <v>#N/A</v>
      </c>
      <c r="G43" s="17" t="e">
        <f>[4]伝紅!$G39</f>
        <v>#N/A</v>
      </c>
      <c r="H43" s="17" t="e">
        <f>[4]伝紅!$H39</f>
        <v>#N/A</v>
      </c>
      <c r="I43" s="17" t="e">
        <f>[4]伝紅!$I39</f>
        <v>#N/A</v>
      </c>
      <c r="J43" s="17" t="e">
        <f>[4]伝紅!$J39</f>
        <v>#N/A</v>
      </c>
      <c r="K43" s="17" t="e">
        <f>[4]伝紅!$K39</f>
        <v>#N/A</v>
      </c>
      <c r="L43" s="17" t="e">
        <f>[4]伝紅!$L39</f>
        <v>#N/A</v>
      </c>
      <c r="M43" s="17" t="e">
        <f>[4]伝紅!$M39</f>
        <v>#N/A</v>
      </c>
      <c r="N43" s="17" t="e">
        <f>[4]伝紅!$N39</f>
        <v>#N/A</v>
      </c>
      <c r="O43" s="17" t="e">
        <f>[4]伝紅!$O39</f>
        <v>#N/A</v>
      </c>
      <c r="P43" s="17" t="e">
        <f>[4]伝紅!$P39</f>
        <v>#N/A</v>
      </c>
      <c r="Q43" s="17" t="e">
        <f>[4]伝紅!$Q39</f>
        <v>#N/A</v>
      </c>
      <c r="S43" t="e">
        <f t="shared" si="2"/>
        <v>#N/A</v>
      </c>
      <c r="T43" t="str">
        <f t="shared" si="3"/>
        <v>-</v>
      </c>
    </row>
    <row r="44" spans="2:20">
      <c r="B44" s="17">
        <v>39</v>
      </c>
      <c r="C44" s="17" t="e">
        <f>[4]伝紅!$C40</f>
        <v>#N/A</v>
      </c>
      <c r="D44" s="17" t="e">
        <f>[4]伝紅!$D40</f>
        <v>#N/A</v>
      </c>
      <c r="E44" s="17" t="e">
        <f>[4]伝紅!$E40</f>
        <v>#N/A</v>
      </c>
      <c r="F44" s="17" t="e">
        <f>[4]伝紅!$F40</f>
        <v>#N/A</v>
      </c>
      <c r="G44" s="17" t="e">
        <f>[4]伝紅!$G40</f>
        <v>#N/A</v>
      </c>
      <c r="H44" s="17" t="e">
        <f>[4]伝紅!$H40</f>
        <v>#N/A</v>
      </c>
      <c r="I44" s="17" t="e">
        <f>[4]伝紅!$I40</f>
        <v>#N/A</v>
      </c>
      <c r="J44" s="17" t="e">
        <f>[4]伝紅!$J40</f>
        <v>#N/A</v>
      </c>
      <c r="K44" s="17" t="e">
        <f>[4]伝紅!$K40</f>
        <v>#N/A</v>
      </c>
      <c r="L44" s="17" t="e">
        <f>[4]伝紅!$L40</f>
        <v>#N/A</v>
      </c>
      <c r="M44" s="17" t="e">
        <f>[4]伝紅!$M40</f>
        <v>#N/A</v>
      </c>
      <c r="N44" s="17" t="e">
        <f>[4]伝紅!$N40</f>
        <v>#N/A</v>
      </c>
      <c r="O44" s="17" t="e">
        <f>[4]伝紅!$O40</f>
        <v>#N/A</v>
      </c>
      <c r="P44" s="17" t="e">
        <f>[4]伝紅!$P40</f>
        <v>#N/A</v>
      </c>
      <c r="Q44" s="17" t="e">
        <f>[4]伝紅!$Q40</f>
        <v>#N/A</v>
      </c>
      <c r="S44" t="e">
        <f t="shared" si="2"/>
        <v>#N/A</v>
      </c>
      <c r="T44" t="str">
        <f t="shared" si="3"/>
        <v>-</v>
      </c>
    </row>
    <row r="45" spans="2:20">
      <c r="B45" s="17">
        <v>40</v>
      </c>
      <c r="C45" s="17" t="e">
        <f>[4]伝紅!$C41</f>
        <v>#N/A</v>
      </c>
      <c r="D45" s="17" t="e">
        <f>[4]伝紅!$D41</f>
        <v>#N/A</v>
      </c>
      <c r="E45" s="17" t="e">
        <f>[4]伝紅!$E41</f>
        <v>#N/A</v>
      </c>
      <c r="F45" s="17" t="e">
        <f>[4]伝紅!$F41</f>
        <v>#N/A</v>
      </c>
      <c r="G45" s="17" t="e">
        <f>[4]伝紅!$G41</f>
        <v>#N/A</v>
      </c>
      <c r="H45" s="17" t="e">
        <f>[4]伝紅!$H41</f>
        <v>#N/A</v>
      </c>
      <c r="I45" s="17" t="e">
        <f>[4]伝紅!$I41</f>
        <v>#N/A</v>
      </c>
      <c r="J45" s="17" t="e">
        <f>[4]伝紅!$J41</f>
        <v>#N/A</v>
      </c>
      <c r="K45" s="17" t="e">
        <f>[4]伝紅!$K41</f>
        <v>#N/A</v>
      </c>
      <c r="L45" s="17" t="e">
        <f>[4]伝紅!$L41</f>
        <v>#N/A</v>
      </c>
      <c r="M45" s="17" t="e">
        <f>[4]伝紅!$M41</f>
        <v>#N/A</v>
      </c>
      <c r="N45" s="17" t="e">
        <f>[4]伝紅!$N41</f>
        <v>#N/A</v>
      </c>
      <c r="O45" s="17" t="e">
        <f>[4]伝紅!$O41</f>
        <v>#N/A</v>
      </c>
      <c r="P45" s="17" t="e">
        <f>[4]伝紅!$P41</f>
        <v>#N/A</v>
      </c>
      <c r="Q45" s="17" t="e">
        <f>[4]伝紅!$Q41</f>
        <v>#N/A</v>
      </c>
      <c r="S45" t="e">
        <f t="shared" si="2"/>
        <v>#N/A</v>
      </c>
      <c r="T45" t="str">
        <f t="shared" si="3"/>
        <v>-</v>
      </c>
    </row>
    <row r="46" spans="2:20">
      <c r="B46" s="17">
        <v>41</v>
      </c>
      <c r="C46" s="17" t="e">
        <f>[4]伝紅!$C42</f>
        <v>#N/A</v>
      </c>
      <c r="D46" s="17" t="e">
        <f>[4]伝紅!$D42</f>
        <v>#N/A</v>
      </c>
      <c r="E46" s="17" t="e">
        <f>[4]伝紅!$E42</f>
        <v>#N/A</v>
      </c>
      <c r="F46" s="17" t="e">
        <f>[4]伝紅!$F42</f>
        <v>#N/A</v>
      </c>
      <c r="G46" s="17" t="e">
        <f>[4]伝紅!$G42</f>
        <v>#N/A</v>
      </c>
      <c r="H46" s="17" t="e">
        <f>[4]伝紅!$H42</f>
        <v>#N/A</v>
      </c>
      <c r="I46" s="17" t="e">
        <f>[4]伝紅!$I42</f>
        <v>#N/A</v>
      </c>
      <c r="J46" s="17" t="e">
        <f>[4]伝紅!$J42</f>
        <v>#N/A</v>
      </c>
      <c r="K46" s="17" t="e">
        <f>[4]伝紅!$K42</f>
        <v>#N/A</v>
      </c>
      <c r="L46" s="17" t="e">
        <f>[4]伝紅!$L42</f>
        <v>#N/A</v>
      </c>
      <c r="M46" s="17" t="e">
        <f>[4]伝紅!$M42</f>
        <v>#N/A</v>
      </c>
      <c r="N46" s="17" t="e">
        <f>[4]伝紅!$N42</f>
        <v>#N/A</v>
      </c>
      <c r="O46" s="17" t="e">
        <f>[4]伝紅!$O42</f>
        <v>#N/A</v>
      </c>
      <c r="P46" s="17" t="e">
        <f>[4]伝紅!$P42</f>
        <v>#N/A</v>
      </c>
      <c r="Q46" s="17" t="e">
        <f>[4]伝紅!$Q42</f>
        <v>#N/A</v>
      </c>
      <c r="S46" t="e">
        <f t="shared" si="2"/>
        <v>#N/A</v>
      </c>
      <c r="T46" t="str">
        <f t="shared" si="3"/>
        <v>-</v>
      </c>
    </row>
    <row r="47" spans="2:20">
      <c r="B47" s="17">
        <v>42</v>
      </c>
      <c r="C47" s="17" t="e">
        <f>[4]伝紅!$C43</f>
        <v>#N/A</v>
      </c>
      <c r="D47" s="17" t="e">
        <f>[4]伝紅!$D43</f>
        <v>#N/A</v>
      </c>
      <c r="E47" s="17" t="e">
        <f>[4]伝紅!$E43</f>
        <v>#N/A</v>
      </c>
      <c r="F47" s="17" t="e">
        <f>[4]伝紅!$F43</f>
        <v>#N/A</v>
      </c>
      <c r="G47" s="17" t="e">
        <f>[4]伝紅!$G43</f>
        <v>#N/A</v>
      </c>
      <c r="H47" s="17" t="e">
        <f>[4]伝紅!$H43</f>
        <v>#N/A</v>
      </c>
      <c r="I47" s="17" t="e">
        <f>[4]伝紅!$I43</f>
        <v>#N/A</v>
      </c>
      <c r="J47" s="17" t="e">
        <f>[4]伝紅!$J43</f>
        <v>#N/A</v>
      </c>
      <c r="K47" s="17" t="e">
        <f>[4]伝紅!$K43</f>
        <v>#N/A</v>
      </c>
      <c r="L47" s="17" t="e">
        <f>[4]伝紅!$L43</f>
        <v>#N/A</v>
      </c>
      <c r="M47" s="17" t="e">
        <f>[4]伝紅!$M43</f>
        <v>#N/A</v>
      </c>
      <c r="N47" s="17" t="e">
        <f>[4]伝紅!$N43</f>
        <v>#N/A</v>
      </c>
      <c r="O47" s="17" t="e">
        <f>[4]伝紅!$O43</f>
        <v>#N/A</v>
      </c>
      <c r="P47" s="17" t="e">
        <f>[4]伝紅!$P43</f>
        <v>#N/A</v>
      </c>
      <c r="Q47" s="17" t="e">
        <f>[4]伝紅!$Q43</f>
        <v>#N/A</v>
      </c>
      <c r="S47" t="e">
        <f t="shared" si="2"/>
        <v>#N/A</v>
      </c>
      <c r="T47" t="str">
        <f t="shared" si="3"/>
        <v>-</v>
      </c>
    </row>
    <row r="48" spans="2:20">
      <c r="B48" s="17">
        <v>43</v>
      </c>
      <c r="C48" s="17" t="e">
        <f>[4]伝紅!$C44</f>
        <v>#N/A</v>
      </c>
      <c r="D48" s="17" t="e">
        <f>[4]伝紅!$D44</f>
        <v>#N/A</v>
      </c>
      <c r="E48" s="17" t="e">
        <f>[4]伝紅!$E44</f>
        <v>#N/A</v>
      </c>
      <c r="F48" s="17" t="e">
        <f>[4]伝紅!$F44</f>
        <v>#N/A</v>
      </c>
      <c r="G48" s="17" t="e">
        <f>[4]伝紅!$G44</f>
        <v>#N/A</v>
      </c>
      <c r="H48" s="17" t="e">
        <f>[4]伝紅!$H44</f>
        <v>#N/A</v>
      </c>
      <c r="I48" s="17" t="e">
        <f>[4]伝紅!$I44</f>
        <v>#N/A</v>
      </c>
      <c r="J48" s="17" t="e">
        <f>[4]伝紅!$J44</f>
        <v>#N/A</v>
      </c>
      <c r="K48" s="17" t="e">
        <f>[4]伝紅!$K44</f>
        <v>#N/A</v>
      </c>
      <c r="L48" s="17" t="e">
        <f>[4]伝紅!$L44</f>
        <v>#N/A</v>
      </c>
      <c r="M48" s="17" t="e">
        <f>[4]伝紅!$M44</f>
        <v>#N/A</v>
      </c>
      <c r="N48" s="17" t="e">
        <f>[4]伝紅!$N44</f>
        <v>#N/A</v>
      </c>
      <c r="O48" s="17" t="e">
        <f>[4]伝紅!$O44</f>
        <v>#N/A</v>
      </c>
      <c r="P48" s="17" t="e">
        <f>[4]伝紅!$P44</f>
        <v>#N/A</v>
      </c>
      <c r="Q48" s="17" t="e">
        <f>[4]伝紅!$Q44</f>
        <v>#N/A</v>
      </c>
      <c r="S48" t="e">
        <f t="shared" si="2"/>
        <v>#N/A</v>
      </c>
      <c r="T48" t="str">
        <f t="shared" si="3"/>
        <v>-</v>
      </c>
    </row>
    <row r="49" spans="2:20">
      <c r="B49" s="17">
        <v>44</v>
      </c>
      <c r="C49" s="17" t="e">
        <f>[4]伝紅!$C45</f>
        <v>#N/A</v>
      </c>
      <c r="D49" s="17" t="e">
        <f>[4]伝紅!$D45</f>
        <v>#N/A</v>
      </c>
      <c r="E49" s="17" t="e">
        <f>[4]伝紅!$E45</f>
        <v>#N/A</v>
      </c>
      <c r="F49" s="17" t="e">
        <f>[4]伝紅!$F45</f>
        <v>#N/A</v>
      </c>
      <c r="G49" s="17" t="e">
        <f>[4]伝紅!$G45</f>
        <v>#N/A</v>
      </c>
      <c r="H49" s="17" t="e">
        <f>[4]伝紅!$H45</f>
        <v>#N/A</v>
      </c>
      <c r="I49" s="17" t="e">
        <f>[4]伝紅!$I45</f>
        <v>#N/A</v>
      </c>
      <c r="J49" s="17" t="e">
        <f>[4]伝紅!$J45</f>
        <v>#N/A</v>
      </c>
      <c r="K49" s="17" t="e">
        <f>[4]伝紅!$K45</f>
        <v>#N/A</v>
      </c>
      <c r="L49" s="17" t="e">
        <f>[4]伝紅!$L45</f>
        <v>#N/A</v>
      </c>
      <c r="M49" s="17" t="e">
        <f>[4]伝紅!$M45</f>
        <v>#N/A</v>
      </c>
      <c r="N49" s="17" t="e">
        <f>[4]伝紅!$N45</f>
        <v>#N/A</v>
      </c>
      <c r="O49" s="17" t="e">
        <f>[4]伝紅!$O45</f>
        <v>#N/A</v>
      </c>
      <c r="P49" s="17" t="e">
        <f>[4]伝紅!$P45</f>
        <v>#N/A</v>
      </c>
      <c r="Q49" s="17" t="e">
        <f>[4]伝紅!$Q45</f>
        <v>#N/A</v>
      </c>
      <c r="S49" t="e">
        <f t="shared" si="2"/>
        <v>#N/A</v>
      </c>
      <c r="T49" t="str">
        <f t="shared" si="3"/>
        <v>-</v>
      </c>
    </row>
    <row r="50" spans="2:20">
      <c r="B50" s="17">
        <v>45</v>
      </c>
      <c r="C50" s="17" t="e">
        <f>[4]伝紅!$C46</f>
        <v>#N/A</v>
      </c>
      <c r="D50" s="17" t="e">
        <f>[4]伝紅!$D46</f>
        <v>#N/A</v>
      </c>
      <c r="E50" s="17" t="e">
        <f>[4]伝紅!$E46</f>
        <v>#N/A</v>
      </c>
      <c r="F50" s="17" t="e">
        <f>[4]伝紅!$F46</f>
        <v>#N/A</v>
      </c>
      <c r="G50" s="17" t="e">
        <f>[4]伝紅!$G46</f>
        <v>#N/A</v>
      </c>
      <c r="H50" s="17" t="e">
        <f>[4]伝紅!$H46</f>
        <v>#N/A</v>
      </c>
      <c r="I50" s="17" t="e">
        <f>[4]伝紅!$I46</f>
        <v>#N/A</v>
      </c>
      <c r="J50" s="17" t="e">
        <f>[4]伝紅!$J46</f>
        <v>#N/A</v>
      </c>
      <c r="K50" s="17" t="e">
        <f>[4]伝紅!$K46</f>
        <v>#N/A</v>
      </c>
      <c r="L50" s="17" t="e">
        <f>[4]伝紅!$L46</f>
        <v>#N/A</v>
      </c>
      <c r="M50" s="17" t="e">
        <f>[4]伝紅!$M46</f>
        <v>#N/A</v>
      </c>
      <c r="N50" s="17" t="e">
        <f>[4]伝紅!$N46</f>
        <v>#N/A</v>
      </c>
      <c r="O50" s="17" t="e">
        <f>[4]伝紅!$O46</f>
        <v>#N/A</v>
      </c>
      <c r="P50" s="17" t="e">
        <f>[4]伝紅!$P46</f>
        <v>#N/A</v>
      </c>
      <c r="Q50" s="17" t="e">
        <f>[4]伝紅!$Q46</f>
        <v>#N/A</v>
      </c>
      <c r="S50" t="e">
        <f t="shared" si="2"/>
        <v>#N/A</v>
      </c>
      <c r="T50" t="str">
        <f t="shared" si="3"/>
        <v>-</v>
      </c>
    </row>
    <row r="51" spans="2:20">
      <c r="B51" s="17">
        <v>46</v>
      </c>
      <c r="C51" s="17" t="e">
        <f>[4]伝紅!$C47</f>
        <v>#N/A</v>
      </c>
      <c r="D51" s="17" t="e">
        <f>[4]伝紅!$D47</f>
        <v>#N/A</v>
      </c>
      <c r="E51" s="17" t="e">
        <f>[4]伝紅!$E47</f>
        <v>#N/A</v>
      </c>
      <c r="F51" s="17" t="e">
        <f>[4]伝紅!$F47</f>
        <v>#N/A</v>
      </c>
      <c r="G51" s="17" t="e">
        <f>[4]伝紅!$G47</f>
        <v>#N/A</v>
      </c>
      <c r="H51" s="17" t="e">
        <f>[4]伝紅!$H47</f>
        <v>#N/A</v>
      </c>
      <c r="I51" s="17" t="e">
        <f>[4]伝紅!$I47</f>
        <v>#N/A</v>
      </c>
      <c r="J51" s="17" t="e">
        <f>[4]伝紅!$J47</f>
        <v>#N/A</v>
      </c>
      <c r="K51" s="17" t="e">
        <f>[4]伝紅!$K47</f>
        <v>#N/A</v>
      </c>
      <c r="L51" s="17" t="e">
        <f>[4]伝紅!$L47</f>
        <v>#N/A</v>
      </c>
      <c r="M51" s="17" t="e">
        <f>[4]伝紅!$M47</f>
        <v>#N/A</v>
      </c>
      <c r="N51" s="17" t="e">
        <f>[4]伝紅!$N47</f>
        <v>#N/A</v>
      </c>
      <c r="O51" s="17" t="e">
        <f>[4]伝紅!$O47</f>
        <v>#N/A</v>
      </c>
      <c r="P51" s="17" t="e">
        <f>[4]伝紅!$P47</f>
        <v>#N/A</v>
      </c>
      <c r="Q51" s="17" t="e">
        <f>[4]伝紅!$Q47</f>
        <v>#N/A</v>
      </c>
      <c r="S51" t="e">
        <f t="shared" si="2"/>
        <v>#N/A</v>
      </c>
      <c r="T51" t="str">
        <f t="shared" si="3"/>
        <v>-</v>
      </c>
    </row>
    <row r="52" spans="2:20">
      <c r="B52" s="17">
        <v>47</v>
      </c>
      <c r="C52" s="17" t="e">
        <f>[4]伝紅!$C48</f>
        <v>#N/A</v>
      </c>
      <c r="D52" s="17" t="e">
        <f>[4]伝紅!$D48</f>
        <v>#N/A</v>
      </c>
      <c r="E52" s="17" t="e">
        <f>[4]伝紅!$E48</f>
        <v>#N/A</v>
      </c>
      <c r="F52" s="17" t="e">
        <f>[4]伝紅!$F48</f>
        <v>#N/A</v>
      </c>
      <c r="G52" s="17" t="e">
        <f>[4]伝紅!$G48</f>
        <v>#N/A</v>
      </c>
      <c r="H52" s="17" t="e">
        <f>[4]伝紅!$H48</f>
        <v>#N/A</v>
      </c>
      <c r="I52" s="17" t="e">
        <f>[4]伝紅!$I48</f>
        <v>#N/A</v>
      </c>
      <c r="J52" s="17" t="e">
        <f>[4]伝紅!$J48</f>
        <v>#N/A</v>
      </c>
      <c r="K52" s="17" t="e">
        <f>[4]伝紅!$K48</f>
        <v>#N/A</v>
      </c>
      <c r="L52" s="17" t="e">
        <f>[4]伝紅!$L48</f>
        <v>#N/A</v>
      </c>
      <c r="M52" s="17" t="e">
        <f>[4]伝紅!$M48</f>
        <v>#N/A</v>
      </c>
      <c r="N52" s="17" t="e">
        <f>[4]伝紅!$N48</f>
        <v>#N/A</v>
      </c>
      <c r="O52" s="17" t="e">
        <f>[4]伝紅!$O48</f>
        <v>#N/A</v>
      </c>
      <c r="P52" s="17" t="e">
        <f>[4]伝紅!$P48</f>
        <v>#N/A</v>
      </c>
      <c r="Q52" s="17" t="e">
        <f>[4]伝紅!$Q48</f>
        <v>#N/A</v>
      </c>
      <c r="S52" t="e">
        <f t="shared" si="2"/>
        <v>#N/A</v>
      </c>
      <c r="T52" t="str">
        <f t="shared" si="3"/>
        <v>-</v>
      </c>
    </row>
    <row r="53" spans="2:20">
      <c r="B53" s="17">
        <v>48</v>
      </c>
      <c r="C53" s="17" t="e">
        <f>[4]伝紅!$C49</f>
        <v>#N/A</v>
      </c>
      <c r="D53" s="17" t="e">
        <f>[4]伝紅!$D49</f>
        <v>#N/A</v>
      </c>
      <c r="E53" s="17" t="e">
        <f>[4]伝紅!$E49</f>
        <v>#N/A</v>
      </c>
      <c r="F53" s="17" t="e">
        <f>[4]伝紅!$F49</f>
        <v>#N/A</v>
      </c>
      <c r="G53" s="17" t="e">
        <f>[4]伝紅!$G49</f>
        <v>#N/A</v>
      </c>
      <c r="H53" s="17" t="e">
        <f>[4]伝紅!$H49</f>
        <v>#N/A</v>
      </c>
      <c r="I53" s="17" t="e">
        <f>[4]伝紅!$I49</f>
        <v>#N/A</v>
      </c>
      <c r="J53" s="17" t="e">
        <f>[4]伝紅!$J49</f>
        <v>#N/A</v>
      </c>
      <c r="K53" s="17" t="e">
        <f>[4]伝紅!$K49</f>
        <v>#N/A</v>
      </c>
      <c r="L53" s="17" t="e">
        <f>[4]伝紅!$L49</f>
        <v>#N/A</v>
      </c>
      <c r="M53" s="17" t="e">
        <f>[4]伝紅!$M49</f>
        <v>#N/A</v>
      </c>
      <c r="N53" s="17" t="e">
        <f>[4]伝紅!$N49</f>
        <v>#N/A</v>
      </c>
      <c r="O53" s="17" t="e">
        <f>[4]伝紅!$O49</f>
        <v>#N/A</v>
      </c>
      <c r="P53" s="17" t="e">
        <f>[4]伝紅!$P49</f>
        <v>#N/A</v>
      </c>
      <c r="Q53" s="17" t="e">
        <f>[4]伝紅!$Q49</f>
        <v>#N/A</v>
      </c>
      <c r="S53" t="e">
        <f t="shared" si="2"/>
        <v>#N/A</v>
      </c>
      <c r="T53" t="str">
        <f t="shared" si="3"/>
        <v>-</v>
      </c>
    </row>
    <row r="54" spans="2:20">
      <c r="B54" s="17">
        <v>49</v>
      </c>
      <c r="C54" s="17" t="e">
        <f>[4]伝紅!$C50</f>
        <v>#N/A</v>
      </c>
      <c r="D54" s="17" t="e">
        <f>[4]伝紅!$D50</f>
        <v>#N/A</v>
      </c>
      <c r="E54" s="17" t="e">
        <f>[4]伝紅!$E50</f>
        <v>#N/A</v>
      </c>
      <c r="F54" s="17" t="e">
        <f>[4]伝紅!$F50</f>
        <v>#N/A</v>
      </c>
      <c r="G54" s="17" t="e">
        <f>[4]伝紅!$G50</f>
        <v>#N/A</v>
      </c>
      <c r="H54" s="17" t="e">
        <f>[4]伝紅!$H50</f>
        <v>#N/A</v>
      </c>
      <c r="I54" s="17" t="e">
        <f>[4]伝紅!$I50</f>
        <v>#N/A</v>
      </c>
      <c r="J54" s="17" t="e">
        <f>[4]伝紅!$J50</f>
        <v>#N/A</v>
      </c>
      <c r="K54" s="17" t="e">
        <f>[4]伝紅!$K50</f>
        <v>#N/A</v>
      </c>
      <c r="L54" s="17" t="e">
        <f>[4]伝紅!$L50</f>
        <v>#N/A</v>
      </c>
      <c r="M54" s="17" t="e">
        <f>[4]伝紅!$M50</f>
        <v>#N/A</v>
      </c>
      <c r="N54" s="17" t="e">
        <f>[4]伝紅!$N50</f>
        <v>#N/A</v>
      </c>
      <c r="O54" s="17" t="e">
        <f>[4]伝紅!$O50</f>
        <v>#N/A</v>
      </c>
      <c r="P54" s="17" t="e">
        <f>[4]伝紅!$P50</f>
        <v>#N/A</v>
      </c>
      <c r="Q54" s="17" t="e">
        <f>[4]伝紅!$Q50</f>
        <v>#N/A</v>
      </c>
      <c r="S54" t="e">
        <f t="shared" si="2"/>
        <v>#N/A</v>
      </c>
      <c r="T54" t="str">
        <f t="shared" si="3"/>
        <v>-</v>
      </c>
    </row>
    <row r="55" spans="2:20">
      <c r="B55" s="17">
        <v>50</v>
      </c>
      <c r="C55" s="17" t="e">
        <f>[4]伝紅!$C51</f>
        <v>#N/A</v>
      </c>
      <c r="D55" s="17" t="e">
        <f>[4]伝紅!$D51</f>
        <v>#N/A</v>
      </c>
      <c r="E55" s="17" t="e">
        <f>[4]伝紅!$E51</f>
        <v>#N/A</v>
      </c>
      <c r="F55" s="17" t="e">
        <f>[4]伝紅!$F51</f>
        <v>#N/A</v>
      </c>
      <c r="G55" s="17" t="e">
        <f>[4]伝紅!$G51</f>
        <v>#N/A</v>
      </c>
      <c r="H55" s="17" t="e">
        <f>[4]伝紅!$H51</f>
        <v>#N/A</v>
      </c>
      <c r="I55" s="17" t="e">
        <f>[4]伝紅!$I51</f>
        <v>#N/A</v>
      </c>
      <c r="J55" s="17" t="e">
        <f>[4]伝紅!$J51</f>
        <v>#N/A</v>
      </c>
      <c r="K55" s="17" t="e">
        <f>[4]伝紅!$K51</f>
        <v>#N/A</v>
      </c>
      <c r="L55" s="17" t="e">
        <f>[4]伝紅!$L51</f>
        <v>#N/A</v>
      </c>
      <c r="M55" s="17" t="e">
        <f>[4]伝紅!$M51</f>
        <v>#N/A</v>
      </c>
      <c r="N55" s="17" t="e">
        <f>[4]伝紅!$N51</f>
        <v>#N/A</v>
      </c>
      <c r="O55" s="17" t="e">
        <f>[4]伝紅!$O51</f>
        <v>#N/A</v>
      </c>
      <c r="P55" s="17" t="e">
        <f>[4]伝紅!$P51</f>
        <v>#N/A</v>
      </c>
      <c r="Q55" s="17" t="e">
        <f>[4]伝紅!$Q51</f>
        <v>#N/A</v>
      </c>
      <c r="S55" t="e">
        <f t="shared" si="2"/>
        <v>#N/A</v>
      </c>
      <c r="T55" t="str">
        <f t="shared" si="3"/>
        <v>-</v>
      </c>
    </row>
    <row r="56" spans="2:20">
      <c r="B56" s="17">
        <v>51</v>
      </c>
      <c r="C56" s="17" t="e">
        <f>[4]伝紅!$C52</f>
        <v>#N/A</v>
      </c>
      <c r="D56" s="17" t="e">
        <f>[4]伝紅!$D52</f>
        <v>#N/A</v>
      </c>
      <c r="E56" s="17" t="e">
        <f>[4]伝紅!$E52</f>
        <v>#N/A</v>
      </c>
      <c r="F56" s="17" t="e">
        <f>[4]伝紅!$F52</f>
        <v>#N/A</v>
      </c>
      <c r="G56" s="17" t="e">
        <f>[4]伝紅!$G52</f>
        <v>#N/A</v>
      </c>
      <c r="H56" s="17" t="e">
        <f>[4]伝紅!$H52</f>
        <v>#N/A</v>
      </c>
      <c r="I56" s="17" t="e">
        <f>[4]伝紅!$I52</f>
        <v>#N/A</v>
      </c>
      <c r="J56" s="17" t="e">
        <f>[4]伝紅!$J52</f>
        <v>#N/A</v>
      </c>
      <c r="K56" s="17" t="e">
        <f>[4]伝紅!$K52</f>
        <v>#N/A</v>
      </c>
      <c r="L56" s="17" t="e">
        <f>[4]伝紅!$L52</f>
        <v>#N/A</v>
      </c>
      <c r="M56" s="17" t="e">
        <f>[4]伝紅!$M52</f>
        <v>#N/A</v>
      </c>
      <c r="N56" s="17" t="e">
        <f>[4]伝紅!$N52</f>
        <v>#N/A</v>
      </c>
      <c r="O56" s="17" t="e">
        <f>[4]伝紅!$O52</f>
        <v>#N/A</v>
      </c>
      <c r="P56" s="17" t="e">
        <f>[4]伝紅!$P52</f>
        <v>#N/A</v>
      </c>
      <c r="Q56" s="17" t="e">
        <f>[4]伝紅!$Q52</f>
        <v>#N/A</v>
      </c>
      <c r="S56" t="e">
        <f t="shared" si="2"/>
        <v>#N/A</v>
      </c>
      <c r="T56" t="str">
        <f t="shared" si="3"/>
        <v>-</v>
      </c>
    </row>
    <row r="57" spans="2:20">
      <c r="B57" s="17">
        <v>52</v>
      </c>
      <c r="C57" s="17" t="e">
        <f>[4]伝紅!$C53</f>
        <v>#N/A</v>
      </c>
      <c r="D57" s="17" t="e">
        <f>[4]伝紅!$D53</f>
        <v>#N/A</v>
      </c>
      <c r="E57" s="17" t="e">
        <f>[4]伝紅!$E53</f>
        <v>#N/A</v>
      </c>
      <c r="F57" s="17" t="e">
        <f>[4]伝紅!$F53</f>
        <v>#N/A</v>
      </c>
      <c r="G57" s="17" t="e">
        <f>[4]伝紅!$G53</f>
        <v>#N/A</v>
      </c>
      <c r="H57" s="17" t="e">
        <f>[4]伝紅!$H53</f>
        <v>#N/A</v>
      </c>
      <c r="I57" s="17" t="e">
        <f>[4]伝紅!$I53</f>
        <v>#N/A</v>
      </c>
      <c r="J57" s="17" t="e">
        <f>[4]伝紅!$J53</f>
        <v>#N/A</v>
      </c>
      <c r="K57" s="17" t="e">
        <f>[4]伝紅!$K53</f>
        <v>#N/A</v>
      </c>
      <c r="L57" s="17" t="e">
        <f>[4]伝紅!$L53</f>
        <v>#N/A</v>
      </c>
      <c r="M57" s="17" t="e">
        <f>[4]伝紅!$M53</f>
        <v>#N/A</v>
      </c>
      <c r="N57" s="17" t="e">
        <f>[4]伝紅!$N53</f>
        <v>#N/A</v>
      </c>
      <c r="O57" s="17" t="e">
        <f>[4]伝紅!$O53</f>
        <v>#N/A</v>
      </c>
      <c r="P57" s="17" t="e">
        <f>[4]伝紅!$P53</f>
        <v>#N/A</v>
      </c>
      <c r="Q57" s="17" t="e">
        <f>[4]伝紅!$Q53</f>
        <v>#N/A</v>
      </c>
      <c r="S57" t="e">
        <f t="shared" si="2"/>
        <v>#N/A</v>
      </c>
      <c r="T57" t="str">
        <f t="shared" si="3"/>
        <v>-</v>
      </c>
    </row>
    <row r="58" spans="2:20">
      <c r="B58" s="104">
        <v>53</v>
      </c>
      <c r="C58" s="104" t="e">
        <f>[4]伝紅!$C54</f>
        <v>#N/A</v>
      </c>
      <c r="D58" s="104" t="e">
        <f>[4]伝紅!$D54</f>
        <v>#N/A</v>
      </c>
      <c r="E58" s="104" t="e">
        <f>[4]伝紅!$E54</f>
        <v>#N/A</v>
      </c>
      <c r="F58" s="104" t="e">
        <f>[4]伝紅!$F54</f>
        <v>#N/A</v>
      </c>
      <c r="G58" s="104" t="e">
        <f>[4]伝紅!$G54</f>
        <v>#N/A</v>
      </c>
      <c r="H58" s="104" t="e">
        <f>[4]伝紅!$H54</f>
        <v>#N/A</v>
      </c>
      <c r="I58" s="104" t="e">
        <f>[4]伝紅!$I54</f>
        <v>#N/A</v>
      </c>
      <c r="J58" s="104" t="e">
        <f>[4]伝紅!$J54</f>
        <v>#N/A</v>
      </c>
      <c r="K58" s="104" t="e">
        <f>[4]伝紅!$K54</f>
        <v>#N/A</v>
      </c>
      <c r="L58" s="104" t="e">
        <f>[4]伝紅!$L54</f>
        <v>#N/A</v>
      </c>
      <c r="M58" s="104" t="e">
        <f>[4]伝紅!$M54</f>
        <v>#N/A</v>
      </c>
      <c r="N58" s="104" t="e">
        <f>[4]伝紅!$N54</f>
        <v>#N/A</v>
      </c>
      <c r="O58" s="104" t="e">
        <f>[4]伝紅!$O54</f>
        <v>#N/A</v>
      </c>
      <c r="P58" s="104" t="e">
        <f>[4]伝紅!$P54</f>
        <v>#N/A</v>
      </c>
      <c r="Q58" s="104" t="e">
        <f>[4]伝紅!$Q54</f>
        <v>#N/A</v>
      </c>
      <c r="R58" s="5"/>
      <c r="S58" s="5" t="e">
        <f t="shared" si="2"/>
        <v>#N/A</v>
      </c>
      <c r="T58" s="5" t="str">
        <f t="shared" si="3"/>
        <v>-</v>
      </c>
    </row>
    <row r="60" spans="2:20">
      <c r="B60" s="2" t="s">
        <v>66</v>
      </c>
      <c r="C60" s="2">
        <f t="array" ref="C60">+SUM(IF(NOT(ISERROR(C6:C58)),C6:C58))</f>
        <v>45</v>
      </c>
      <c r="D60" s="2">
        <f t="array" ref="D60">+SUM(IF(NOT(ISERROR(D6:D58)),D6:D58))</f>
        <v>0</v>
      </c>
      <c r="E60" s="2">
        <f t="array" ref="E60">+SUM(IF(NOT(ISERROR(E6:E58)),E6:E58))</f>
        <v>1</v>
      </c>
      <c r="F60" s="2">
        <f t="array" ref="F60">+SUM(IF(NOT(ISERROR(F6:F58)),F6:F58))</f>
        <v>6</v>
      </c>
      <c r="G60" s="2">
        <f t="array" ref="G60">+SUM(IF(NOT(ISERROR(G6:G58)),G6:G58))</f>
        <v>3</v>
      </c>
      <c r="H60" s="2">
        <f t="array" ref="H60">+SUM(IF(NOT(ISERROR(H6:H58)),H6:H58))</f>
        <v>5</v>
      </c>
      <c r="I60" s="2">
        <f t="array" ref="I60">+SUM(IF(NOT(ISERROR(I6:I58)),I6:I58))</f>
        <v>6</v>
      </c>
      <c r="J60" s="2">
        <f t="array" ref="J60">+SUM(IF(NOT(ISERROR(J6:J58)),J6:J58))</f>
        <v>2</v>
      </c>
      <c r="K60" s="2">
        <f t="array" ref="K60">+SUM(IF(NOT(ISERROR(K6:K58)),K6:K58))</f>
        <v>2</v>
      </c>
      <c r="L60" s="2">
        <f t="array" ref="L60">+SUM(IF(NOT(ISERROR(L6:L58)),L6:L58))</f>
        <v>3</v>
      </c>
      <c r="M60" s="2">
        <f t="array" ref="M60">+SUM(IF(NOT(ISERROR(M6:M58)),M6:M58))</f>
        <v>5</v>
      </c>
      <c r="N60" s="2">
        <f t="array" ref="N60">+SUM(IF(NOT(ISERROR(N6:N58)),N6:N58))</f>
        <v>3</v>
      </c>
      <c r="O60" s="2">
        <f t="array" ref="O60">+SUM(IF(NOT(ISERROR(O6:O58)),O6:O58))</f>
        <v>3</v>
      </c>
      <c r="P60" s="2">
        <f t="array" ref="P60">+SUM(IF(NOT(ISERROR(P6:P58)),P6:P58))</f>
        <v>2</v>
      </c>
      <c r="Q60" s="2">
        <f t="array" ref="Q60">+SUM(IF(NOT(ISERROR(Q6:Q58)),Q6:Q58))</f>
        <v>4</v>
      </c>
      <c r="R60" s="2"/>
      <c r="S60" s="2">
        <f>SUM(D60:Q60)</f>
        <v>45</v>
      </c>
      <c r="T60" s="2" t="b">
        <f>C60=S60</f>
        <v>1</v>
      </c>
    </row>
    <row r="61" spans="2:20">
      <c r="B61" s="4" t="s">
        <v>73</v>
      </c>
      <c r="C61" s="4">
        <f t="shared" ref="C61:Q61" si="4">+C60/$C$60*100</f>
        <v>100</v>
      </c>
      <c r="D61" s="4">
        <f t="shared" si="4"/>
        <v>0</v>
      </c>
      <c r="E61" s="4">
        <f t="shared" si="4"/>
        <v>2.2222222222222223</v>
      </c>
      <c r="F61" s="4">
        <f t="shared" si="4"/>
        <v>13.333333333333334</v>
      </c>
      <c r="G61" s="4">
        <f t="shared" si="4"/>
        <v>6.666666666666667</v>
      </c>
      <c r="H61" s="4">
        <f t="shared" si="4"/>
        <v>11.111111111111111</v>
      </c>
      <c r="I61" s="4">
        <f t="shared" si="4"/>
        <v>13.333333333333334</v>
      </c>
      <c r="J61" s="4">
        <f t="shared" si="4"/>
        <v>4.4444444444444446</v>
      </c>
      <c r="K61" s="4">
        <f t="shared" si="4"/>
        <v>4.4444444444444446</v>
      </c>
      <c r="L61" s="4">
        <f t="shared" si="4"/>
        <v>6.666666666666667</v>
      </c>
      <c r="M61" s="4">
        <f t="shared" si="4"/>
        <v>11.111111111111111</v>
      </c>
      <c r="N61" s="4">
        <f t="shared" si="4"/>
        <v>6.666666666666667</v>
      </c>
      <c r="O61" s="4">
        <f t="shared" si="4"/>
        <v>6.666666666666667</v>
      </c>
      <c r="P61" s="4">
        <f t="shared" si="4"/>
        <v>4.4444444444444446</v>
      </c>
      <c r="Q61" s="4">
        <f t="shared" si="4"/>
        <v>8.8888888888888893</v>
      </c>
      <c r="R61" s="4"/>
      <c r="S61" s="4">
        <f>SUM(D61:Q61)</f>
        <v>100</v>
      </c>
      <c r="T61" s="4" t="b">
        <f>C61=S61</f>
        <v>1</v>
      </c>
    </row>
    <row r="63" spans="2:20">
      <c r="S63" s="5">
        <f t="array" ref="S63">+SUM(IF(NOT(ISERROR(S6:S58)),S6:S58))</f>
        <v>45</v>
      </c>
      <c r="T63" s="5" t="b">
        <f>+S60=S63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/>
  <dimension ref="B4:T63"/>
  <sheetViews>
    <sheetView showGridLines="0" zoomScale="55" zoomScaleNormal="55" workbookViewId="0">
      <selection activeCell="C6" sqref="C6:Q58"/>
    </sheetView>
  </sheetViews>
  <sheetFormatPr defaultRowHeight="16.5"/>
  <sheetData>
    <row r="4" spans="2:20">
      <c r="B4" t="s">
        <v>65</v>
      </c>
    </row>
    <row r="5" spans="2:20">
      <c r="B5" s="6" t="s">
        <v>48</v>
      </c>
      <c r="C5" s="6" t="s">
        <v>61</v>
      </c>
      <c r="D5" s="6" t="s">
        <v>153</v>
      </c>
      <c r="E5" s="6" t="s">
        <v>154</v>
      </c>
      <c r="F5" s="6" t="s">
        <v>71</v>
      </c>
      <c r="G5" s="6" t="s">
        <v>96</v>
      </c>
      <c r="H5" s="6" t="s">
        <v>97</v>
      </c>
      <c r="I5" s="6" t="s">
        <v>98</v>
      </c>
      <c r="J5" s="6" t="s">
        <v>99</v>
      </c>
      <c r="K5" s="6" t="s">
        <v>100</v>
      </c>
      <c r="L5" s="6" t="s">
        <v>101</v>
      </c>
      <c r="M5" s="6" t="s">
        <v>102</v>
      </c>
      <c r="N5" s="6" t="s">
        <v>103</v>
      </c>
      <c r="O5" s="6" t="s">
        <v>105</v>
      </c>
      <c r="P5" s="6" t="s">
        <v>106</v>
      </c>
      <c r="Q5" s="6" t="s">
        <v>155</v>
      </c>
      <c r="R5" s="1"/>
      <c r="S5" s="6" t="s">
        <v>67</v>
      </c>
      <c r="T5" s="1" t="s">
        <v>68</v>
      </c>
    </row>
    <row r="6" spans="2:20">
      <c r="B6" s="102">
        <v>1</v>
      </c>
      <c r="C6" s="102">
        <f>[4]突発!$C$2</f>
        <v>6</v>
      </c>
      <c r="D6" s="102">
        <f>[4]突発!$D2</f>
        <v>0</v>
      </c>
      <c r="E6" s="102">
        <f>[4]突発!$E2</f>
        <v>0</v>
      </c>
      <c r="F6" s="102">
        <f>[4]突発!$F2</f>
        <v>4</v>
      </c>
      <c r="G6" s="102">
        <f>[4]突発!$G2</f>
        <v>1</v>
      </c>
      <c r="H6" s="102">
        <f>[4]突発!$H2</f>
        <v>0</v>
      </c>
      <c r="I6" s="102">
        <f>[4]突発!$I2</f>
        <v>0</v>
      </c>
      <c r="J6" s="102">
        <f>[4]突発!$J2</f>
        <v>1</v>
      </c>
      <c r="K6" s="102">
        <f>[4]突発!$K2</f>
        <v>0</v>
      </c>
      <c r="L6" s="102">
        <f>[4]突発!$L2</f>
        <v>0</v>
      </c>
      <c r="M6" s="102">
        <f>[4]突発!$M2</f>
        <v>0</v>
      </c>
      <c r="N6" s="102">
        <f>[4]突発!$N2</f>
        <v>0</v>
      </c>
      <c r="O6" s="102">
        <f>[4]突発!$O2</f>
        <v>0</v>
      </c>
      <c r="P6" s="102">
        <f>[4]突発!$P2</f>
        <v>0</v>
      </c>
      <c r="Q6" s="102">
        <f>[4]突発!$Q2</f>
        <v>0</v>
      </c>
      <c r="R6" s="103"/>
      <c r="S6" s="103">
        <f t="shared" ref="S6:S29" si="0">SUM(D6:Q6)</f>
        <v>6</v>
      </c>
      <c r="T6" s="103" t="b">
        <f t="shared" ref="T6:T29" si="1">IF(AND(ISERROR(C6),ISERROR(S6)),"-",C6=S6)</f>
        <v>1</v>
      </c>
    </row>
    <row r="7" spans="2:20">
      <c r="B7" s="17">
        <v>2</v>
      </c>
      <c r="C7" s="17">
        <f>[4]突発!$C3</f>
        <v>6</v>
      </c>
      <c r="D7" s="17">
        <f>[4]突発!$D3</f>
        <v>0</v>
      </c>
      <c r="E7" s="17">
        <f>[4]突発!$E3</f>
        <v>1</v>
      </c>
      <c r="F7" s="17">
        <f>[4]突発!$F3</f>
        <v>4</v>
      </c>
      <c r="G7" s="17">
        <f>[4]突発!$G3</f>
        <v>0</v>
      </c>
      <c r="H7" s="17">
        <f>[4]突発!$H3</f>
        <v>1</v>
      </c>
      <c r="I7" s="17">
        <f>[4]突発!$I3</f>
        <v>0</v>
      </c>
      <c r="J7" s="17">
        <f>[4]突発!$J3</f>
        <v>0</v>
      </c>
      <c r="K7" s="17">
        <f>[4]突発!$K3</f>
        <v>0</v>
      </c>
      <c r="L7" s="17">
        <f>[4]突発!$L3</f>
        <v>0</v>
      </c>
      <c r="M7" s="17">
        <f>[4]突発!$M3</f>
        <v>0</v>
      </c>
      <c r="N7" s="17">
        <f>[4]突発!$N3</f>
        <v>0</v>
      </c>
      <c r="O7" s="17">
        <f>[4]突発!$O3</f>
        <v>0</v>
      </c>
      <c r="P7" s="17">
        <f>[4]突発!$P3</f>
        <v>0</v>
      </c>
      <c r="Q7" s="17">
        <f>[4]突発!$Q3</f>
        <v>0</v>
      </c>
      <c r="S7">
        <f t="shared" si="0"/>
        <v>6</v>
      </c>
      <c r="T7" t="b">
        <f t="shared" si="1"/>
        <v>1</v>
      </c>
    </row>
    <row r="8" spans="2:20">
      <c r="B8" s="17">
        <v>3</v>
      </c>
      <c r="C8" s="17">
        <f>[4]突発!$C4</f>
        <v>1</v>
      </c>
      <c r="D8" s="17">
        <f>[4]突発!$D4</f>
        <v>0</v>
      </c>
      <c r="E8" s="17">
        <f>[4]突発!$E4</f>
        <v>1</v>
      </c>
      <c r="F8" s="17">
        <f>[4]突発!$F4</f>
        <v>0</v>
      </c>
      <c r="G8" s="17">
        <f>[4]突発!$G4</f>
        <v>0</v>
      </c>
      <c r="H8" s="17">
        <f>[4]突発!$H4</f>
        <v>0</v>
      </c>
      <c r="I8" s="17">
        <f>[4]突発!$I4</f>
        <v>0</v>
      </c>
      <c r="J8" s="17">
        <f>[4]突発!$J4</f>
        <v>0</v>
      </c>
      <c r="K8" s="17">
        <f>[4]突発!$K4</f>
        <v>0</v>
      </c>
      <c r="L8" s="17">
        <f>[4]突発!$L4</f>
        <v>0</v>
      </c>
      <c r="M8" s="17">
        <f>[4]突発!$M4</f>
        <v>0</v>
      </c>
      <c r="N8" s="17">
        <f>[4]突発!$N4</f>
        <v>0</v>
      </c>
      <c r="O8" s="17">
        <f>[4]突発!$O4</f>
        <v>0</v>
      </c>
      <c r="P8" s="17">
        <f>[4]突発!$P4</f>
        <v>0</v>
      </c>
      <c r="Q8" s="17">
        <f>[4]突発!$Q4</f>
        <v>0</v>
      </c>
      <c r="S8">
        <f t="shared" si="0"/>
        <v>1</v>
      </c>
      <c r="T8" t="b">
        <f t="shared" si="1"/>
        <v>1</v>
      </c>
    </row>
    <row r="9" spans="2:20">
      <c r="B9" s="17">
        <v>4</v>
      </c>
      <c r="C9" s="17">
        <f>[4]突発!$C5</f>
        <v>5</v>
      </c>
      <c r="D9" s="17">
        <f>[4]突発!$D5</f>
        <v>0</v>
      </c>
      <c r="E9" s="17">
        <f>[4]突発!$E5</f>
        <v>1</v>
      </c>
      <c r="F9" s="17">
        <f>[4]突発!$F5</f>
        <v>3</v>
      </c>
      <c r="G9" s="17">
        <f>[4]突発!$G5</f>
        <v>1</v>
      </c>
      <c r="H9" s="17">
        <f>[4]突発!$H5</f>
        <v>0</v>
      </c>
      <c r="I9" s="17">
        <f>[4]突発!$I5</f>
        <v>0</v>
      </c>
      <c r="J9" s="17">
        <f>[4]突発!$J5</f>
        <v>0</v>
      </c>
      <c r="K9" s="17">
        <f>[4]突発!$K5</f>
        <v>0</v>
      </c>
      <c r="L9" s="17">
        <f>[4]突発!$L5</f>
        <v>0</v>
      </c>
      <c r="M9" s="17">
        <f>[4]突発!$M5</f>
        <v>0</v>
      </c>
      <c r="N9" s="17">
        <f>[4]突発!$N5</f>
        <v>0</v>
      </c>
      <c r="O9" s="17">
        <f>[4]突発!$O5</f>
        <v>0</v>
      </c>
      <c r="P9" s="17">
        <f>[4]突発!$P5</f>
        <v>0</v>
      </c>
      <c r="Q9" s="17">
        <f>[4]突発!$Q5</f>
        <v>0</v>
      </c>
      <c r="S9">
        <f t="shared" si="0"/>
        <v>5</v>
      </c>
      <c r="T9" t="b">
        <f t="shared" si="1"/>
        <v>1</v>
      </c>
    </row>
    <row r="10" spans="2:20">
      <c r="B10" s="17">
        <v>5</v>
      </c>
      <c r="C10" s="17">
        <f>[4]突発!$C6</f>
        <v>5</v>
      </c>
      <c r="D10" s="17">
        <f>[4]突発!$D6</f>
        <v>0</v>
      </c>
      <c r="E10" s="17">
        <f>[4]突発!$E6</f>
        <v>1</v>
      </c>
      <c r="F10" s="17">
        <f>[4]突発!$F6</f>
        <v>4</v>
      </c>
      <c r="G10" s="17">
        <f>[4]突発!$G6</f>
        <v>0</v>
      </c>
      <c r="H10" s="17">
        <f>[4]突発!$H6</f>
        <v>0</v>
      </c>
      <c r="I10" s="17">
        <f>[4]突発!$I6</f>
        <v>0</v>
      </c>
      <c r="J10" s="17">
        <f>[4]突発!$J6</f>
        <v>0</v>
      </c>
      <c r="K10" s="17">
        <f>[4]突発!$K6</f>
        <v>0</v>
      </c>
      <c r="L10" s="17">
        <f>[4]突発!$L6</f>
        <v>0</v>
      </c>
      <c r="M10" s="17">
        <f>[4]突発!$M6</f>
        <v>0</v>
      </c>
      <c r="N10" s="17">
        <f>[4]突発!$N6</f>
        <v>0</v>
      </c>
      <c r="O10" s="17">
        <f>[4]突発!$O6</f>
        <v>0</v>
      </c>
      <c r="P10" s="17">
        <f>[4]突発!$P6</f>
        <v>0</v>
      </c>
      <c r="Q10" s="17">
        <f>[4]突発!$Q6</f>
        <v>0</v>
      </c>
      <c r="S10">
        <f t="shared" si="0"/>
        <v>5</v>
      </c>
      <c r="T10" t="b">
        <f t="shared" si="1"/>
        <v>1</v>
      </c>
    </row>
    <row r="11" spans="2:20">
      <c r="B11" s="17">
        <v>6</v>
      </c>
      <c r="C11" s="17">
        <f>[4]突発!$C7</f>
        <v>5</v>
      </c>
      <c r="D11" s="17">
        <f>[4]突発!$D7</f>
        <v>0</v>
      </c>
      <c r="E11" s="17">
        <f>[4]突発!$E7</f>
        <v>1</v>
      </c>
      <c r="F11" s="17">
        <f>[4]突発!$F7</f>
        <v>4</v>
      </c>
      <c r="G11" s="17">
        <f>[4]突発!$G7</f>
        <v>0</v>
      </c>
      <c r="H11" s="17">
        <f>[4]突発!$H7</f>
        <v>0</v>
      </c>
      <c r="I11" s="17">
        <f>[4]突発!$I7</f>
        <v>0</v>
      </c>
      <c r="J11" s="17">
        <f>[4]突発!$J7</f>
        <v>0</v>
      </c>
      <c r="K11" s="17">
        <f>[4]突発!$K7</f>
        <v>0</v>
      </c>
      <c r="L11" s="17">
        <f>[4]突発!$L7</f>
        <v>0</v>
      </c>
      <c r="M11" s="17">
        <f>[4]突発!$M7</f>
        <v>0</v>
      </c>
      <c r="N11" s="17">
        <f>[4]突発!$N7</f>
        <v>0</v>
      </c>
      <c r="O11" s="17">
        <f>[4]突発!$O7</f>
        <v>0</v>
      </c>
      <c r="P11" s="17">
        <f>[4]突発!$P7</f>
        <v>0</v>
      </c>
      <c r="Q11" s="17">
        <f>[4]突発!$Q7</f>
        <v>0</v>
      </c>
      <c r="S11">
        <f t="shared" si="0"/>
        <v>5</v>
      </c>
      <c r="T11" t="b">
        <f t="shared" si="1"/>
        <v>1</v>
      </c>
    </row>
    <row r="12" spans="2:20">
      <c r="B12" s="17">
        <v>7</v>
      </c>
      <c r="C12" s="17">
        <f>[4]突発!$C8</f>
        <v>4</v>
      </c>
      <c r="D12" s="17">
        <f>[4]突発!$D8</f>
        <v>1</v>
      </c>
      <c r="E12" s="17">
        <f>[4]突発!$E8</f>
        <v>1</v>
      </c>
      <c r="F12" s="17">
        <f>[4]突発!$F8</f>
        <v>2</v>
      </c>
      <c r="G12" s="17">
        <f>[4]突発!$G8</f>
        <v>0</v>
      </c>
      <c r="H12" s="17">
        <f>[4]突発!$H8</f>
        <v>0</v>
      </c>
      <c r="I12" s="17">
        <f>[4]突発!$I8</f>
        <v>0</v>
      </c>
      <c r="J12" s="17">
        <f>[4]突発!$J8</f>
        <v>0</v>
      </c>
      <c r="K12" s="17">
        <f>[4]突発!$K8</f>
        <v>0</v>
      </c>
      <c r="L12" s="17">
        <f>[4]突発!$L8</f>
        <v>0</v>
      </c>
      <c r="M12" s="17">
        <f>[4]突発!$M8</f>
        <v>0</v>
      </c>
      <c r="N12" s="17">
        <f>[4]突発!$N8</f>
        <v>0</v>
      </c>
      <c r="O12" s="17">
        <f>[4]突発!$O8</f>
        <v>0</v>
      </c>
      <c r="P12" s="17">
        <f>[4]突発!$P8</f>
        <v>0</v>
      </c>
      <c r="Q12" s="17">
        <f>[4]突発!$Q8</f>
        <v>0</v>
      </c>
      <c r="S12">
        <f t="shared" si="0"/>
        <v>4</v>
      </c>
      <c r="T12" t="b">
        <f t="shared" si="1"/>
        <v>1</v>
      </c>
    </row>
    <row r="13" spans="2:20">
      <c r="B13" s="17">
        <v>8</v>
      </c>
      <c r="C13" s="17">
        <f>[4]突発!$C9</f>
        <v>3</v>
      </c>
      <c r="D13" s="17">
        <f>[4]突発!$D9</f>
        <v>0</v>
      </c>
      <c r="E13" s="17">
        <f>[4]突発!$E9</f>
        <v>1</v>
      </c>
      <c r="F13" s="17">
        <f>[4]突発!$F9</f>
        <v>0</v>
      </c>
      <c r="G13" s="17">
        <f>[4]突発!$G9</f>
        <v>1</v>
      </c>
      <c r="H13" s="17">
        <f>[4]突発!$H9</f>
        <v>1</v>
      </c>
      <c r="I13" s="17">
        <f>[4]突発!$I9</f>
        <v>0</v>
      </c>
      <c r="J13" s="17">
        <f>[4]突発!$J9</f>
        <v>0</v>
      </c>
      <c r="K13" s="17">
        <f>[4]突発!$K9</f>
        <v>0</v>
      </c>
      <c r="L13" s="17">
        <f>[4]突発!$L9</f>
        <v>0</v>
      </c>
      <c r="M13" s="17">
        <f>[4]突発!$M9</f>
        <v>0</v>
      </c>
      <c r="N13" s="17">
        <f>[4]突発!$N9</f>
        <v>0</v>
      </c>
      <c r="O13" s="17">
        <f>[4]突発!$O9</f>
        <v>0</v>
      </c>
      <c r="P13" s="17">
        <f>[4]突発!$P9</f>
        <v>0</v>
      </c>
      <c r="Q13" s="17">
        <f>[4]突発!$Q9</f>
        <v>0</v>
      </c>
      <c r="S13">
        <f t="shared" si="0"/>
        <v>3</v>
      </c>
      <c r="T13" t="b">
        <f t="shared" si="1"/>
        <v>1</v>
      </c>
    </row>
    <row r="14" spans="2:20">
      <c r="B14" s="17">
        <v>9</v>
      </c>
      <c r="C14" s="17">
        <f>[4]突発!$C10</f>
        <v>5</v>
      </c>
      <c r="D14" s="17">
        <f>[4]突発!$D10</f>
        <v>0</v>
      </c>
      <c r="E14" s="17">
        <f>[4]突発!$E10</f>
        <v>1</v>
      </c>
      <c r="F14" s="17">
        <f>[4]突発!$F10</f>
        <v>4</v>
      </c>
      <c r="G14" s="17">
        <f>[4]突発!$G10</f>
        <v>0</v>
      </c>
      <c r="H14" s="17">
        <f>[4]突発!$H10</f>
        <v>0</v>
      </c>
      <c r="I14" s="17">
        <f>[4]突発!$I10</f>
        <v>0</v>
      </c>
      <c r="J14" s="17">
        <f>[4]突発!$J10</f>
        <v>0</v>
      </c>
      <c r="K14" s="17">
        <f>[4]突発!$K10</f>
        <v>0</v>
      </c>
      <c r="L14" s="17">
        <f>[4]突発!$L10</f>
        <v>0</v>
      </c>
      <c r="M14" s="17">
        <f>[4]突発!$M10</f>
        <v>0</v>
      </c>
      <c r="N14" s="17">
        <f>[4]突発!$N10</f>
        <v>0</v>
      </c>
      <c r="O14" s="17">
        <f>[4]突発!$O10</f>
        <v>0</v>
      </c>
      <c r="P14" s="17">
        <f>[4]突発!$P10</f>
        <v>0</v>
      </c>
      <c r="Q14" s="17">
        <f>[4]突発!$Q10</f>
        <v>0</v>
      </c>
      <c r="S14">
        <f t="shared" si="0"/>
        <v>5</v>
      </c>
      <c r="T14" t="b">
        <f t="shared" si="1"/>
        <v>1</v>
      </c>
    </row>
    <row r="15" spans="2:20">
      <c r="B15" s="17">
        <v>10</v>
      </c>
      <c r="C15" s="17">
        <f>[4]突発!$C11</f>
        <v>2</v>
      </c>
      <c r="D15" s="17">
        <f>[4]突発!$D11</f>
        <v>0</v>
      </c>
      <c r="E15" s="17">
        <f>[4]突発!$E11</f>
        <v>0</v>
      </c>
      <c r="F15" s="17">
        <f>[4]突発!$F11</f>
        <v>2</v>
      </c>
      <c r="G15" s="17">
        <f>[4]突発!$G11</f>
        <v>0</v>
      </c>
      <c r="H15" s="17">
        <f>[4]突発!$H11</f>
        <v>0</v>
      </c>
      <c r="I15" s="17">
        <f>[4]突発!$I11</f>
        <v>0</v>
      </c>
      <c r="J15" s="17">
        <f>[4]突発!$J11</f>
        <v>0</v>
      </c>
      <c r="K15" s="17">
        <f>[4]突発!$K11</f>
        <v>0</v>
      </c>
      <c r="L15" s="17">
        <f>[4]突発!$L11</f>
        <v>0</v>
      </c>
      <c r="M15" s="17">
        <f>[4]突発!$M11</f>
        <v>0</v>
      </c>
      <c r="N15" s="17">
        <f>[4]突発!$N11</f>
        <v>0</v>
      </c>
      <c r="O15" s="17">
        <f>[4]突発!$O11</f>
        <v>0</v>
      </c>
      <c r="P15" s="17">
        <f>[4]突発!$P11</f>
        <v>0</v>
      </c>
      <c r="Q15" s="17">
        <f>[4]突発!$Q11</f>
        <v>0</v>
      </c>
      <c r="S15">
        <f t="shared" si="0"/>
        <v>2</v>
      </c>
      <c r="T15" t="b">
        <f t="shared" si="1"/>
        <v>1</v>
      </c>
    </row>
    <row r="16" spans="2:20">
      <c r="B16" s="17">
        <v>11</v>
      </c>
      <c r="C16" s="17">
        <f>[4]突発!$C12</f>
        <v>3</v>
      </c>
      <c r="D16" s="17">
        <f>[4]突発!$D12</f>
        <v>0</v>
      </c>
      <c r="E16" s="17">
        <f>[4]突発!$E12</f>
        <v>1</v>
      </c>
      <c r="F16" s="17">
        <f>[4]突発!$F12</f>
        <v>1</v>
      </c>
      <c r="G16" s="17">
        <f>[4]突発!$G12</f>
        <v>1</v>
      </c>
      <c r="H16" s="17">
        <f>[4]突発!$H12</f>
        <v>0</v>
      </c>
      <c r="I16" s="17">
        <f>[4]突発!$I12</f>
        <v>0</v>
      </c>
      <c r="J16" s="17">
        <f>[4]突発!$J12</f>
        <v>0</v>
      </c>
      <c r="K16" s="17">
        <f>[4]突発!$K12</f>
        <v>0</v>
      </c>
      <c r="L16" s="17">
        <f>[4]突発!$L12</f>
        <v>0</v>
      </c>
      <c r="M16" s="17">
        <f>[4]突発!$M12</f>
        <v>0</v>
      </c>
      <c r="N16" s="17">
        <f>[4]突発!$N12</f>
        <v>0</v>
      </c>
      <c r="O16" s="17">
        <f>[4]突発!$O12</f>
        <v>0</v>
      </c>
      <c r="P16" s="17">
        <f>[4]突発!$P12</f>
        <v>0</v>
      </c>
      <c r="Q16" s="17">
        <f>[4]突発!$Q12</f>
        <v>0</v>
      </c>
      <c r="S16">
        <f t="shared" si="0"/>
        <v>3</v>
      </c>
      <c r="T16" t="b">
        <f t="shared" si="1"/>
        <v>1</v>
      </c>
    </row>
    <row r="17" spans="2:20">
      <c r="B17" s="17">
        <v>12</v>
      </c>
      <c r="C17" s="17">
        <f>[4]突発!$C13</f>
        <v>1</v>
      </c>
      <c r="D17" s="17">
        <f>[4]突発!$D13</f>
        <v>0</v>
      </c>
      <c r="E17" s="17">
        <f>[4]突発!$E13</f>
        <v>0</v>
      </c>
      <c r="F17" s="17">
        <f>[4]突発!$F13</f>
        <v>1</v>
      </c>
      <c r="G17" s="17">
        <f>[4]突発!$G13</f>
        <v>0</v>
      </c>
      <c r="H17" s="17">
        <f>[4]突発!$H13</f>
        <v>0</v>
      </c>
      <c r="I17" s="17">
        <f>[4]突発!$I13</f>
        <v>0</v>
      </c>
      <c r="J17" s="17">
        <f>[4]突発!$J13</f>
        <v>0</v>
      </c>
      <c r="K17" s="17">
        <f>[4]突発!$K13</f>
        <v>0</v>
      </c>
      <c r="L17" s="17">
        <f>[4]突発!$L13</f>
        <v>0</v>
      </c>
      <c r="M17" s="17">
        <f>[4]突発!$M13</f>
        <v>0</v>
      </c>
      <c r="N17" s="17">
        <f>[4]突発!$N13</f>
        <v>0</v>
      </c>
      <c r="O17" s="17">
        <f>[4]突発!$O13</f>
        <v>0</v>
      </c>
      <c r="P17" s="17">
        <f>[4]突発!$P13</f>
        <v>0</v>
      </c>
      <c r="Q17" s="17">
        <f>[4]突発!$Q13</f>
        <v>0</v>
      </c>
      <c r="S17">
        <f t="shared" si="0"/>
        <v>1</v>
      </c>
      <c r="T17" t="b">
        <f t="shared" si="1"/>
        <v>1</v>
      </c>
    </row>
    <row r="18" spans="2:20">
      <c r="B18" s="17">
        <v>13</v>
      </c>
      <c r="C18" s="17">
        <f>[4]突発!$C14</f>
        <v>4</v>
      </c>
      <c r="D18" s="17">
        <f>[4]突発!$D14</f>
        <v>0</v>
      </c>
      <c r="E18" s="17">
        <f>[4]突発!$E14</f>
        <v>1</v>
      </c>
      <c r="F18" s="17">
        <f>[4]突発!$F14</f>
        <v>2</v>
      </c>
      <c r="G18" s="17">
        <f>[4]突発!$G14</f>
        <v>0</v>
      </c>
      <c r="H18" s="17">
        <f>[4]突発!$H14</f>
        <v>1</v>
      </c>
      <c r="I18" s="17">
        <f>[4]突発!$I14</f>
        <v>0</v>
      </c>
      <c r="J18" s="17">
        <f>[4]突発!$J14</f>
        <v>0</v>
      </c>
      <c r="K18" s="17">
        <f>[4]突発!$K14</f>
        <v>0</v>
      </c>
      <c r="L18" s="17">
        <f>[4]突発!$L14</f>
        <v>0</v>
      </c>
      <c r="M18" s="17">
        <f>[4]突発!$M14</f>
        <v>0</v>
      </c>
      <c r="N18" s="17">
        <f>[4]突発!$N14</f>
        <v>0</v>
      </c>
      <c r="O18" s="17">
        <f>[4]突発!$O14</f>
        <v>0</v>
      </c>
      <c r="P18" s="17">
        <f>[4]突発!$P14</f>
        <v>0</v>
      </c>
      <c r="Q18" s="17">
        <f>[4]突発!$Q14</f>
        <v>0</v>
      </c>
      <c r="S18">
        <f t="shared" si="0"/>
        <v>4</v>
      </c>
      <c r="T18" t="b">
        <f t="shared" si="1"/>
        <v>1</v>
      </c>
    </row>
    <row r="19" spans="2:20">
      <c r="B19" s="17">
        <v>14</v>
      </c>
      <c r="C19" s="17">
        <f>[4]突発!$C15</f>
        <v>1</v>
      </c>
      <c r="D19" s="17">
        <f>[4]突発!$D15</f>
        <v>0</v>
      </c>
      <c r="E19" s="17">
        <f>[4]突発!$E15</f>
        <v>0</v>
      </c>
      <c r="F19" s="17">
        <f>[4]突発!$F15</f>
        <v>1</v>
      </c>
      <c r="G19" s="17">
        <f>[4]突発!$G15</f>
        <v>0</v>
      </c>
      <c r="H19" s="17">
        <f>[4]突発!$H15</f>
        <v>0</v>
      </c>
      <c r="I19" s="17">
        <f>[4]突発!$I15</f>
        <v>0</v>
      </c>
      <c r="J19" s="17">
        <f>[4]突発!$J15</f>
        <v>0</v>
      </c>
      <c r="K19" s="17">
        <f>[4]突発!$K15</f>
        <v>0</v>
      </c>
      <c r="L19" s="17">
        <f>[4]突発!$L15</f>
        <v>0</v>
      </c>
      <c r="M19" s="17">
        <f>[4]突発!$M15</f>
        <v>0</v>
      </c>
      <c r="N19" s="17">
        <f>[4]突発!$N15</f>
        <v>0</v>
      </c>
      <c r="O19" s="17">
        <f>[4]突発!$O15</f>
        <v>0</v>
      </c>
      <c r="P19" s="17">
        <f>[4]突発!$P15</f>
        <v>0</v>
      </c>
      <c r="Q19" s="17">
        <f>[4]突発!$Q15</f>
        <v>0</v>
      </c>
      <c r="S19">
        <f t="shared" si="0"/>
        <v>1</v>
      </c>
      <c r="T19" t="b">
        <f t="shared" si="1"/>
        <v>1</v>
      </c>
    </row>
    <row r="20" spans="2:20">
      <c r="B20" s="17">
        <v>15</v>
      </c>
      <c r="C20" s="17">
        <f>[4]突発!$C16</f>
        <v>10</v>
      </c>
      <c r="D20" s="17">
        <f>[4]突発!$D16</f>
        <v>0</v>
      </c>
      <c r="E20" s="17">
        <f>[4]突発!$E16</f>
        <v>2</v>
      </c>
      <c r="F20" s="17">
        <f>[4]突発!$F16</f>
        <v>7</v>
      </c>
      <c r="G20" s="17">
        <f>[4]突発!$G16</f>
        <v>0</v>
      </c>
      <c r="H20" s="17">
        <f>[4]突発!$H16</f>
        <v>1</v>
      </c>
      <c r="I20" s="17">
        <f>[4]突発!$I16</f>
        <v>0</v>
      </c>
      <c r="J20" s="17">
        <f>[4]突発!$J16</f>
        <v>0</v>
      </c>
      <c r="K20" s="17">
        <f>[4]突発!$K16</f>
        <v>0</v>
      </c>
      <c r="L20" s="17">
        <f>[4]突発!$L16</f>
        <v>0</v>
      </c>
      <c r="M20" s="17">
        <f>[4]突発!$M16</f>
        <v>0</v>
      </c>
      <c r="N20" s="17">
        <f>[4]突発!$N16</f>
        <v>0</v>
      </c>
      <c r="O20" s="17">
        <f>[4]突発!$O16</f>
        <v>0</v>
      </c>
      <c r="P20" s="17">
        <f>[4]突発!$P16</f>
        <v>0</v>
      </c>
      <c r="Q20" s="17">
        <f>[4]突発!$Q16</f>
        <v>0</v>
      </c>
      <c r="S20">
        <f t="shared" si="0"/>
        <v>10</v>
      </c>
      <c r="T20" t="b">
        <f t="shared" si="1"/>
        <v>1</v>
      </c>
    </row>
    <row r="21" spans="2:20">
      <c r="B21" s="17">
        <v>16</v>
      </c>
      <c r="C21" s="17">
        <f>[4]突発!$C17</f>
        <v>5</v>
      </c>
      <c r="D21" s="17">
        <f>[4]突発!$D17</f>
        <v>0</v>
      </c>
      <c r="E21" s="17">
        <f>[4]突発!$E17</f>
        <v>2</v>
      </c>
      <c r="F21" s="17">
        <f>[4]突発!$F17</f>
        <v>3</v>
      </c>
      <c r="G21" s="17">
        <f>[4]突発!$G17</f>
        <v>0</v>
      </c>
      <c r="H21" s="17">
        <f>[4]突発!$H17</f>
        <v>0</v>
      </c>
      <c r="I21" s="17">
        <f>[4]突発!$I17</f>
        <v>0</v>
      </c>
      <c r="J21" s="17">
        <f>[4]突発!$J17</f>
        <v>0</v>
      </c>
      <c r="K21" s="17">
        <f>[4]突発!$K17</f>
        <v>0</v>
      </c>
      <c r="L21" s="17">
        <f>[4]突発!$L17</f>
        <v>0</v>
      </c>
      <c r="M21" s="17">
        <f>[4]突発!$M17</f>
        <v>0</v>
      </c>
      <c r="N21" s="17">
        <f>[4]突発!$N17</f>
        <v>0</v>
      </c>
      <c r="O21" s="17">
        <f>[4]突発!$O17</f>
        <v>0</v>
      </c>
      <c r="P21" s="17">
        <f>[4]突発!$P17</f>
        <v>0</v>
      </c>
      <c r="Q21" s="17">
        <f>[4]突発!$Q17</f>
        <v>0</v>
      </c>
      <c r="S21">
        <f t="shared" si="0"/>
        <v>5</v>
      </c>
      <c r="T21" t="b">
        <f t="shared" si="1"/>
        <v>1</v>
      </c>
    </row>
    <row r="22" spans="2:20">
      <c r="B22" s="17">
        <v>17</v>
      </c>
      <c r="C22" s="17">
        <f>[4]突発!$C18</f>
        <v>2</v>
      </c>
      <c r="D22" s="17">
        <f>[4]突発!$D18</f>
        <v>0</v>
      </c>
      <c r="E22" s="17">
        <f>[4]突発!$E18</f>
        <v>1</v>
      </c>
      <c r="F22" s="17">
        <f>[4]突発!$F18</f>
        <v>1</v>
      </c>
      <c r="G22" s="17">
        <f>[4]突発!$G18</f>
        <v>0</v>
      </c>
      <c r="H22" s="17">
        <f>[4]突発!$H18</f>
        <v>0</v>
      </c>
      <c r="I22" s="17">
        <f>[4]突発!$I18</f>
        <v>0</v>
      </c>
      <c r="J22" s="17">
        <f>[4]突発!$J18</f>
        <v>0</v>
      </c>
      <c r="K22" s="17">
        <f>[4]突発!$K18</f>
        <v>0</v>
      </c>
      <c r="L22" s="17">
        <f>[4]突発!$L18</f>
        <v>0</v>
      </c>
      <c r="M22" s="17">
        <f>[4]突発!$M18</f>
        <v>0</v>
      </c>
      <c r="N22" s="17">
        <f>[4]突発!$N18</f>
        <v>0</v>
      </c>
      <c r="O22" s="17">
        <f>[4]突発!$O18</f>
        <v>0</v>
      </c>
      <c r="P22" s="17">
        <f>[4]突発!$P18</f>
        <v>0</v>
      </c>
      <c r="Q22" s="17">
        <f>[4]突発!$Q18</f>
        <v>0</v>
      </c>
      <c r="S22">
        <f t="shared" si="0"/>
        <v>2</v>
      </c>
      <c r="T22" t="b">
        <f t="shared" si="1"/>
        <v>1</v>
      </c>
    </row>
    <row r="23" spans="2:20">
      <c r="B23" s="17">
        <v>18</v>
      </c>
      <c r="C23" s="17">
        <f>[4]突発!$C19</f>
        <v>5</v>
      </c>
      <c r="D23" s="17">
        <f>[4]突発!$D19</f>
        <v>1</v>
      </c>
      <c r="E23" s="17">
        <f>[4]突発!$E19</f>
        <v>2</v>
      </c>
      <c r="F23" s="17">
        <f>[4]突発!$F19</f>
        <v>2</v>
      </c>
      <c r="G23" s="17">
        <f>[4]突発!$G19</f>
        <v>0</v>
      </c>
      <c r="H23" s="17">
        <f>[4]突発!$H19</f>
        <v>0</v>
      </c>
      <c r="I23" s="17">
        <f>[4]突発!$I19</f>
        <v>0</v>
      </c>
      <c r="J23" s="17">
        <f>[4]突発!$J19</f>
        <v>0</v>
      </c>
      <c r="K23" s="17">
        <f>[4]突発!$K19</f>
        <v>0</v>
      </c>
      <c r="L23" s="17">
        <f>[4]突発!$L19</f>
        <v>0</v>
      </c>
      <c r="M23" s="17">
        <f>[4]突発!$M19</f>
        <v>0</v>
      </c>
      <c r="N23" s="17">
        <f>[4]突発!$N19</f>
        <v>0</v>
      </c>
      <c r="O23" s="17">
        <f>[4]突発!$O19</f>
        <v>0</v>
      </c>
      <c r="P23" s="17">
        <f>[4]突発!$P19</f>
        <v>0</v>
      </c>
      <c r="Q23" s="17">
        <f>[4]突発!$Q19</f>
        <v>0</v>
      </c>
      <c r="S23">
        <f t="shared" si="0"/>
        <v>5</v>
      </c>
      <c r="T23" t="b">
        <f t="shared" si="1"/>
        <v>1</v>
      </c>
    </row>
    <row r="24" spans="2:20">
      <c r="B24" s="17">
        <v>19</v>
      </c>
      <c r="C24" s="17">
        <f>[4]突発!$C20</f>
        <v>12</v>
      </c>
      <c r="D24" s="17">
        <f>[4]突発!$D20</f>
        <v>0</v>
      </c>
      <c r="E24" s="17">
        <f>[4]突発!$E20</f>
        <v>2</v>
      </c>
      <c r="F24" s="17">
        <f>[4]突発!$F20</f>
        <v>9</v>
      </c>
      <c r="G24" s="17">
        <f>[4]突発!$G20</f>
        <v>0</v>
      </c>
      <c r="H24" s="17">
        <f>[4]突発!$H20</f>
        <v>0</v>
      </c>
      <c r="I24" s="17">
        <f>[4]突発!$I20</f>
        <v>0</v>
      </c>
      <c r="J24" s="17">
        <f>[4]突発!$J20</f>
        <v>1</v>
      </c>
      <c r="K24" s="17">
        <f>[4]突発!$K20</f>
        <v>0</v>
      </c>
      <c r="L24" s="17">
        <f>[4]突発!$L20</f>
        <v>0</v>
      </c>
      <c r="M24" s="17">
        <f>[4]突発!$M20</f>
        <v>0</v>
      </c>
      <c r="N24" s="17">
        <f>[4]突発!$N20</f>
        <v>0</v>
      </c>
      <c r="O24" s="17">
        <f>[4]突発!$O20</f>
        <v>0</v>
      </c>
      <c r="P24" s="17">
        <f>[4]突発!$P20</f>
        <v>0</v>
      </c>
      <c r="Q24" s="17">
        <f>[4]突発!$Q20</f>
        <v>0</v>
      </c>
      <c r="S24">
        <f t="shared" si="0"/>
        <v>12</v>
      </c>
      <c r="T24" t="b">
        <f t="shared" si="1"/>
        <v>1</v>
      </c>
    </row>
    <row r="25" spans="2:20">
      <c r="B25" s="17">
        <v>20</v>
      </c>
      <c r="C25" s="17">
        <f>[4]突発!$C21</f>
        <v>6</v>
      </c>
      <c r="D25" s="17">
        <f>[4]突発!$D21</f>
        <v>0</v>
      </c>
      <c r="E25" s="17">
        <f>[4]突発!$E21</f>
        <v>3</v>
      </c>
      <c r="F25" s="17">
        <f>[4]突発!$F21</f>
        <v>2</v>
      </c>
      <c r="G25" s="17">
        <f>[4]突発!$G21</f>
        <v>1</v>
      </c>
      <c r="H25" s="17">
        <f>[4]突発!$H21</f>
        <v>0</v>
      </c>
      <c r="I25" s="17">
        <f>[4]突発!$I21</f>
        <v>0</v>
      </c>
      <c r="J25" s="17">
        <f>[4]突発!$J21</f>
        <v>0</v>
      </c>
      <c r="K25" s="17">
        <f>[4]突発!$K21</f>
        <v>0</v>
      </c>
      <c r="L25" s="17">
        <f>[4]突発!$L21</f>
        <v>0</v>
      </c>
      <c r="M25" s="17">
        <f>[4]突発!$M21</f>
        <v>0</v>
      </c>
      <c r="N25" s="17">
        <f>[4]突発!$N21</f>
        <v>0</v>
      </c>
      <c r="O25" s="17">
        <f>[4]突発!$O21</f>
        <v>0</v>
      </c>
      <c r="P25" s="17">
        <f>[4]突発!$P21</f>
        <v>0</v>
      </c>
      <c r="Q25" s="17">
        <f>[4]突発!$Q21</f>
        <v>0</v>
      </c>
      <c r="S25">
        <f t="shared" si="0"/>
        <v>6</v>
      </c>
      <c r="T25" t="b">
        <f t="shared" si="1"/>
        <v>1</v>
      </c>
    </row>
    <row r="26" spans="2:20">
      <c r="B26" s="17">
        <v>21</v>
      </c>
      <c r="C26" s="17">
        <f>[4]突発!$C22</f>
        <v>6</v>
      </c>
      <c r="D26" s="17">
        <f>[4]突発!$D22</f>
        <v>1</v>
      </c>
      <c r="E26" s="17">
        <f>[4]突発!$E22</f>
        <v>0</v>
      </c>
      <c r="F26" s="17">
        <f>[4]突発!$F22</f>
        <v>3</v>
      </c>
      <c r="G26" s="17">
        <f>[4]突発!$G22</f>
        <v>1</v>
      </c>
      <c r="H26" s="17">
        <f>[4]突発!$H22</f>
        <v>1</v>
      </c>
      <c r="I26" s="17">
        <f>[4]突発!$I22</f>
        <v>0</v>
      </c>
      <c r="J26" s="17">
        <f>[4]突発!$J22</f>
        <v>0</v>
      </c>
      <c r="K26" s="17">
        <f>[4]突発!$K22</f>
        <v>0</v>
      </c>
      <c r="L26" s="17">
        <f>[4]突発!$L22</f>
        <v>0</v>
      </c>
      <c r="M26" s="17">
        <f>[4]突発!$M22</f>
        <v>0</v>
      </c>
      <c r="N26" s="17">
        <f>[4]突発!$N22</f>
        <v>0</v>
      </c>
      <c r="O26" s="17">
        <f>[4]突発!$O22</f>
        <v>0</v>
      </c>
      <c r="P26" s="17">
        <f>[4]突発!$P22</f>
        <v>0</v>
      </c>
      <c r="Q26" s="17">
        <f>[4]突発!$Q22</f>
        <v>0</v>
      </c>
      <c r="S26">
        <f t="shared" si="0"/>
        <v>6</v>
      </c>
      <c r="T26" t="b">
        <f t="shared" si="1"/>
        <v>1</v>
      </c>
    </row>
    <row r="27" spans="2:20">
      <c r="B27" s="17">
        <v>22</v>
      </c>
      <c r="C27" s="17">
        <f>[4]突発!$C23</f>
        <v>14</v>
      </c>
      <c r="D27" s="17">
        <f>[4]突発!$D23</f>
        <v>0</v>
      </c>
      <c r="E27" s="17">
        <f>[4]突発!$E23</f>
        <v>6</v>
      </c>
      <c r="F27" s="17">
        <f>[4]突発!$F23</f>
        <v>4</v>
      </c>
      <c r="G27" s="17">
        <f>[4]突発!$G23</f>
        <v>3</v>
      </c>
      <c r="H27" s="17">
        <f>[4]突発!$H23</f>
        <v>1</v>
      </c>
      <c r="I27" s="17">
        <f>[4]突発!$I23</f>
        <v>0</v>
      </c>
      <c r="J27" s="17">
        <f>[4]突発!$J23</f>
        <v>0</v>
      </c>
      <c r="K27" s="17">
        <f>[4]突発!$K23</f>
        <v>0</v>
      </c>
      <c r="L27" s="17">
        <f>[4]突発!$L23</f>
        <v>0</v>
      </c>
      <c r="M27" s="17">
        <f>[4]突発!$M23</f>
        <v>0</v>
      </c>
      <c r="N27" s="17">
        <f>[4]突発!$N23</f>
        <v>0</v>
      </c>
      <c r="O27" s="17">
        <f>[4]突発!$O23</f>
        <v>0</v>
      </c>
      <c r="P27" s="17">
        <f>[4]突発!$P23</f>
        <v>0</v>
      </c>
      <c r="Q27" s="17">
        <f>[4]突発!$Q23</f>
        <v>0</v>
      </c>
      <c r="S27">
        <f t="shared" si="0"/>
        <v>14</v>
      </c>
      <c r="T27" t="b">
        <f t="shared" si="1"/>
        <v>1</v>
      </c>
    </row>
    <row r="28" spans="2:20">
      <c r="B28" s="17">
        <v>23</v>
      </c>
      <c r="C28" s="17">
        <f>[4]突発!$C24</f>
        <v>9</v>
      </c>
      <c r="D28" s="17">
        <f>[4]突発!$D24</f>
        <v>0</v>
      </c>
      <c r="E28" s="17">
        <f>[4]突発!$E24</f>
        <v>2</v>
      </c>
      <c r="F28" s="17">
        <f>[4]突発!$F24</f>
        <v>3</v>
      </c>
      <c r="G28" s="17">
        <f>[4]突発!$G24</f>
        <v>3</v>
      </c>
      <c r="H28" s="17">
        <f>[4]突発!$H24</f>
        <v>1</v>
      </c>
      <c r="I28" s="17">
        <f>[4]突発!$I24</f>
        <v>0</v>
      </c>
      <c r="J28" s="17">
        <f>[4]突発!$J24</f>
        <v>0</v>
      </c>
      <c r="K28" s="17">
        <f>[4]突発!$K24</f>
        <v>0</v>
      </c>
      <c r="L28" s="17">
        <f>[4]突発!$L24</f>
        <v>0</v>
      </c>
      <c r="M28" s="17">
        <f>[4]突発!$M24</f>
        <v>0</v>
      </c>
      <c r="N28" s="17">
        <f>[4]突発!$N24</f>
        <v>0</v>
      </c>
      <c r="O28" s="17">
        <f>[4]突発!$O24</f>
        <v>0</v>
      </c>
      <c r="P28" s="17">
        <f>[4]突発!$P24</f>
        <v>0</v>
      </c>
      <c r="Q28" s="17">
        <f>[4]突発!$Q24</f>
        <v>0</v>
      </c>
      <c r="S28">
        <f t="shared" si="0"/>
        <v>9</v>
      </c>
      <c r="T28" t="b">
        <f t="shared" si="1"/>
        <v>1</v>
      </c>
    </row>
    <row r="29" spans="2:20">
      <c r="B29" s="17">
        <v>24</v>
      </c>
      <c r="C29" s="17">
        <f>[4]突発!$C25</f>
        <v>5</v>
      </c>
      <c r="D29" s="17">
        <f>[4]突発!$D25</f>
        <v>0</v>
      </c>
      <c r="E29" s="17">
        <f>[4]突発!$E25</f>
        <v>2</v>
      </c>
      <c r="F29" s="17">
        <f>[4]突発!$F25</f>
        <v>3</v>
      </c>
      <c r="G29" s="17">
        <f>[4]突発!$G25</f>
        <v>0</v>
      </c>
      <c r="H29" s="17">
        <f>[4]突発!$H25</f>
        <v>0</v>
      </c>
      <c r="I29" s="17">
        <f>[4]突発!$I25</f>
        <v>0</v>
      </c>
      <c r="J29" s="17">
        <f>[4]突発!$J25</f>
        <v>0</v>
      </c>
      <c r="K29" s="17">
        <f>[4]突発!$K25</f>
        <v>0</v>
      </c>
      <c r="L29" s="17">
        <f>[4]突発!$L25</f>
        <v>0</v>
      </c>
      <c r="M29" s="17">
        <f>[4]突発!$M25</f>
        <v>0</v>
      </c>
      <c r="N29" s="17">
        <f>[4]突発!$N25</f>
        <v>0</v>
      </c>
      <c r="O29" s="17">
        <f>[4]突発!$O25</f>
        <v>0</v>
      </c>
      <c r="P29" s="17">
        <f>[4]突発!$P25</f>
        <v>0</v>
      </c>
      <c r="Q29" s="17">
        <f>[4]突発!$Q25</f>
        <v>0</v>
      </c>
      <c r="S29">
        <f t="shared" si="0"/>
        <v>5</v>
      </c>
      <c r="T29" t="b">
        <f t="shared" si="1"/>
        <v>1</v>
      </c>
    </row>
    <row r="30" spans="2:20">
      <c r="B30" s="17">
        <v>25</v>
      </c>
      <c r="C30" s="17">
        <f>[4]突発!$C26</f>
        <v>10</v>
      </c>
      <c r="D30" s="17">
        <f>[4]突発!$D26</f>
        <v>0</v>
      </c>
      <c r="E30" s="17">
        <f>[4]突発!$E26</f>
        <v>2</v>
      </c>
      <c r="F30" s="17">
        <f>[4]突発!$F26</f>
        <v>8</v>
      </c>
      <c r="G30" s="17">
        <f>[4]突発!$G26</f>
        <v>0</v>
      </c>
      <c r="H30" s="17">
        <f>[4]突発!$H26</f>
        <v>0</v>
      </c>
      <c r="I30" s="17">
        <f>[4]突発!$I26</f>
        <v>0</v>
      </c>
      <c r="J30" s="17">
        <f>[4]突発!$J26</f>
        <v>0</v>
      </c>
      <c r="K30" s="17">
        <f>[4]突発!$K26</f>
        <v>0</v>
      </c>
      <c r="L30" s="17">
        <f>[4]突発!$L26</f>
        <v>0</v>
      </c>
      <c r="M30" s="17">
        <f>[4]突発!$M26</f>
        <v>0</v>
      </c>
      <c r="N30" s="17">
        <f>[4]突発!$N26</f>
        <v>0</v>
      </c>
      <c r="O30" s="17">
        <f>[4]突発!$O26</f>
        <v>0</v>
      </c>
      <c r="P30" s="17">
        <f>[4]突発!$P26</f>
        <v>0</v>
      </c>
      <c r="Q30" s="17">
        <f>[4]突発!$Q26</f>
        <v>0</v>
      </c>
      <c r="S30">
        <f>SUM(D30:Q30)</f>
        <v>10</v>
      </c>
      <c r="T30" t="b">
        <f>IF(AND(ISERROR(C30),ISERROR(S30)),"-",C30=S30)</f>
        <v>1</v>
      </c>
    </row>
    <row r="31" spans="2:20">
      <c r="B31" s="17">
        <v>26</v>
      </c>
      <c r="C31" s="17">
        <f>[4]突発!$C27</f>
        <v>8</v>
      </c>
      <c r="D31" s="17">
        <f>[4]突発!$D27</f>
        <v>0</v>
      </c>
      <c r="E31" s="17">
        <f>[4]突発!$E27</f>
        <v>2</v>
      </c>
      <c r="F31" s="17">
        <f>[4]突発!$F27</f>
        <v>5</v>
      </c>
      <c r="G31" s="17">
        <f>[4]突発!$G27</f>
        <v>0</v>
      </c>
      <c r="H31" s="17">
        <f>[4]突発!$H27</f>
        <v>1</v>
      </c>
      <c r="I31" s="17">
        <f>[4]突発!$I27</f>
        <v>0</v>
      </c>
      <c r="J31" s="17">
        <f>[4]突発!$J27</f>
        <v>0</v>
      </c>
      <c r="K31" s="17">
        <f>[4]突発!$K27</f>
        <v>0</v>
      </c>
      <c r="L31" s="17">
        <f>[4]突発!$L27</f>
        <v>0</v>
      </c>
      <c r="M31" s="17">
        <f>[4]突発!$M27</f>
        <v>0</v>
      </c>
      <c r="N31" s="17">
        <f>[4]突発!$N27</f>
        <v>0</v>
      </c>
      <c r="O31" s="17">
        <f>[4]突発!$O27</f>
        <v>0</v>
      </c>
      <c r="P31" s="17">
        <f>[4]突発!$P27</f>
        <v>0</v>
      </c>
      <c r="Q31" s="17">
        <f>[4]突発!$Q27</f>
        <v>0</v>
      </c>
      <c r="S31">
        <f>SUM(D31:Q31)</f>
        <v>8</v>
      </c>
      <c r="T31" t="b">
        <f>IF(AND(ISERROR(C31),ISERROR(S31)),"-",C31=S31)</f>
        <v>1</v>
      </c>
    </row>
    <row r="32" spans="2:20">
      <c r="B32" s="17">
        <v>27</v>
      </c>
      <c r="C32" s="17">
        <f>[4]突発!$C28</f>
        <v>10</v>
      </c>
      <c r="D32" s="17">
        <f>[4]突発!$D28</f>
        <v>0</v>
      </c>
      <c r="E32" s="17">
        <f>[4]突発!$E28</f>
        <v>2</v>
      </c>
      <c r="F32" s="17">
        <f>[4]突発!$F28</f>
        <v>6</v>
      </c>
      <c r="G32" s="17">
        <f>[4]突発!$G28</f>
        <v>2</v>
      </c>
      <c r="H32" s="17">
        <f>[4]突発!$H28</f>
        <v>0</v>
      </c>
      <c r="I32" s="17">
        <f>[4]突発!$I28</f>
        <v>0</v>
      </c>
      <c r="J32" s="17">
        <f>[4]突発!$J28</f>
        <v>0</v>
      </c>
      <c r="K32" s="17">
        <f>[4]突発!$K28</f>
        <v>0</v>
      </c>
      <c r="L32" s="17">
        <f>[4]突発!$L28</f>
        <v>0</v>
      </c>
      <c r="M32" s="17">
        <f>[4]突発!$M28</f>
        <v>0</v>
      </c>
      <c r="N32" s="17">
        <f>[4]突発!$N28</f>
        <v>0</v>
      </c>
      <c r="O32" s="17">
        <f>[4]突発!$O28</f>
        <v>0</v>
      </c>
      <c r="P32" s="17">
        <f>[4]突発!$P28</f>
        <v>0</v>
      </c>
      <c r="Q32" s="17">
        <f>[4]突発!$Q28</f>
        <v>0</v>
      </c>
      <c r="S32">
        <f t="shared" ref="S32:S58" si="2">SUM(D32:Q32)</f>
        <v>10</v>
      </c>
      <c r="T32" t="b">
        <f t="shared" ref="T32:T58" si="3">IF(AND(ISERROR(C32),ISERROR(S32)),"-",C32=S32)</f>
        <v>1</v>
      </c>
    </row>
    <row r="33" spans="2:20">
      <c r="B33" s="17">
        <v>28</v>
      </c>
      <c r="C33" s="17">
        <f>[4]突発!$C29</f>
        <v>7</v>
      </c>
      <c r="D33" s="17">
        <f>[4]突発!$D29</f>
        <v>0</v>
      </c>
      <c r="E33" s="17">
        <f>[4]突発!$E29</f>
        <v>1</v>
      </c>
      <c r="F33" s="17">
        <f>[4]突発!$F29</f>
        <v>4</v>
      </c>
      <c r="G33" s="17">
        <f>[4]突発!$G29</f>
        <v>1</v>
      </c>
      <c r="H33" s="17">
        <f>[4]突発!$H29</f>
        <v>1</v>
      </c>
      <c r="I33" s="17">
        <f>[4]突発!$I29</f>
        <v>0</v>
      </c>
      <c r="J33" s="17">
        <f>[4]突発!$J29</f>
        <v>0</v>
      </c>
      <c r="K33" s="17">
        <f>[4]突発!$K29</f>
        <v>0</v>
      </c>
      <c r="L33" s="17">
        <f>[4]突発!$L29</f>
        <v>0</v>
      </c>
      <c r="M33" s="17">
        <f>[4]突発!$M29</f>
        <v>0</v>
      </c>
      <c r="N33" s="17">
        <f>[4]突発!$N29</f>
        <v>0</v>
      </c>
      <c r="O33" s="17">
        <f>[4]突発!$O29</f>
        <v>0</v>
      </c>
      <c r="P33" s="17">
        <f>[4]突発!$P29</f>
        <v>0</v>
      </c>
      <c r="Q33" s="17">
        <f>[4]突発!$Q29</f>
        <v>0</v>
      </c>
      <c r="S33">
        <f t="shared" si="2"/>
        <v>7</v>
      </c>
      <c r="T33" t="b">
        <f t="shared" si="3"/>
        <v>1</v>
      </c>
    </row>
    <row r="34" spans="2:20">
      <c r="B34" s="17">
        <v>29</v>
      </c>
      <c r="C34" s="17">
        <f>[4]突発!$C30</f>
        <v>11</v>
      </c>
      <c r="D34" s="17">
        <f>[4]突発!$D30</f>
        <v>0</v>
      </c>
      <c r="E34" s="17">
        <f>[4]突発!$E30</f>
        <v>3</v>
      </c>
      <c r="F34" s="17">
        <f>[4]突発!$F30</f>
        <v>3</v>
      </c>
      <c r="G34" s="17">
        <f>[4]突発!$G30</f>
        <v>2</v>
      </c>
      <c r="H34" s="17">
        <f>[4]突発!$H30</f>
        <v>2</v>
      </c>
      <c r="I34" s="17">
        <f>[4]突発!$I30</f>
        <v>0</v>
      </c>
      <c r="J34" s="17">
        <f>[4]突発!$J30</f>
        <v>1</v>
      </c>
      <c r="K34" s="17">
        <f>[4]突発!$K30</f>
        <v>0</v>
      </c>
      <c r="L34" s="17">
        <f>[4]突発!$L30</f>
        <v>0</v>
      </c>
      <c r="M34" s="17">
        <f>[4]突発!$M30</f>
        <v>0</v>
      </c>
      <c r="N34" s="17">
        <f>[4]突発!$N30</f>
        <v>0</v>
      </c>
      <c r="O34" s="17">
        <f>[4]突発!$O30</f>
        <v>0</v>
      </c>
      <c r="P34" s="17">
        <f>[4]突発!$P30</f>
        <v>0</v>
      </c>
      <c r="Q34" s="17">
        <f>[4]突発!$Q30</f>
        <v>0</v>
      </c>
      <c r="S34">
        <f t="shared" si="2"/>
        <v>11</v>
      </c>
      <c r="T34" t="b">
        <f t="shared" si="3"/>
        <v>1</v>
      </c>
    </row>
    <row r="35" spans="2:20">
      <c r="B35" s="17">
        <v>30</v>
      </c>
      <c r="C35" s="17">
        <f>[4]突発!$C31</f>
        <v>2</v>
      </c>
      <c r="D35" s="17">
        <f>[4]突発!$D31</f>
        <v>0</v>
      </c>
      <c r="E35" s="17">
        <f>[4]突発!$E31</f>
        <v>0</v>
      </c>
      <c r="F35" s="17">
        <f>[4]突発!$F31</f>
        <v>0</v>
      </c>
      <c r="G35" s="17">
        <f>[4]突発!$G31</f>
        <v>1</v>
      </c>
      <c r="H35" s="17">
        <f>[4]突発!$H31</f>
        <v>1</v>
      </c>
      <c r="I35" s="17">
        <f>[4]突発!$I31</f>
        <v>0</v>
      </c>
      <c r="J35" s="17">
        <f>[4]突発!$J31</f>
        <v>0</v>
      </c>
      <c r="K35" s="17">
        <f>[4]突発!$K31</f>
        <v>0</v>
      </c>
      <c r="L35" s="17">
        <f>[4]突発!$L31</f>
        <v>0</v>
      </c>
      <c r="M35" s="17">
        <f>[4]突発!$M31</f>
        <v>0</v>
      </c>
      <c r="N35" s="17">
        <f>[4]突発!$N31</f>
        <v>0</v>
      </c>
      <c r="O35" s="17">
        <f>[4]突発!$O31</f>
        <v>0</v>
      </c>
      <c r="P35" s="17">
        <f>[4]突発!$P31</f>
        <v>0</v>
      </c>
      <c r="Q35" s="17">
        <f>[4]突発!$Q31</f>
        <v>0</v>
      </c>
      <c r="S35">
        <f t="shared" si="2"/>
        <v>2</v>
      </c>
      <c r="T35" t="b">
        <f t="shared" si="3"/>
        <v>1</v>
      </c>
    </row>
    <row r="36" spans="2:20">
      <c r="B36" s="17">
        <v>31</v>
      </c>
      <c r="C36" s="17">
        <f>[4]突発!$C32</f>
        <v>12</v>
      </c>
      <c r="D36" s="17">
        <f>[4]突発!$D32</f>
        <v>0</v>
      </c>
      <c r="E36" s="17">
        <f>[4]突発!$E32</f>
        <v>2</v>
      </c>
      <c r="F36" s="17">
        <f>[4]突発!$F32</f>
        <v>6</v>
      </c>
      <c r="G36" s="17">
        <f>[4]突発!$G32</f>
        <v>4</v>
      </c>
      <c r="H36" s="17">
        <f>[4]突発!$H32</f>
        <v>0</v>
      </c>
      <c r="I36" s="17">
        <f>[4]突発!$I32</f>
        <v>0</v>
      </c>
      <c r="J36" s="17">
        <f>[4]突発!$J32</f>
        <v>0</v>
      </c>
      <c r="K36" s="17">
        <f>[4]突発!$K32</f>
        <v>0</v>
      </c>
      <c r="L36" s="17">
        <f>[4]突発!$L32</f>
        <v>0</v>
      </c>
      <c r="M36" s="17">
        <f>[4]突発!$M32</f>
        <v>0</v>
      </c>
      <c r="N36" s="17">
        <f>[4]突発!$N32</f>
        <v>0</v>
      </c>
      <c r="O36" s="17">
        <f>[4]突発!$O32</f>
        <v>0</v>
      </c>
      <c r="P36" s="17">
        <f>[4]突発!$P32</f>
        <v>0</v>
      </c>
      <c r="Q36" s="17">
        <f>[4]突発!$Q32</f>
        <v>0</v>
      </c>
      <c r="S36">
        <f t="shared" si="2"/>
        <v>12</v>
      </c>
      <c r="T36" t="b">
        <f t="shared" si="3"/>
        <v>1</v>
      </c>
    </row>
    <row r="37" spans="2:20">
      <c r="B37" s="17">
        <v>32</v>
      </c>
      <c r="C37" s="17">
        <f>[4]突発!$C33</f>
        <v>7</v>
      </c>
      <c r="D37" s="17">
        <f>[4]突発!$D33</f>
        <v>0</v>
      </c>
      <c r="E37" s="17">
        <f>[4]突発!$E33</f>
        <v>1</v>
      </c>
      <c r="F37" s="17">
        <f>[4]突発!$F33</f>
        <v>5</v>
      </c>
      <c r="G37" s="17">
        <f>[4]突発!$G33</f>
        <v>0</v>
      </c>
      <c r="H37" s="17">
        <f>[4]突発!$H33</f>
        <v>0</v>
      </c>
      <c r="I37" s="17">
        <f>[4]突発!$I33</f>
        <v>1</v>
      </c>
      <c r="J37" s="17">
        <f>[4]突発!$J33</f>
        <v>0</v>
      </c>
      <c r="K37" s="17">
        <f>[4]突発!$K33</f>
        <v>0</v>
      </c>
      <c r="L37" s="17">
        <f>[4]突発!$L33</f>
        <v>0</v>
      </c>
      <c r="M37" s="17">
        <f>[4]突発!$M33</f>
        <v>0</v>
      </c>
      <c r="N37" s="17">
        <f>[4]突発!$N33</f>
        <v>0</v>
      </c>
      <c r="O37" s="17">
        <f>[4]突発!$O33</f>
        <v>0</v>
      </c>
      <c r="P37" s="17">
        <f>[4]突発!$P33</f>
        <v>0</v>
      </c>
      <c r="Q37" s="17">
        <f>[4]突発!$Q33</f>
        <v>0</v>
      </c>
      <c r="S37">
        <f t="shared" si="2"/>
        <v>7</v>
      </c>
      <c r="T37" t="b">
        <f t="shared" si="3"/>
        <v>1</v>
      </c>
    </row>
    <row r="38" spans="2:20">
      <c r="B38" s="17">
        <v>33</v>
      </c>
      <c r="C38" s="17">
        <f>[4]突発!$C34</f>
        <v>7</v>
      </c>
      <c r="D38" s="17">
        <f>[4]突発!$D34</f>
        <v>0</v>
      </c>
      <c r="E38" s="17">
        <f>[4]突発!$E34</f>
        <v>2</v>
      </c>
      <c r="F38" s="17">
        <f>[4]突発!$F34</f>
        <v>3</v>
      </c>
      <c r="G38" s="17">
        <f>[4]突発!$G34</f>
        <v>1</v>
      </c>
      <c r="H38" s="17">
        <f>[4]突発!$H34</f>
        <v>1</v>
      </c>
      <c r="I38" s="17">
        <f>[4]突発!$I34</f>
        <v>0</v>
      </c>
      <c r="J38" s="17">
        <f>[4]突発!$J34</f>
        <v>0</v>
      </c>
      <c r="K38" s="17">
        <f>[4]突発!$K34</f>
        <v>0</v>
      </c>
      <c r="L38" s="17">
        <f>[4]突発!$L34</f>
        <v>0</v>
      </c>
      <c r="M38" s="17">
        <f>[4]突発!$M34</f>
        <v>0</v>
      </c>
      <c r="N38" s="17">
        <f>[4]突発!$N34</f>
        <v>0</v>
      </c>
      <c r="O38" s="17">
        <f>[4]突発!$O34</f>
        <v>0</v>
      </c>
      <c r="P38" s="17">
        <f>[4]突発!$P34</f>
        <v>0</v>
      </c>
      <c r="Q38" s="17">
        <f>[4]突発!$Q34</f>
        <v>0</v>
      </c>
      <c r="S38">
        <f t="shared" si="2"/>
        <v>7</v>
      </c>
      <c r="T38" t="b">
        <f t="shared" si="3"/>
        <v>1</v>
      </c>
    </row>
    <row r="39" spans="2:20">
      <c r="B39" s="17">
        <v>34</v>
      </c>
      <c r="C39" s="17">
        <f>[4]突発!$C35</f>
        <v>10</v>
      </c>
      <c r="D39" s="17">
        <f>[4]突発!$D35</f>
        <v>0</v>
      </c>
      <c r="E39" s="17">
        <f>[4]突発!$E35</f>
        <v>5</v>
      </c>
      <c r="F39" s="17">
        <f>[4]突発!$F35</f>
        <v>5</v>
      </c>
      <c r="G39" s="17">
        <f>[4]突発!$G35</f>
        <v>0</v>
      </c>
      <c r="H39" s="17">
        <f>[4]突発!$H35</f>
        <v>0</v>
      </c>
      <c r="I39" s="17">
        <f>[4]突発!$I35</f>
        <v>0</v>
      </c>
      <c r="J39" s="17">
        <f>[4]突発!$J35</f>
        <v>0</v>
      </c>
      <c r="K39" s="17">
        <f>[4]突発!$K35</f>
        <v>0</v>
      </c>
      <c r="L39" s="17">
        <f>[4]突発!$L35</f>
        <v>0</v>
      </c>
      <c r="M39" s="17">
        <f>[4]突発!$M35</f>
        <v>0</v>
      </c>
      <c r="N39" s="17">
        <f>[4]突発!$N35</f>
        <v>0</v>
      </c>
      <c r="O39" s="17">
        <f>[4]突発!$O35</f>
        <v>0</v>
      </c>
      <c r="P39" s="17">
        <f>[4]突発!$P35</f>
        <v>0</v>
      </c>
      <c r="Q39" s="17">
        <f>[4]突発!$Q35</f>
        <v>0</v>
      </c>
      <c r="S39">
        <f t="shared" si="2"/>
        <v>10</v>
      </c>
      <c r="T39" t="b">
        <f t="shared" si="3"/>
        <v>1</v>
      </c>
    </row>
    <row r="40" spans="2:20">
      <c r="B40" s="17">
        <v>35</v>
      </c>
      <c r="C40" s="17" t="e">
        <f>[4]突発!$C36</f>
        <v>#N/A</v>
      </c>
      <c r="D40" s="17" t="e">
        <f>[4]突発!$D36</f>
        <v>#N/A</v>
      </c>
      <c r="E40" s="17" t="e">
        <f>[4]突発!$E36</f>
        <v>#N/A</v>
      </c>
      <c r="F40" s="17" t="e">
        <f>[4]突発!$F36</f>
        <v>#N/A</v>
      </c>
      <c r="G40" s="17" t="e">
        <f>[4]突発!$G36</f>
        <v>#N/A</v>
      </c>
      <c r="H40" s="17" t="e">
        <f>[4]突発!$H36</f>
        <v>#N/A</v>
      </c>
      <c r="I40" s="17" t="e">
        <f>[4]突発!$I36</f>
        <v>#N/A</v>
      </c>
      <c r="J40" s="17" t="e">
        <f>[4]突発!$J36</f>
        <v>#N/A</v>
      </c>
      <c r="K40" s="17" t="e">
        <f>[4]突発!$K36</f>
        <v>#N/A</v>
      </c>
      <c r="L40" s="17" t="e">
        <f>[4]突発!$L36</f>
        <v>#N/A</v>
      </c>
      <c r="M40" s="17" t="e">
        <f>[4]突発!$M36</f>
        <v>#N/A</v>
      </c>
      <c r="N40" s="17" t="e">
        <f>[4]突発!$N36</f>
        <v>#N/A</v>
      </c>
      <c r="O40" s="17" t="e">
        <f>[4]突発!$O36</f>
        <v>#N/A</v>
      </c>
      <c r="P40" s="17" t="e">
        <f>[4]突発!$P36</f>
        <v>#N/A</v>
      </c>
      <c r="Q40" s="17" t="e">
        <f>[4]突発!$Q36</f>
        <v>#N/A</v>
      </c>
      <c r="S40" t="e">
        <f t="shared" si="2"/>
        <v>#N/A</v>
      </c>
      <c r="T40" t="str">
        <f t="shared" si="3"/>
        <v>-</v>
      </c>
    </row>
    <row r="41" spans="2:20">
      <c r="B41" s="17">
        <v>36</v>
      </c>
      <c r="C41" s="17" t="e">
        <f>[4]突発!$C37</f>
        <v>#N/A</v>
      </c>
      <c r="D41" s="17" t="e">
        <f>[4]突発!$D37</f>
        <v>#N/A</v>
      </c>
      <c r="E41" s="17" t="e">
        <f>[4]突発!$E37</f>
        <v>#N/A</v>
      </c>
      <c r="F41" s="17" t="e">
        <f>[4]突発!$F37</f>
        <v>#N/A</v>
      </c>
      <c r="G41" s="17" t="e">
        <f>[4]突発!$G37</f>
        <v>#N/A</v>
      </c>
      <c r="H41" s="17" t="e">
        <f>[4]突発!$H37</f>
        <v>#N/A</v>
      </c>
      <c r="I41" s="17" t="e">
        <f>[4]突発!$I37</f>
        <v>#N/A</v>
      </c>
      <c r="J41" s="17" t="e">
        <f>[4]突発!$J37</f>
        <v>#N/A</v>
      </c>
      <c r="K41" s="17" t="e">
        <f>[4]突発!$K37</f>
        <v>#N/A</v>
      </c>
      <c r="L41" s="17" t="e">
        <f>[4]突発!$L37</f>
        <v>#N/A</v>
      </c>
      <c r="M41" s="17" t="e">
        <f>[4]突発!$M37</f>
        <v>#N/A</v>
      </c>
      <c r="N41" s="17" t="e">
        <f>[4]突発!$N37</f>
        <v>#N/A</v>
      </c>
      <c r="O41" s="17" t="e">
        <f>[4]突発!$O37</f>
        <v>#N/A</v>
      </c>
      <c r="P41" s="17" t="e">
        <f>[4]突発!$P37</f>
        <v>#N/A</v>
      </c>
      <c r="Q41" s="17" t="e">
        <f>[4]突発!$Q37</f>
        <v>#N/A</v>
      </c>
      <c r="S41" t="e">
        <f t="shared" si="2"/>
        <v>#N/A</v>
      </c>
      <c r="T41" t="str">
        <f t="shared" si="3"/>
        <v>-</v>
      </c>
    </row>
    <row r="42" spans="2:20">
      <c r="B42" s="17">
        <v>37</v>
      </c>
      <c r="C42" s="17" t="e">
        <f>[4]突発!$C38</f>
        <v>#N/A</v>
      </c>
      <c r="D42" s="17" t="e">
        <f>[4]突発!$D38</f>
        <v>#N/A</v>
      </c>
      <c r="E42" s="17" t="e">
        <f>[4]突発!$E38</f>
        <v>#N/A</v>
      </c>
      <c r="F42" s="17" t="e">
        <f>[4]突発!$F38</f>
        <v>#N/A</v>
      </c>
      <c r="G42" s="17" t="e">
        <f>[4]突発!$G38</f>
        <v>#N/A</v>
      </c>
      <c r="H42" s="17" t="e">
        <f>[4]突発!$H38</f>
        <v>#N/A</v>
      </c>
      <c r="I42" s="17" t="e">
        <f>[4]突発!$I38</f>
        <v>#N/A</v>
      </c>
      <c r="J42" s="17" t="e">
        <f>[4]突発!$J38</f>
        <v>#N/A</v>
      </c>
      <c r="K42" s="17" t="e">
        <f>[4]突発!$K38</f>
        <v>#N/A</v>
      </c>
      <c r="L42" s="17" t="e">
        <f>[4]突発!$L38</f>
        <v>#N/A</v>
      </c>
      <c r="M42" s="17" t="e">
        <f>[4]突発!$M38</f>
        <v>#N/A</v>
      </c>
      <c r="N42" s="17" t="e">
        <f>[4]突発!$N38</f>
        <v>#N/A</v>
      </c>
      <c r="O42" s="17" t="e">
        <f>[4]突発!$O38</f>
        <v>#N/A</v>
      </c>
      <c r="P42" s="17" t="e">
        <f>[4]突発!$P38</f>
        <v>#N/A</v>
      </c>
      <c r="Q42" s="17" t="e">
        <f>[4]突発!$Q38</f>
        <v>#N/A</v>
      </c>
      <c r="S42" t="e">
        <f t="shared" si="2"/>
        <v>#N/A</v>
      </c>
      <c r="T42" t="str">
        <f t="shared" si="3"/>
        <v>-</v>
      </c>
    </row>
    <row r="43" spans="2:20">
      <c r="B43" s="17">
        <v>38</v>
      </c>
      <c r="C43" s="17" t="e">
        <f>[4]突発!$C39</f>
        <v>#N/A</v>
      </c>
      <c r="D43" s="17" t="e">
        <f>[4]突発!$D39</f>
        <v>#N/A</v>
      </c>
      <c r="E43" s="17" t="e">
        <f>[4]突発!$E39</f>
        <v>#N/A</v>
      </c>
      <c r="F43" s="17" t="e">
        <f>[4]突発!$F39</f>
        <v>#N/A</v>
      </c>
      <c r="G43" s="17" t="e">
        <f>[4]突発!$G39</f>
        <v>#N/A</v>
      </c>
      <c r="H43" s="17" t="e">
        <f>[4]突発!$H39</f>
        <v>#N/A</v>
      </c>
      <c r="I43" s="17" t="e">
        <f>[4]突発!$I39</f>
        <v>#N/A</v>
      </c>
      <c r="J43" s="17" t="e">
        <f>[4]突発!$J39</f>
        <v>#N/A</v>
      </c>
      <c r="K43" s="17" t="e">
        <f>[4]突発!$K39</f>
        <v>#N/A</v>
      </c>
      <c r="L43" s="17" t="e">
        <f>[4]突発!$L39</f>
        <v>#N/A</v>
      </c>
      <c r="M43" s="17" t="e">
        <f>[4]突発!$M39</f>
        <v>#N/A</v>
      </c>
      <c r="N43" s="17" t="e">
        <f>[4]突発!$N39</f>
        <v>#N/A</v>
      </c>
      <c r="O43" s="17" t="e">
        <f>[4]突発!$O39</f>
        <v>#N/A</v>
      </c>
      <c r="P43" s="17" t="e">
        <f>[4]突発!$P39</f>
        <v>#N/A</v>
      </c>
      <c r="Q43" s="17" t="e">
        <f>[4]突発!$Q39</f>
        <v>#N/A</v>
      </c>
      <c r="S43" t="e">
        <f t="shared" si="2"/>
        <v>#N/A</v>
      </c>
      <c r="T43" t="str">
        <f t="shared" si="3"/>
        <v>-</v>
      </c>
    </row>
    <row r="44" spans="2:20">
      <c r="B44" s="17">
        <v>39</v>
      </c>
      <c r="C44" s="17" t="e">
        <f>[4]突発!$C40</f>
        <v>#N/A</v>
      </c>
      <c r="D44" s="17" t="e">
        <f>[4]突発!$D40</f>
        <v>#N/A</v>
      </c>
      <c r="E44" s="17" t="e">
        <f>[4]突発!$E40</f>
        <v>#N/A</v>
      </c>
      <c r="F44" s="17" t="e">
        <f>[4]突発!$F40</f>
        <v>#N/A</v>
      </c>
      <c r="G44" s="17" t="e">
        <f>[4]突発!$G40</f>
        <v>#N/A</v>
      </c>
      <c r="H44" s="17" t="e">
        <f>[4]突発!$H40</f>
        <v>#N/A</v>
      </c>
      <c r="I44" s="17" t="e">
        <f>[4]突発!$I40</f>
        <v>#N/A</v>
      </c>
      <c r="J44" s="17" t="e">
        <f>[4]突発!$J40</f>
        <v>#N/A</v>
      </c>
      <c r="K44" s="17" t="e">
        <f>[4]突発!$K40</f>
        <v>#N/A</v>
      </c>
      <c r="L44" s="17" t="e">
        <f>[4]突発!$L40</f>
        <v>#N/A</v>
      </c>
      <c r="M44" s="17" t="e">
        <f>[4]突発!$M40</f>
        <v>#N/A</v>
      </c>
      <c r="N44" s="17" t="e">
        <f>[4]突発!$N40</f>
        <v>#N/A</v>
      </c>
      <c r="O44" s="17" t="e">
        <f>[4]突発!$O40</f>
        <v>#N/A</v>
      </c>
      <c r="P44" s="17" t="e">
        <f>[4]突発!$P40</f>
        <v>#N/A</v>
      </c>
      <c r="Q44" s="17" t="e">
        <f>[4]突発!$Q40</f>
        <v>#N/A</v>
      </c>
      <c r="S44" t="e">
        <f t="shared" si="2"/>
        <v>#N/A</v>
      </c>
      <c r="T44" t="str">
        <f t="shared" si="3"/>
        <v>-</v>
      </c>
    </row>
    <row r="45" spans="2:20">
      <c r="B45" s="17">
        <v>40</v>
      </c>
      <c r="C45" s="17" t="e">
        <f>[4]突発!$C41</f>
        <v>#N/A</v>
      </c>
      <c r="D45" s="17" t="e">
        <f>[4]突発!$D41</f>
        <v>#N/A</v>
      </c>
      <c r="E45" s="17" t="e">
        <f>[4]突発!$E41</f>
        <v>#N/A</v>
      </c>
      <c r="F45" s="17" t="e">
        <f>[4]突発!$F41</f>
        <v>#N/A</v>
      </c>
      <c r="G45" s="17" t="e">
        <f>[4]突発!$G41</f>
        <v>#N/A</v>
      </c>
      <c r="H45" s="17" t="e">
        <f>[4]突発!$H41</f>
        <v>#N/A</v>
      </c>
      <c r="I45" s="17" t="e">
        <f>[4]突発!$I41</f>
        <v>#N/A</v>
      </c>
      <c r="J45" s="17" t="e">
        <f>[4]突発!$J41</f>
        <v>#N/A</v>
      </c>
      <c r="K45" s="17" t="e">
        <f>[4]突発!$K41</f>
        <v>#N/A</v>
      </c>
      <c r="L45" s="17" t="e">
        <f>[4]突発!$L41</f>
        <v>#N/A</v>
      </c>
      <c r="M45" s="17" t="e">
        <f>[4]突発!$M41</f>
        <v>#N/A</v>
      </c>
      <c r="N45" s="17" t="e">
        <f>[4]突発!$N41</f>
        <v>#N/A</v>
      </c>
      <c r="O45" s="17" t="e">
        <f>[4]突発!$O41</f>
        <v>#N/A</v>
      </c>
      <c r="P45" s="17" t="e">
        <f>[4]突発!$P41</f>
        <v>#N/A</v>
      </c>
      <c r="Q45" s="17" t="e">
        <f>[4]突発!$Q41</f>
        <v>#N/A</v>
      </c>
      <c r="S45" t="e">
        <f t="shared" si="2"/>
        <v>#N/A</v>
      </c>
      <c r="T45" t="str">
        <f t="shared" si="3"/>
        <v>-</v>
      </c>
    </row>
    <row r="46" spans="2:20">
      <c r="B46" s="17">
        <v>41</v>
      </c>
      <c r="C46" s="17" t="e">
        <f>[4]突発!$C42</f>
        <v>#N/A</v>
      </c>
      <c r="D46" s="17" t="e">
        <f>[4]突発!$D42</f>
        <v>#N/A</v>
      </c>
      <c r="E46" s="17" t="e">
        <f>[4]突発!$E42</f>
        <v>#N/A</v>
      </c>
      <c r="F46" s="17" t="e">
        <f>[4]突発!$F42</f>
        <v>#N/A</v>
      </c>
      <c r="G46" s="17" t="e">
        <f>[4]突発!$G42</f>
        <v>#N/A</v>
      </c>
      <c r="H46" s="17" t="e">
        <f>[4]突発!$H42</f>
        <v>#N/A</v>
      </c>
      <c r="I46" s="17" t="e">
        <f>[4]突発!$I42</f>
        <v>#N/A</v>
      </c>
      <c r="J46" s="17" t="e">
        <f>[4]突発!$J42</f>
        <v>#N/A</v>
      </c>
      <c r="K46" s="17" t="e">
        <f>[4]突発!$K42</f>
        <v>#N/A</v>
      </c>
      <c r="L46" s="17" t="e">
        <f>[4]突発!$L42</f>
        <v>#N/A</v>
      </c>
      <c r="M46" s="17" t="e">
        <f>[4]突発!$M42</f>
        <v>#N/A</v>
      </c>
      <c r="N46" s="17" t="e">
        <f>[4]突発!$N42</f>
        <v>#N/A</v>
      </c>
      <c r="O46" s="17" t="e">
        <f>[4]突発!$O42</f>
        <v>#N/A</v>
      </c>
      <c r="P46" s="17" t="e">
        <f>[4]突発!$P42</f>
        <v>#N/A</v>
      </c>
      <c r="Q46" s="17" t="e">
        <f>[4]突発!$Q42</f>
        <v>#N/A</v>
      </c>
      <c r="S46" t="e">
        <f t="shared" si="2"/>
        <v>#N/A</v>
      </c>
      <c r="T46" t="str">
        <f t="shared" si="3"/>
        <v>-</v>
      </c>
    </row>
    <row r="47" spans="2:20">
      <c r="B47" s="17">
        <v>42</v>
      </c>
      <c r="C47" s="17" t="e">
        <f>[4]突発!$C43</f>
        <v>#N/A</v>
      </c>
      <c r="D47" s="17" t="e">
        <f>[4]突発!$D43</f>
        <v>#N/A</v>
      </c>
      <c r="E47" s="17" t="e">
        <f>[4]突発!$E43</f>
        <v>#N/A</v>
      </c>
      <c r="F47" s="17" t="e">
        <f>[4]突発!$F43</f>
        <v>#N/A</v>
      </c>
      <c r="G47" s="17" t="e">
        <f>[4]突発!$G43</f>
        <v>#N/A</v>
      </c>
      <c r="H47" s="17" t="e">
        <f>[4]突発!$H43</f>
        <v>#N/A</v>
      </c>
      <c r="I47" s="17" t="e">
        <f>[4]突発!$I43</f>
        <v>#N/A</v>
      </c>
      <c r="J47" s="17" t="e">
        <f>[4]突発!$J43</f>
        <v>#N/A</v>
      </c>
      <c r="K47" s="17" t="e">
        <f>[4]突発!$K43</f>
        <v>#N/A</v>
      </c>
      <c r="L47" s="17" t="e">
        <f>[4]突発!$L43</f>
        <v>#N/A</v>
      </c>
      <c r="M47" s="17" t="e">
        <f>[4]突発!$M43</f>
        <v>#N/A</v>
      </c>
      <c r="N47" s="17" t="e">
        <f>[4]突発!$N43</f>
        <v>#N/A</v>
      </c>
      <c r="O47" s="17" t="e">
        <f>[4]突発!$O43</f>
        <v>#N/A</v>
      </c>
      <c r="P47" s="17" t="e">
        <f>[4]突発!$P43</f>
        <v>#N/A</v>
      </c>
      <c r="Q47" s="17" t="e">
        <f>[4]突発!$Q43</f>
        <v>#N/A</v>
      </c>
      <c r="S47" t="e">
        <f t="shared" si="2"/>
        <v>#N/A</v>
      </c>
      <c r="T47" t="str">
        <f t="shared" si="3"/>
        <v>-</v>
      </c>
    </row>
    <row r="48" spans="2:20">
      <c r="B48" s="17">
        <v>43</v>
      </c>
      <c r="C48" s="17" t="e">
        <f>[4]突発!$C44</f>
        <v>#N/A</v>
      </c>
      <c r="D48" s="17" t="e">
        <f>[4]突発!$D44</f>
        <v>#N/A</v>
      </c>
      <c r="E48" s="17" t="e">
        <f>[4]突発!$E44</f>
        <v>#N/A</v>
      </c>
      <c r="F48" s="17" t="e">
        <f>[4]突発!$F44</f>
        <v>#N/A</v>
      </c>
      <c r="G48" s="17" t="e">
        <f>[4]突発!$G44</f>
        <v>#N/A</v>
      </c>
      <c r="H48" s="17" t="e">
        <f>[4]突発!$H44</f>
        <v>#N/A</v>
      </c>
      <c r="I48" s="17" t="e">
        <f>[4]突発!$I44</f>
        <v>#N/A</v>
      </c>
      <c r="J48" s="17" t="e">
        <f>[4]突発!$J44</f>
        <v>#N/A</v>
      </c>
      <c r="K48" s="17" t="e">
        <f>[4]突発!$K44</f>
        <v>#N/A</v>
      </c>
      <c r="L48" s="17" t="e">
        <f>[4]突発!$L44</f>
        <v>#N/A</v>
      </c>
      <c r="M48" s="17" t="e">
        <f>[4]突発!$M44</f>
        <v>#N/A</v>
      </c>
      <c r="N48" s="17" t="e">
        <f>[4]突発!$N44</f>
        <v>#N/A</v>
      </c>
      <c r="O48" s="17" t="e">
        <f>[4]突発!$O44</f>
        <v>#N/A</v>
      </c>
      <c r="P48" s="17" t="e">
        <f>[4]突発!$P44</f>
        <v>#N/A</v>
      </c>
      <c r="Q48" s="17" t="e">
        <f>[4]突発!$Q44</f>
        <v>#N/A</v>
      </c>
      <c r="S48" t="e">
        <f t="shared" si="2"/>
        <v>#N/A</v>
      </c>
      <c r="T48" t="str">
        <f t="shared" si="3"/>
        <v>-</v>
      </c>
    </row>
    <row r="49" spans="2:20">
      <c r="B49" s="17">
        <v>44</v>
      </c>
      <c r="C49" s="17" t="e">
        <f>[4]突発!$C45</f>
        <v>#N/A</v>
      </c>
      <c r="D49" s="17" t="e">
        <f>[4]突発!$D45</f>
        <v>#N/A</v>
      </c>
      <c r="E49" s="17" t="e">
        <f>[4]突発!$E45</f>
        <v>#N/A</v>
      </c>
      <c r="F49" s="17" t="e">
        <f>[4]突発!$F45</f>
        <v>#N/A</v>
      </c>
      <c r="G49" s="17" t="e">
        <f>[4]突発!$G45</f>
        <v>#N/A</v>
      </c>
      <c r="H49" s="17" t="e">
        <f>[4]突発!$H45</f>
        <v>#N/A</v>
      </c>
      <c r="I49" s="17" t="e">
        <f>[4]突発!$I45</f>
        <v>#N/A</v>
      </c>
      <c r="J49" s="17" t="e">
        <f>[4]突発!$J45</f>
        <v>#N/A</v>
      </c>
      <c r="K49" s="17" t="e">
        <f>[4]突発!$K45</f>
        <v>#N/A</v>
      </c>
      <c r="L49" s="17" t="e">
        <f>[4]突発!$L45</f>
        <v>#N/A</v>
      </c>
      <c r="M49" s="17" t="e">
        <f>[4]突発!$M45</f>
        <v>#N/A</v>
      </c>
      <c r="N49" s="17" t="e">
        <f>[4]突発!$N45</f>
        <v>#N/A</v>
      </c>
      <c r="O49" s="17" t="e">
        <f>[4]突発!$O45</f>
        <v>#N/A</v>
      </c>
      <c r="P49" s="17" t="e">
        <f>[4]突発!$P45</f>
        <v>#N/A</v>
      </c>
      <c r="Q49" s="17" t="e">
        <f>[4]突発!$Q45</f>
        <v>#N/A</v>
      </c>
      <c r="S49" t="e">
        <f t="shared" si="2"/>
        <v>#N/A</v>
      </c>
      <c r="T49" t="str">
        <f t="shared" si="3"/>
        <v>-</v>
      </c>
    </row>
    <row r="50" spans="2:20">
      <c r="B50" s="17">
        <v>45</v>
      </c>
      <c r="C50" s="17" t="e">
        <f>[4]突発!$C46</f>
        <v>#N/A</v>
      </c>
      <c r="D50" s="17" t="e">
        <f>[4]突発!$D46</f>
        <v>#N/A</v>
      </c>
      <c r="E50" s="17" t="e">
        <f>[4]突発!$E46</f>
        <v>#N/A</v>
      </c>
      <c r="F50" s="17" t="e">
        <f>[4]突発!$F46</f>
        <v>#N/A</v>
      </c>
      <c r="G50" s="17" t="e">
        <f>[4]突発!$G46</f>
        <v>#N/A</v>
      </c>
      <c r="H50" s="17" t="e">
        <f>[4]突発!$H46</f>
        <v>#N/A</v>
      </c>
      <c r="I50" s="17" t="e">
        <f>[4]突発!$I46</f>
        <v>#N/A</v>
      </c>
      <c r="J50" s="17" t="e">
        <f>[4]突発!$J46</f>
        <v>#N/A</v>
      </c>
      <c r="K50" s="17" t="e">
        <f>[4]突発!$K46</f>
        <v>#N/A</v>
      </c>
      <c r="L50" s="17" t="e">
        <f>[4]突発!$L46</f>
        <v>#N/A</v>
      </c>
      <c r="M50" s="17" t="e">
        <f>[4]突発!$M46</f>
        <v>#N/A</v>
      </c>
      <c r="N50" s="17" t="e">
        <f>[4]突発!$N46</f>
        <v>#N/A</v>
      </c>
      <c r="O50" s="17" t="e">
        <f>[4]突発!$O46</f>
        <v>#N/A</v>
      </c>
      <c r="P50" s="17" t="e">
        <f>[4]突発!$P46</f>
        <v>#N/A</v>
      </c>
      <c r="Q50" s="17" t="e">
        <f>[4]突発!$Q46</f>
        <v>#N/A</v>
      </c>
      <c r="S50" t="e">
        <f t="shared" si="2"/>
        <v>#N/A</v>
      </c>
      <c r="T50" t="str">
        <f t="shared" si="3"/>
        <v>-</v>
      </c>
    </row>
    <row r="51" spans="2:20">
      <c r="B51" s="17">
        <v>46</v>
      </c>
      <c r="C51" s="17" t="e">
        <f>[4]突発!$C47</f>
        <v>#N/A</v>
      </c>
      <c r="D51" s="17" t="e">
        <f>[4]突発!$D47</f>
        <v>#N/A</v>
      </c>
      <c r="E51" s="17" t="e">
        <f>[4]突発!$E47</f>
        <v>#N/A</v>
      </c>
      <c r="F51" s="17" t="e">
        <f>[4]突発!$F47</f>
        <v>#N/A</v>
      </c>
      <c r="G51" s="17" t="e">
        <f>[4]突発!$G47</f>
        <v>#N/A</v>
      </c>
      <c r="H51" s="17" t="e">
        <f>[4]突発!$H47</f>
        <v>#N/A</v>
      </c>
      <c r="I51" s="17" t="e">
        <f>[4]突発!$I47</f>
        <v>#N/A</v>
      </c>
      <c r="J51" s="17" t="e">
        <f>[4]突発!$J47</f>
        <v>#N/A</v>
      </c>
      <c r="K51" s="17" t="e">
        <f>[4]突発!$K47</f>
        <v>#N/A</v>
      </c>
      <c r="L51" s="17" t="e">
        <f>[4]突発!$L47</f>
        <v>#N/A</v>
      </c>
      <c r="M51" s="17" t="e">
        <f>[4]突発!$M47</f>
        <v>#N/A</v>
      </c>
      <c r="N51" s="17" t="e">
        <f>[4]突発!$N47</f>
        <v>#N/A</v>
      </c>
      <c r="O51" s="17" t="e">
        <f>[4]突発!$O47</f>
        <v>#N/A</v>
      </c>
      <c r="P51" s="17" t="e">
        <f>[4]突発!$P47</f>
        <v>#N/A</v>
      </c>
      <c r="Q51" s="17" t="e">
        <f>[4]突発!$Q47</f>
        <v>#N/A</v>
      </c>
      <c r="S51" t="e">
        <f t="shared" si="2"/>
        <v>#N/A</v>
      </c>
      <c r="T51" t="str">
        <f t="shared" si="3"/>
        <v>-</v>
      </c>
    </row>
    <row r="52" spans="2:20">
      <c r="B52" s="17">
        <v>47</v>
      </c>
      <c r="C52" s="17" t="e">
        <f>[4]突発!$C48</f>
        <v>#N/A</v>
      </c>
      <c r="D52" s="17" t="e">
        <f>[4]突発!$D48</f>
        <v>#N/A</v>
      </c>
      <c r="E52" s="17" t="e">
        <f>[4]突発!$E48</f>
        <v>#N/A</v>
      </c>
      <c r="F52" s="17" t="e">
        <f>[4]突発!$F48</f>
        <v>#N/A</v>
      </c>
      <c r="G52" s="17" t="e">
        <f>[4]突発!$G48</f>
        <v>#N/A</v>
      </c>
      <c r="H52" s="17" t="e">
        <f>[4]突発!$H48</f>
        <v>#N/A</v>
      </c>
      <c r="I52" s="17" t="e">
        <f>[4]突発!$I48</f>
        <v>#N/A</v>
      </c>
      <c r="J52" s="17" t="e">
        <f>[4]突発!$J48</f>
        <v>#N/A</v>
      </c>
      <c r="K52" s="17" t="e">
        <f>[4]突発!$K48</f>
        <v>#N/A</v>
      </c>
      <c r="L52" s="17" t="e">
        <f>[4]突発!$L48</f>
        <v>#N/A</v>
      </c>
      <c r="M52" s="17" t="e">
        <f>[4]突発!$M48</f>
        <v>#N/A</v>
      </c>
      <c r="N52" s="17" t="e">
        <f>[4]突発!$N48</f>
        <v>#N/A</v>
      </c>
      <c r="O52" s="17" t="e">
        <f>[4]突発!$O48</f>
        <v>#N/A</v>
      </c>
      <c r="P52" s="17" t="e">
        <f>[4]突発!$P48</f>
        <v>#N/A</v>
      </c>
      <c r="Q52" s="17" t="e">
        <f>[4]突発!$Q48</f>
        <v>#N/A</v>
      </c>
      <c r="S52" t="e">
        <f t="shared" si="2"/>
        <v>#N/A</v>
      </c>
      <c r="T52" t="str">
        <f t="shared" si="3"/>
        <v>-</v>
      </c>
    </row>
    <row r="53" spans="2:20">
      <c r="B53" s="17">
        <v>48</v>
      </c>
      <c r="C53" s="17" t="e">
        <f>[4]突発!$C49</f>
        <v>#N/A</v>
      </c>
      <c r="D53" s="17" t="e">
        <f>[4]突発!$D49</f>
        <v>#N/A</v>
      </c>
      <c r="E53" s="17" t="e">
        <f>[4]突発!$E49</f>
        <v>#N/A</v>
      </c>
      <c r="F53" s="17" t="e">
        <f>[4]突発!$F49</f>
        <v>#N/A</v>
      </c>
      <c r="G53" s="17" t="e">
        <f>[4]突発!$G49</f>
        <v>#N/A</v>
      </c>
      <c r="H53" s="17" t="e">
        <f>[4]突発!$H49</f>
        <v>#N/A</v>
      </c>
      <c r="I53" s="17" t="e">
        <f>[4]突発!$I49</f>
        <v>#N/A</v>
      </c>
      <c r="J53" s="17" t="e">
        <f>[4]突発!$J49</f>
        <v>#N/A</v>
      </c>
      <c r="K53" s="17" t="e">
        <f>[4]突発!$K49</f>
        <v>#N/A</v>
      </c>
      <c r="L53" s="17" t="e">
        <f>[4]突発!$L49</f>
        <v>#N/A</v>
      </c>
      <c r="M53" s="17" t="e">
        <f>[4]突発!$M49</f>
        <v>#N/A</v>
      </c>
      <c r="N53" s="17" t="e">
        <f>[4]突発!$N49</f>
        <v>#N/A</v>
      </c>
      <c r="O53" s="17" t="e">
        <f>[4]突発!$O49</f>
        <v>#N/A</v>
      </c>
      <c r="P53" s="17" t="e">
        <f>[4]突発!$P49</f>
        <v>#N/A</v>
      </c>
      <c r="Q53" s="17" t="e">
        <f>[4]突発!$Q49</f>
        <v>#N/A</v>
      </c>
      <c r="S53" t="e">
        <f t="shared" si="2"/>
        <v>#N/A</v>
      </c>
      <c r="T53" t="str">
        <f t="shared" si="3"/>
        <v>-</v>
      </c>
    </row>
    <row r="54" spans="2:20">
      <c r="B54" s="17">
        <v>49</v>
      </c>
      <c r="C54" s="17" t="e">
        <f>[4]突発!$C50</f>
        <v>#N/A</v>
      </c>
      <c r="D54" s="17" t="e">
        <f>[4]突発!$D50</f>
        <v>#N/A</v>
      </c>
      <c r="E54" s="17" t="e">
        <f>[4]突発!$E50</f>
        <v>#N/A</v>
      </c>
      <c r="F54" s="17" t="e">
        <f>[4]突発!$F50</f>
        <v>#N/A</v>
      </c>
      <c r="G54" s="17" t="e">
        <f>[4]突発!$G50</f>
        <v>#N/A</v>
      </c>
      <c r="H54" s="17" t="e">
        <f>[4]突発!$H50</f>
        <v>#N/A</v>
      </c>
      <c r="I54" s="17" t="e">
        <f>[4]突発!$I50</f>
        <v>#N/A</v>
      </c>
      <c r="J54" s="17" t="e">
        <f>[4]突発!$J50</f>
        <v>#N/A</v>
      </c>
      <c r="K54" s="17" t="e">
        <f>[4]突発!$K50</f>
        <v>#N/A</v>
      </c>
      <c r="L54" s="17" t="e">
        <f>[4]突発!$L50</f>
        <v>#N/A</v>
      </c>
      <c r="M54" s="17" t="e">
        <f>[4]突発!$M50</f>
        <v>#N/A</v>
      </c>
      <c r="N54" s="17" t="e">
        <f>[4]突発!$N50</f>
        <v>#N/A</v>
      </c>
      <c r="O54" s="17" t="e">
        <f>[4]突発!$O50</f>
        <v>#N/A</v>
      </c>
      <c r="P54" s="17" t="e">
        <f>[4]突発!$P50</f>
        <v>#N/A</v>
      </c>
      <c r="Q54" s="17" t="e">
        <f>[4]突発!$Q50</f>
        <v>#N/A</v>
      </c>
      <c r="S54" t="e">
        <f t="shared" si="2"/>
        <v>#N/A</v>
      </c>
      <c r="T54" t="str">
        <f t="shared" si="3"/>
        <v>-</v>
      </c>
    </row>
    <row r="55" spans="2:20">
      <c r="B55" s="17">
        <v>50</v>
      </c>
      <c r="C55" s="17" t="e">
        <f>[4]突発!$C51</f>
        <v>#N/A</v>
      </c>
      <c r="D55" s="17" t="e">
        <f>[4]突発!$D51</f>
        <v>#N/A</v>
      </c>
      <c r="E55" s="17" t="e">
        <f>[4]突発!$E51</f>
        <v>#N/A</v>
      </c>
      <c r="F55" s="17" t="e">
        <f>[4]突発!$F51</f>
        <v>#N/A</v>
      </c>
      <c r="G55" s="17" t="e">
        <f>[4]突発!$G51</f>
        <v>#N/A</v>
      </c>
      <c r="H55" s="17" t="e">
        <f>[4]突発!$H51</f>
        <v>#N/A</v>
      </c>
      <c r="I55" s="17" t="e">
        <f>[4]突発!$I51</f>
        <v>#N/A</v>
      </c>
      <c r="J55" s="17" t="e">
        <f>[4]突発!$J51</f>
        <v>#N/A</v>
      </c>
      <c r="K55" s="17" t="e">
        <f>[4]突発!$K51</f>
        <v>#N/A</v>
      </c>
      <c r="L55" s="17" t="e">
        <f>[4]突発!$L51</f>
        <v>#N/A</v>
      </c>
      <c r="M55" s="17" t="e">
        <f>[4]突発!$M51</f>
        <v>#N/A</v>
      </c>
      <c r="N55" s="17" t="e">
        <f>[4]突発!$N51</f>
        <v>#N/A</v>
      </c>
      <c r="O55" s="17" t="e">
        <f>[4]突発!$O51</f>
        <v>#N/A</v>
      </c>
      <c r="P55" s="17" t="e">
        <f>[4]突発!$P51</f>
        <v>#N/A</v>
      </c>
      <c r="Q55" s="17" t="e">
        <f>[4]突発!$Q51</f>
        <v>#N/A</v>
      </c>
      <c r="S55" t="e">
        <f t="shared" si="2"/>
        <v>#N/A</v>
      </c>
      <c r="T55" t="str">
        <f t="shared" si="3"/>
        <v>-</v>
      </c>
    </row>
    <row r="56" spans="2:20">
      <c r="B56" s="17">
        <v>51</v>
      </c>
      <c r="C56" s="17" t="e">
        <f>[4]突発!$C52</f>
        <v>#N/A</v>
      </c>
      <c r="D56" s="17" t="e">
        <f>[4]突発!$D52</f>
        <v>#N/A</v>
      </c>
      <c r="E56" s="17" t="e">
        <f>[4]突発!$E52</f>
        <v>#N/A</v>
      </c>
      <c r="F56" s="17" t="e">
        <f>[4]突発!$F52</f>
        <v>#N/A</v>
      </c>
      <c r="G56" s="17" t="e">
        <f>[4]突発!$G52</f>
        <v>#N/A</v>
      </c>
      <c r="H56" s="17" t="e">
        <f>[4]突発!$H52</f>
        <v>#N/A</v>
      </c>
      <c r="I56" s="17" t="e">
        <f>[4]突発!$I52</f>
        <v>#N/A</v>
      </c>
      <c r="J56" s="17" t="e">
        <f>[4]突発!$J52</f>
        <v>#N/A</v>
      </c>
      <c r="K56" s="17" t="e">
        <f>[4]突発!$K52</f>
        <v>#N/A</v>
      </c>
      <c r="L56" s="17" t="e">
        <f>[4]突発!$L52</f>
        <v>#N/A</v>
      </c>
      <c r="M56" s="17" t="e">
        <f>[4]突発!$M52</f>
        <v>#N/A</v>
      </c>
      <c r="N56" s="17" t="e">
        <f>[4]突発!$N52</f>
        <v>#N/A</v>
      </c>
      <c r="O56" s="17" t="e">
        <f>[4]突発!$O52</f>
        <v>#N/A</v>
      </c>
      <c r="P56" s="17" t="e">
        <f>[4]突発!$P52</f>
        <v>#N/A</v>
      </c>
      <c r="Q56" s="17" t="e">
        <f>[4]突発!$Q52</f>
        <v>#N/A</v>
      </c>
      <c r="S56" t="e">
        <f t="shared" si="2"/>
        <v>#N/A</v>
      </c>
      <c r="T56" t="str">
        <f t="shared" si="3"/>
        <v>-</v>
      </c>
    </row>
    <row r="57" spans="2:20">
      <c r="B57" s="17">
        <v>52</v>
      </c>
      <c r="C57" s="17" t="e">
        <f>[4]突発!$C53</f>
        <v>#N/A</v>
      </c>
      <c r="D57" s="17" t="e">
        <f>[4]突発!$D53</f>
        <v>#N/A</v>
      </c>
      <c r="E57" s="17" t="e">
        <f>[4]突発!$E53</f>
        <v>#N/A</v>
      </c>
      <c r="F57" s="17" t="e">
        <f>[4]突発!$F53</f>
        <v>#N/A</v>
      </c>
      <c r="G57" s="17" t="e">
        <f>[4]突発!$G53</f>
        <v>#N/A</v>
      </c>
      <c r="H57" s="17" t="e">
        <f>[4]突発!$H53</f>
        <v>#N/A</v>
      </c>
      <c r="I57" s="17" t="e">
        <f>[4]突発!$I53</f>
        <v>#N/A</v>
      </c>
      <c r="J57" s="17" t="e">
        <f>[4]突発!$J53</f>
        <v>#N/A</v>
      </c>
      <c r="K57" s="17" t="e">
        <f>[4]突発!$K53</f>
        <v>#N/A</v>
      </c>
      <c r="L57" s="17" t="e">
        <f>[4]突発!$L53</f>
        <v>#N/A</v>
      </c>
      <c r="M57" s="17" t="e">
        <f>[4]突発!$M53</f>
        <v>#N/A</v>
      </c>
      <c r="N57" s="17" t="e">
        <f>[4]突発!$N53</f>
        <v>#N/A</v>
      </c>
      <c r="O57" s="17" t="e">
        <f>[4]突発!$O53</f>
        <v>#N/A</v>
      </c>
      <c r="P57" s="17" t="e">
        <f>[4]突発!$P53</f>
        <v>#N/A</v>
      </c>
      <c r="Q57" s="17" t="e">
        <f>[4]突発!$Q53</f>
        <v>#N/A</v>
      </c>
      <c r="S57" t="e">
        <f t="shared" si="2"/>
        <v>#N/A</v>
      </c>
      <c r="T57" t="str">
        <f t="shared" si="3"/>
        <v>-</v>
      </c>
    </row>
    <row r="58" spans="2:20">
      <c r="B58" s="104">
        <v>53</v>
      </c>
      <c r="C58" s="104" t="e">
        <f>[4]突発!$C54</f>
        <v>#N/A</v>
      </c>
      <c r="D58" s="104" t="e">
        <f>[4]突発!$D54</f>
        <v>#N/A</v>
      </c>
      <c r="E58" s="104" t="e">
        <f>[4]突発!$E54</f>
        <v>#N/A</v>
      </c>
      <c r="F58" s="104" t="e">
        <f>[4]突発!$F54</f>
        <v>#N/A</v>
      </c>
      <c r="G58" s="104" t="e">
        <f>[4]突発!$G54</f>
        <v>#N/A</v>
      </c>
      <c r="H58" s="104" t="e">
        <f>[4]突発!$H54</f>
        <v>#N/A</v>
      </c>
      <c r="I58" s="104" t="e">
        <f>[4]突発!$I54</f>
        <v>#N/A</v>
      </c>
      <c r="J58" s="104" t="e">
        <f>[4]突発!$J54</f>
        <v>#N/A</v>
      </c>
      <c r="K58" s="104" t="e">
        <f>[4]突発!$K54</f>
        <v>#N/A</v>
      </c>
      <c r="L58" s="104" t="e">
        <f>[4]突発!$L54</f>
        <v>#N/A</v>
      </c>
      <c r="M58" s="104" t="e">
        <f>[4]突発!$M54</f>
        <v>#N/A</v>
      </c>
      <c r="N58" s="104" t="e">
        <f>[4]突発!$N54</f>
        <v>#N/A</v>
      </c>
      <c r="O58" s="104" t="e">
        <f>[4]突発!$O54</f>
        <v>#N/A</v>
      </c>
      <c r="P58" s="104" t="e">
        <f>[4]突発!$P54</f>
        <v>#N/A</v>
      </c>
      <c r="Q58" s="104" t="e">
        <f>[4]突発!$Q54</f>
        <v>#N/A</v>
      </c>
      <c r="R58" s="5"/>
      <c r="S58" s="5" t="e">
        <f t="shared" si="2"/>
        <v>#N/A</v>
      </c>
      <c r="T58" s="5" t="str">
        <f t="shared" si="3"/>
        <v>-</v>
      </c>
    </row>
    <row r="60" spans="2:20">
      <c r="B60" s="2" t="s">
        <v>66</v>
      </c>
      <c r="C60" s="2">
        <f t="array" ref="C60">+SUM(IF(NOT(ISERROR(C6:C58)),C6:C58))</f>
        <v>209</v>
      </c>
      <c r="D60" s="2">
        <f t="array" ref="D60">+SUM(IF(NOT(ISERROR(D6:D58)),D6:D58))</f>
        <v>3</v>
      </c>
      <c r="E60" s="2">
        <f t="array" ref="E60">+SUM(IF(NOT(ISERROR(E6:E58)),E6:E58))</f>
        <v>52</v>
      </c>
      <c r="F60" s="2">
        <f t="array" ref="F60">+SUM(IF(NOT(ISERROR(F6:F58)),F6:F58))</f>
        <v>114</v>
      </c>
      <c r="G60" s="2">
        <f t="array" ref="G60">+SUM(IF(NOT(ISERROR(G6:G58)),G6:G58))</f>
        <v>23</v>
      </c>
      <c r="H60" s="2">
        <f t="array" ref="H60">+SUM(IF(NOT(ISERROR(H6:H58)),H6:H58))</f>
        <v>13</v>
      </c>
      <c r="I60" s="2">
        <f t="array" ref="I60">+SUM(IF(NOT(ISERROR(I6:I58)),I6:I58))</f>
        <v>1</v>
      </c>
      <c r="J60" s="2">
        <f t="array" ref="J60">+SUM(IF(NOT(ISERROR(J6:J58)),J6:J58))</f>
        <v>3</v>
      </c>
      <c r="K60" s="2">
        <f t="array" ref="K60">+SUM(IF(NOT(ISERROR(K6:K58)),K6:K58))</f>
        <v>0</v>
      </c>
      <c r="L60" s="2">
        <f t="array" ref="L60">+SUM(IF(NOT(ISERROR(L6:L58)),L6:L58))</f>
        <v>0</v>
      </c>
      <c r="M60" s="2">
        <f t="array" ref="M60">+SUM(IF(NOT(ISERROR(M6:M58)),M6:M58))</f>
        <v>0</v>
      </c>
      <c r="N60" s="2">
        <f t="array" ref="N60">+SUM(IF(NOT(ISERROR(N6:N58)),N6:N58))</f>
        <v>0</v>
      </c>
      <c r="O60" s="2">
        <f t="array" ref="O60">+SUM(IF(NOT(ISERROR(O6:O58)),O6:O58))</f>
        <v>0</v>
      </c>
      <c r="P60" s="2">
        <f t="array" ref="P60">+SUM(IF(NOT(ISERROR(P6:P58)),P6:P58))</f>
        <v>0</v>
      </c>
      <c r="Q60" s="2">
        <f t="array" ref="Q60">+SUM(IF(NOT(ISERROR(Q6:Q58)),Q6:Q58))</f>
        <v>0</v>
      </c>
      <c r="R60" s="2"/>
      <c r="S60" s="2">
        <f>SUM(D60:Q60)</f>
        <v>209</v>
      </c>
      <c r="T60" s="2" t="b">
        <f>C60=S60</f>
        <v>1</v>
      </c>
    </row>
    <row r="61" spans="2:20">
      <c r="B61" s="4" t="s">
        <v>73</v>
      </c>
      <c r="C61" s="4">
        <f t="shared" ref="C61:Q61" si="4">+C60/$C$60*100</f>
        <v>100</v>
      </c>
      <c r="D61" s="4">
        <f t="shared" si="4"/>
        <v>1.4354066985645932</v>
      </c>
      <c r="E61" s="4">
        <f t="shared" si="4"/>
        <v>24.880382775119617</v>
      </c>
      <c r="F61" s="4">
        <f t="shared" si="4"/>
        <v>54.54545454545454</v>
      </c>
      <c r="G61" s="4">
        <f t="shared" si="4"/>
        <v>11.004784688995215</v>
      </c>
      <c r="H61" s="4">
        <f t="shared" si="4"/>
        <v>6.2200956937799043</v>
      </c>
      <c r="I61" s="4">
        <f t="shared" si="4"/>
        <v>0.4784688995215311</v>
      </c>
      <c r="J61" s="4">
        <f t="shared" si="4"/>
        <v>1.4354066985645932</v>
      </c>
      <c r="K61" s="4">
        <f t="shared" si="4"/>
        <v>0</v>
      </c>
      <c r="L61" s="4">
        <f t="shared" si="4"/>
        <v>0</v>
      </c>
      <c r="M61" s="4">
        <f t="shared" si="4"/>
        <v>0</v>
      </c>
      <c r="N61" s="4">
        <f t="shared" si="4"/>
        <v>0</v>
      </c>
      <c r="O61" s="4">
        <f t="shared" si="4"/>
        <v>0</v>
      </c>
      <c r="P61" s="4">
        <f t="shared" si="4"/>
        <v>0</v>
      </c>
      <c r="Q61" s="4">
        <f t="shared" si="4"/>
        <v>0</v>
      </c>
      <c r="R61" s="4"/>
      <c r="S61" s="4">
        <f>SUM(D61:Q61)</f>
        <v>100</v>
      </c>
      <c r="T61" s="4" t="b">
        <f>C61=S61</f>
        <v>1</v>
      </c>
    </row>
    <row r="63" spans="2:20">
      <c r="S63" s="5">
        <f t="array" ref="S63">+SUM(IF(NOT(ISERROR(S6:S58)),S6:S58))</f>
        <v>209</v>
      </c>
      <c r="T63" s="5" t="b">
        <f>+S60=S63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6"/>
  <dimension ref="B4:T63"/>
  <sheetViews>
    <sheetView showGridLines="0" zoomScale="55" zoomScaleNormal="55" workbookViewId="0">
      <selection activeCell="C6" sqref="C6:Q58"/>
    </sheetView>
  </sheetViews>
  <sheetFormatPr defaultRowHeight="16.5"/>
  <sheetData>
    <row r="4" spans="2:20">
      <c r="B4" t="s">
        <v>65</v>
      </c>
    </row>
    <row r="5" spans="2:20">
      <c r="B5" s="6" t="s">
        <v>48</v>
      </c>
      <c r="C5" s="6" t="s">
        <v>61</v>
      </c>
      <c r="D5" s="6" t="s">
        <v>153</v>
      </c>
      <c r="E5" s="6" t="s">
        <v>154</v>
      </c>
      <c r="F5" s="6" t="s">
        <v>71</v>
      </c>
      <c r="G5" s="6" t="s">
        <v>96</v>
      </c>
      <c r="H5" s="6" t="s">
        <v>97</v>
      </c>
      <c r="I5" s="6" t="s">
        <v>98</v>
      </c>
      <c r="J5" s="6" t="s">
        <v>99</v>
      </c>
      <c r="K5" s="6" t="s">
        <v>100</v>
      </c>
      <c r="L5" s="6" t="s">
        <v>101</v>
      </c>
      <c r="M5" s="6" t="s">
        <v>102</v>
      </c>
      <c r="N5" s="6" t="s">
        <v>103</v>
      </c>
      <c r="O5" s="6" t="s">
        <v>105</v>
      </c>
      <c r="P5" s="6" t="s">
        <v>106</v>
      </c>
      <c r="Q5" s="6" t="s">
        <v>155</v>
      </c>
      <c r="R5" s="1"/>
      <c r="S5" s="6" t="s">
        <v>67</v>
      </c>
      <c r="T5" s="1" t="s">
        <v>68</v>
      </c>
    </row>
    <row r="6" spans="2:20">
      <c r="B6" s="102">
        <v>1</v>
      </c>
      <c r="C6" s="102">
        <f>[4]ﾍﾙ!$C$2</f>
        <v>2</v>
      </c>
      <c r="D6" s="102">
        <f>[4]ﾍﾙ!$D2</f>
        <v>0</v>
      </c>
      <c r="E6" s="102">
        <f>[4]ﾍﾙ!$E2</f>
        <v>1</v>
      </c>
      <c r="F6" s="102">
        <f>[4]ﾍﾙ!$F2</f>
        <v>1</v>
      </c>
      <c r="G6" s="102">
        <f>[4]ﾍﾙ!$G2</f>
        <v>0</v>
      </c>
      <c r="H6" s="102">
        <f>[4]ﾍﾙ!$H2</f>
        <v>0</v>
      </c>
      <c r="I6" s="102">
        <f>[4]ﾍﾙ!$I2</f>
        <v>0</v>
      </c>
      <c r="J6" s="102">
        <f>[4]ﾍﾙ!$J2</f>
        <v>0</v>
      </c>
      <c r="K6" s="102">
        <f>[4]ﾍﾙ!$K2</f>
        <v>0</v>
      </c>
      <c r="L6" s="102">
        <f>[4]ﾍﾙ!$L2</f>
        <v>0</v>
      </c>
      <c r="M6" s="102">
        <f>[4]ﾍﾙ!$M2</f>
        <v>0</v>
      </c>
      <c r="N6" s="102">
        <f>[4]ﾍﾙ!$N2</f>
        <v>0</v>
      </c>
      <c r="O6" s="102">
        <f>[4]ﾍﾙ!$O2</f>
        <v>0</v>
      </c>
      <c r="P6" s="102">
        <f>[4]ﾍﾙ!$P2</f>
        <v>0</v>
      </c>
      <c r="Q6" s="102">
        <f>[4]ﾍﾙ!$Q2</f>
        <v>0</v>
      </c>
      <c r="R6" s="103"/>
      <c r="S6" s="103">
        <f t="shared" ref="S6:S29" si="0">SUM(D6:Q6)</f>
        <v>2</v>
      </c>
      <c r="T6" s="103" t="b">
        <f t="shared" ref="T6:T29" si="1">IF(AND(ISERROR(C6),ISERROR(S6)),"-",C6=S6)</f>
        <v>1</v>
      </c>
    </row>
    <row r="7" spans="2:20">
      <c r="B7" s="17">
        <v>2</v>
      </c>
      <c r="C7" s="17">
        <f>[4]ﾍﾙ!$C3</f>
        <v>0</v>
      </c>
      <c r="D7" s="17">
        <f>[4]ﾍﾙ!$D3</f>
        <v>0</v>
      </c>
      <c r="E7" s="17">
        <f>[4]ﾍﾙ!$E3</f>
        <v>0</v>
      </c>
      <c r="F7" s="17">
        <f>[4]ﾍﾙ!$F3</f>
        <v>0</v>
      </c>
      <c r="G7" s="17">
        <f>[4]ﾍﾙ!$G3</f>
        <v>0</v>
      </c>
      <c r="H7" s="17">
        <f>[4]ﾍﾙ!$H3</f>
        <v>0</v>
      </c>
      <c r="I7" s="17">
        <f>[4]ﾍﾙ!$I3</f>
        <v>0</v>
      </c>
      <c r="J7" s="17">
        <f>[4]ﾍﾙ!$J3</f>
        <v>0</v>
      </c>
      <c r="K7" s="17">
        <f>[4]ﾍﾙ!$K3</f>
        <v>0</v>
      </c>
      <c r="L7" s="17">
        <f>[4]ﾍﾙ!$L3</f>
        <v>0</v>
      </c>
      <c r="M7" s="17">
        <f>[4]ﾍﾙ!$M3</f>
        <v>0</v>
      </c>
      <c r="N7" s="17">
        <f>[4]ﾍﾙ!$N3</f>
        <v>0</v>
      </c>
      <c r="O7" s="17">
        <f>[4]ﾍﾙ!$O3</f>
        <v>0</v>
      </c>
      <c r="P7" s="17">
        <f>[4]ﾍﾙ!$P3</f>
        <v>0</v>
      </c>
      <c r="Q7" s="17">
        <f>[4]ﾍﾙ!$Q3</f>
        <v>0</v>
      </c>
      <c r="S7">
        <f t="shared" si="0"/>
        <v>0</v>
      </c>
      <c r="T7" t="b">
        <f t="shared" si="1"/>
        <v>1</v>
      </c>
    </row>
    <row r="8" spans="2:20">
      <c r="B8" s="17">
        <v>3</v>
      </c>
      <c r="C8" s="17">
        <f>[4]ﾍﾙ!$C4</f>
        <v>3</v>
      </c>
      <c r="D8" s="17">
        <f>[4]ﾍﾙ!$D4</f>
        <v>0</v>
      </c>
      <c r="E8" s="17">
        <f>[4]ﾍﾙ!$E4</f>
        <v>0</v>
      </c>
      <c r="F8" s="17">
        <f>[4]ﾍﾙ!$F4</f>
        <v>2</v>
      </c>
      <c r="G8" s="17">
        <f>[4]ﾍﾙ!$G4</f>
        <v>1</v>
      </c>
      <c r="H8" s="17">
        <f>[4]ﾍﾙ!$H4</f>
        <v>0</v>
      </c>
      <c r="I8" s="17">
        <f>[4]ﾍﾙ!$I4</f>
        <v>0</v>
      </c>
      <c r="J8" s="17">
        <f>[4]ﾍﾙ!$J4</f>
        <v>0</v>
      </c>
      <c r="K8" s="17">
        <f>[4]ﾍﾙ!$K4</f>
        <v>0</v>
      </c>
      <c r="L8" s="17">
        <f>[4]ﾍﾙ!$L4</f>
        <v>0</v>
      </c>
      <c r="M8" s="17">
        <f>[4]ﾍﾙ!$M4</f>
        <v>0</v>
      </c>
      <c r="N8" s="17">
        <f>[4]ﾍﾙ!$N4</f>
        <v>0</v>
      </c>
      <c r="O8" s="17">
        <f>[4]ﾍﾙ!$O4</f>
        <v>0</v>
      </c>
      <c r="P8" s="17">
        <f>[4]ﾍﾙ!$P4</f>
        <v>0</v>
      </c>
      <c r="Q8" s="17">
        <f>[4]ﾍﾙ!$Q4</f>
        <v>0</v>
      </c>
      <c r="S8">
        <f t="shared" si="0"/>
        <v>3</v>
      </c>
      <c r="T8" t="b">
        <f t="shared" si="1"/>
        <v>1</v>
      </c>
    </row>
    <row r="9" spans="2:20">
      <c r="B9" s="17">
        <v>4</v>
      </c>
      <c r="C9" s="17">
        <f>[4]ﾍﾙ!$C5</f>
        <v>1</v>
      </c>
      <c r="D9" s="17">
        <f>[4]ﾍﾙ!$D5</f>
        <v>0</v>
      </c>
      <c r="E9" s="17">
        <f>[4]ﾍﾙ!$E5</f>
        <v>0</v>
      </c>
      <c r="F9" s="17">
        <f>[4]ﾍﾙ!$F5</f>
        <v>1</v>
      </c>
      <c r="G9" s="17">
        <f>[4]ﾍﾙ!$G5</f>
        <v>0</v>
      </c>
      <c r="H9" s="17">
        <f>[4]ﾍﾙ!$H5</f>
        <v>0</v>
      </c>
      <c r="I9" s="17">
        <f>[4]ﾍﾙ!$I5</f>
        <v>0</v>
      </c>
      <c r="J9" s="17">
        <f>[4]ﾍﾙ!$J5</f>
        <v>0</v>
      </c>
      <c r="K9" s="17">
        <f>[4]ﾍﾙ!$K5</f>
        <v>0</v>
      </c>
      <c r="L9" s="17">
        <f>[4]ﾍﾙ!$L5</f>
        <v>0</v>
      </c>
      <c r="M9" s="17">
        <f>[4]ﾍﾙ!$M5</f>
        <v>0</v>
      </c>
      <c r="N9" s="17">
        <f>[4]ﾍﾙ!$N5</f>
        <v>0</v>
      </c>
      <c r="O9" s="17">
        <f>[4]ﾍﾙ!$O5</f>
        <v>0</v>
      </c>
      <c r="P9" s="17">
        <f>[4]ﾍﾙ!$P5</f>
        <v>0</v>
      </c>
      <c r="Q9" s="17">
        <f>[4]ﾍﾙ!$Q5</f>
        <v>0</v>
      </c>
      <c r="S9">
        <f t="shared" si="0"/>
        <v>1</v>
      </c>
      <c r="T9" t="b">
        <f t="shared" si="1"/>
        <v>1</v>
      </c>
    </row>
    <row r="10" spans="2:20">
      <c r="B10" s="17">
        <v>5</v>
      </c>
      <c r="C10" s="17">
        <f>[4]ﾍﾙ!$C6</f>
        <v>0</v>
      </c>
      <c r="D10" s="17">
        <f>[4]ﾍﾙ!$D6</f>
        <v>0</v>
      </c>
      <c r="E10" s="17">
        <f>[4]ﾍﾙ!$E6</f>
        <v>0</v>
      </c>
      <c r="F10" s="17">
        <f>[4]ﾍﾙ!$F6</f>
        <v>0</v>
      </c>
      <c r="G10" s="17">
        <f>[4]ﾍﾙ!$G6</f>
        <v>0</v>
      </c>
      <c r="H10" s="17">
        <f>[4]ﾍﾙ!$H6</f>
        <v>0</v>
      </c>
      <c r="I10" s="17">
        <f>[4]ﾍﾙ!$I6</f>
        <v>0</v>
      </c>
      <c r="J10" s="17">
        <f>[4]ﾍﾙ!$J6</f>
        <v>0</v>
      </c>
      <c r="K10" s="17">
        <f>[4]ﾍﾙ!$K6</f>
        <v>0</v>
      </c>
      <c r="L10" s="17">
        <f>[4]ﾍﾙ!$L6</f>
        <v>0</v>
      </c>
      <c r="M10" s="17">
        <f>[4]ﾍﾙ!$M6</f>
        <v>0</v>
      </c>
      <c r="N10" s="17">
        <f>[4]ﾍﾙ!$N6</f>
        <v>0</v>
      </c>
      <c r="O10" s="17">
        <f>[4]ﾍﾙ!$O6</f>
        <v>0</v>
      </c>
      <c r="P10" s="17">
        <f>[4]ﾍﾙ!$P6</f>
        <v>0</v>
      </c>
      <c r="Q10" s="17">
        <f>[4]ﾍﾙ!$Q6</f>
        <v>0</v>
      </c>
      <c r="S10">
        <f t="shared" si="0"/>
        <v>0</v>
      </c>
      <c r="T10" t="b">
        <f t="shared" si="1"/>
        <v>1</v>
      </c>
    </row>
    <row r="11" spans="2:20">
      <c r="B11" s="17">
        <v>6</v>
      </c>
      <c r="C11" s="17">
        <f>[4]ﾍﾙ!$C7</f>
        <v>1</v>
      </c>
      <c r="D11" s="17">
        <f>[4]ﾍﾙ!$D7</f>
        <v>0</v>
      </c>
      <c r="E11" s="17">
        <f>[4]ﾍﾙ!$E7</f>
        <v>0</v>
      </c>
      <c r="F11" s="17">
        <f>[4]ﾍﾙ!$F7</f>
        <v>0</v>
      </c>
      <c r="G11" s="17">
        <f>[4]ﾍﾙ!$G7</f>
        <v>1</v>
      </c>
      <c r="H11" s="17">
        <f>[4]ﾍﾙ!$H7</f>
        <v>0</v>
      </c>
      <c r="I11" s="17">
        <f>[4]ﾍﾙ!$I7</f>
        <v>0</v>
      </c>
      <c r="J11" s="17">
        <f>[4]ﾍﾙ!$J7</f>
        <v>0</v>
      </c>
      <c r="K11" s="17">
        <f>[4]ﾍﾙ!$K7</f>
        <v>0</v>
      </c>
      <c r="L11" s="17">
        <f>[4]ﾍﾙ!$L7</f>
        <v>0</v>
      </c>
      <c r="M11" s="17">
        <f>[4]ﾍﾙ!$M7</f>
        <v>0</v>
      </c>
      <c r="N11" s="17">
        <f>[4]ﾍﾙ!$N7</f>
        <v>0</v>
      </c>
      <c r="O11" s="17">
        <f>[4]ﾍﾙ!$O7</f>
        <v>0</v>
      </c>
      <c r="P11" s="17">
        <f>[4]ﾍﾙ!$P7</f>
        <v>0</v>
      </c>
      <c r="Q11" s="17">
        <f>[4]ﾍﾙ!$Q7</f>
        <v>0</v>
      </c>
      <c r="S11">
        <f t="shared" si="0"/>
        <v>1</v>
      </c>
      <c r="T11" t="b">
        <f t="shared" si="1"/>
        <v>1</v>
      </c>
    </row>
    <row r="12" spans="2:20">
      <c r="B12" s="17">
        <v>7</v>
      </c>
      <c r="C12" s="17">
        <f>[4]ﾍﾙ!$C8</f>
        <v>1</v>
      </c>
      <c r="D12" s="17">
        <f>[4]ﾍﾙ!$D8</f>
        <v>0</v>
      </c>
      <c r="E12" s="17">
        <f>[4]ﾍﾙ!$E8</f>
        <v>0</v>
      </c>
      <c r="F12" s="17">
        <f>[4]ﾍﾙ!$F8</f>
        <v>1</v>
      </c>
      <c r="G12" s="17">
        <f>[4]ﾍﾙ!$G8</f>
        <v>0</v>
      </c>
      <c r="H12" s="17">
        <f>[4]ﾍﾙ!$H8</f>
        <v>0</v>
      </c>
      <c r="I12" s="17">
        <f>[4]ﾍﾙ!$I8</f>
        <v>0</v>
      </c>
      <c r="J12" s="17">
        <f>[4]ﾍﾙ!$J8</f>
        <v>0</v>
      </c>
      <c r="K12" s="17">
        <f>[4]ﾍﾙ!$K8</f>
        <v>0</v>
      </c>
      <c r="L12" s="17">
        <f>[4]ﾍﾙ!$L8</f>
        <v>0</v>
      </c>
      <c r="M12" s="17">
        <f>[4]ﾍﾙ!$M8</f>
        <v>0</v>
      </c>
      <c r="N12" s="17">
        <f>[4]ﾍﾙ!$N8</f>
        <v>0</v>
      </c>
      <c r="O12" s="17">
        <f>[4]ﾍﾙ!$O8</f>
        <v>0</v>
      </c>
      <c r="P12" s="17">
        <f>[4]ﾍﾙ!$P8</f>
        <v>0</v>
      </c>
      <c r="Q12" s="17">
        <f>[4]ﾍﾙ!$Q8</f>
        <v>0</v>
      </c>
      <c r="S12">
        <f t="shared" si="0"/>
        <v>1</v>
      </c>
      <c r="T12" t="b">
        <f t="shared" si="1"/>
        <v>1</v>
      </c>
    </row>
    <row r="13" spans="2:20">
      <c r="B13" s="17">
        <v>8</v>
      </c>
      <c r="C13" s="17">
        <f>[4]ﾍﾙ!$C9</f>
        <v>0</v>
      </c>
      <c r="D13" s="17">
        <f>[4]ﾍﾙ!$D9</f>
        <v>0</v>
      </c>
      <c r="E13" s="17">
        <f>[4]ﾍﾙ!$E9</f>
        <v>0</v>
      </c>
      <c r="F13" s="17">
        <f>[4]ﾍﾙ!$F9</f>
        <v>0</v>
      </c>
      <c r="G13" s="17">
        <f>[4]ﾍﾙ!$G9</f>
        <v>0</v>
      </c>
      <c r="H13" s="17">
        <f>[4]ﾍﾙ!$H9</f>
        <v>0</v>
      </c>
      <c r="I13" s="17">
        <f>[4]ﾍﾙ!$I9</f>
        <v>0</v>
      </c>
      <c r="J13" s="17">
        <f>[4]ﾍﾙ!$J9</f>
        <v>0</v>
      </c>
      <c r="K13" s="17">
        <f>[4]ﾍﾙ!$K9</f>
        <v>0</v>
      </c>
      <c r="L13" s="17">
        <f>[4]ﾍﾙ!$L9</f>
        <v>0</v>
      </c>
      <c r="M13" s="17">
        <f>[4]ﾍﾙ!$M9</f>
        <v>0</v>
      </c>
      <c r="N13" s="17">
        <f>[4]ﾍﾙ!$N9</f>
        <v>0</v>
      </c>
      <c r="O13" s="17">
        <f>[4]ﾍﾙ!$O9</f>
        <v>0</v>
      </c>
      <c r="P13" s="17">
        <f>[4]ﾍﾙ!$P9</f>
        <v>0</v>
      </c>
      <c r="Q13" s="17">
        <f>[4]ﾍﾙ!$Q9</f>
        <v>0</v>
      </c>
      <c r="S13">
        <f t="shared" si="0"/>
        <v>0</v>
      </c>
      <c r="T13" t="b">
        <f t="shared" si="1"/>
        <v>1</v>
      </c>
    </row>
    <row r="14" spans="2:20">
      <c r="B14" s="17">
        <v>9</v>
      </c>
      <c r="C14" s="17">
        <f>[4]ﾍﾙ!$C10</f>
        <v>0</v>
      </c>
      <c r="D14" s="17">
        <f>[4]ﾍﾙ!$D10</f>
        <v>0</v>
      </c>
      <c r="E14" s="17">
        <f>[4]ﾍﾙ!$E10</f>
        <v>0</v>
      </c>
      <c r="F14" s="17">
        <f>[4]ﾍﾙ!$F10</f>
        <v>0</v>
      </c>
      <c r="G14" s="17">
        <f>[4]ﾍﾙ!$G10</f>
        <v>0</v>
      </c>
      <c r="H14" s="17">
        <f>[4]ﾍﾙ!$H10</f>
        <v>0</v>
      </c>
      <c r="I14" s="17">
        <f>[4]ﾍﾙ!$I10</f>
        <v>0</v>
      </c>
      <c r="J14" s="17">
        <f>[4]ﾍﾙ!$J10</f>
        <v>0</v>
      </c>
      <c r="K14" s="17">
        <f>[4]ﾍﾙ!$K10</f>
        <v>0</v>
      </c>
      <c r="L14" s="17">
        <f>[4]ﾍﾙ!$L10</f>
        <v>0</v>
      </c>
      <c r="M14" s="17">
        <f>[4]ﾍﾙ!$M10</f>
        <v>0</v>
      </c>
      <c r="N14" s="17">
        <f>[4]ﾍﾙ!$N10</f>
        <v>0</v>
      </c>
      <c r="O14" s="17">
        <f>[4]ﾍﾙ!$O10</f>
        <v>0</v>
      </c>
      <c r="P14" s="17">
        <f>[4]ﾍﾙ!$P10</f>
        <v>0</v>
      </c>
      <c r="Q14" s="17">
        <f>[4]ﾍﾙ!$Q10</f>
        <v>0</v>
      </c>
      <c r="S14">
        <f t="shared" si="0"/>
        <v>0</v>
      </c>
      <c r="T14" t="b">
        <f t="shared" si="1"/>
        <v>1</v>
      </c>
    </row>
    <row r="15" spans="2:20">
      <c r="B15" s="17">
        <v>10</v>
      </c>
      <c r="C15" s="17">
        <f>[4]ﾍﾙ!$C11</f>
        <v>0</v>
      </c>
      <c r="D15" s="17">
        <f>[4]ﾍﾙ!$D11</f>
        <v>0</v>
      </c>
      <c r="E15" s="17">
        <f>[4]ﾍﾙ!$E11</f>
        <v>0</v>
      </c>
      <c r="F15" s="17">
        <f>[4]ﾍﾙ!$F11</f>
        <v>0</v>
      </c>
      <c r="G15" s="17">
        <f>[4]ﾍﾙ!$G11</f>
        <v>0</v>
      </c>
      <c r="H15" s="17">
        <f>[4]ﾍﾙ!$H11</f>
        <v>0</v>
      </c>
      <c r="I15" s="17">
        <f>[4]ﾍﾙ!$I11</f>
        <v>0</v>
      </c>
      <c r="J15" s="17">
        <f>[4]ﾍﾙ!$J11</f>
        <v>0</v>
      </c>
      <c r="K15" s="17">
        <f>[4]ﾍﾙ!$K11</f>
        <v>0</v>
      </c>
      <c r="L15" s="17">
        <f>[4]ﾍﾙ!$L11</f>
        <v>0</v>
      </c>
      <c r="M15" s="17">
        <f>[4]ﾍﾙ!$M11</f>
        <v>0</v>
      </c>
      <c r="N15" s="17">
        <f>[4]ﾍﾙ!$N11</f>
        <v>0</v>
      </c>
      <c r="O15" s="17">
        <f>[4]ﾍﾙ!$O11</f>
        <v>0</v>
      </c>
      <c r="P15" s="17">
        <f>[4]ﾍﾙ!$P11</f>
        <v>0</v>
      </c>
      <c r="Q15" s="17">
        <f>[4]ﾍﾙ!$Q11</f>
        <v>0</v>
      </c>
      <c r="S15">
        <f t="shared" si="0"/>
        <v>0</v>
      </c>
      <c r="T15" t="b">
        <f t="shared" si="1"/>
        <v>1</v>
      </c>
    </row>
    <row r="16" spans="2:20">
      <c r="B16" s="17">
        <v>11</v>
      </c>
      <c r="C16" s="17">
        <f>[4]ﾍﾙ!$C12</f>
        <v>1</v>
      </c>
      <c r="D16" s="17">
        <f>[4]ﾍﾙ!$D12</f>
        <v>0</v>
      </c>
      <c r="E16" s="17">
        <f>[4]ﾍﾙ!$E12</f>
        <v>1</v>
      </c>
      <c r="F16" s="17">
        <f>[4]ﾍﾙ!$F12</f>
        <v>0</v>
      </c>
      <c r="G16" s="17">
        <f>[4]ﾍﾙ!$G12</f>
        <v>0</v>
      </c>
      <c r="H16" s="17">
        <f>[4]ﾍﾙ!$H12</f>
        <v>0</v>
      </c>
      <c r="I16" s="17">
        <f>[4]ﾍﾙ!$I12</f>
        <v>0</v>
      </c>
      <c r="J16" s="17">
        <f>[4]ﾍﾙ!$J12</f>
        <v>0</v>
      </c>
      <c r="K16" s="17">
        <f>[4]ﾍﾙ!$K12</f>
        <v>0</v>
      </c>
      <c r="L16" s="17">
        <f>[4]ﾍﾙ!$L12</f>
        <v>0</v>
      </c>
      <c r="M16" s="17">
        <f>[4]ﾍﾙ!$M12</f>
        <v>0</v>
      </c>
      <c r="N16" s="17">
        <f>[4]ﾍﾙ!$N12</f>
        <v>0</v>
      </c>
      <c r="O16" s="17">
        <f>[4]ﾍﾙ!$O12</f>
        <v>0</v>
      </c>
      <c r="P16" s="17">
        <f>[4]ﾍﾙ!$P12</f>
        <v>0</v>
      </c>
      <c r="Q16" s="17">
        <f>[4]ﾍﾙ!$Q12</f>
        <v>0</v>
      </c>
      <c r="S16">
        <f t="shared" si="0"/>
        <v>1</v>
      </c>
      <c r="T16" t="b">
        <f t="shared" si="1"/>
        <v>1</v>
      </c>
    </row>
    <row r="17" spans="2:20">
      <c r="B17" s="17">
        <v>12</v>
      </c>
      <c r="C17" s="17">
        <f>[4]ﾍﾙ!$C13</f>
        <v>0</v>
      </c>
      <c r="D17" s="17">
        <f>[4]ﾍﾙ!$D13</f>
        <v>0</v>
      </c>
      <c r="E17" s="17">
        <f>[4]ﾍﾙ!$E13</f>
        <v>0</v>
      </c>
      <c r="F17" s="17">
        <f>[4]ﾍﾙ!$F13</f>
        <v>0</v>
      </c>
      <c r="G17" s="17">
        <f>[4]ﾍﾙ!$G13</f>
        <v>0</v>
      </c>
      <c r="H17" s="17">
        <f>[4]ﾍﾙ!$H13</f>
        <v>0</v>
      </c>
      <c r="I17" s="17">
        <f>[4]ﾍﾙ!$I13</f>
        <v>0</v>
      </c>
      <c r="J17" s="17">
        <f>[4]ﾍﾙ!$J13</f>
        <v>0</v>
      </c>
      <c r="K17" s="17">
        <f>[4]ﾍﾙ!$K13</f>
        <v>0</v>
      </c>
      <c r="L17" s="17">
        <f>[4]ﾍﾙ!$L13</f>
        <v>0</v>
      </c>
      <c r="M17" s="17">
        <f>[4]ﾍﾙ!$M13</f>
        <v>0</v>
      </c>
      <c r="N17" s="17">
        <f>[4]ﾍﾙ!$N13</f>
        <v>0</v>
      </c>
      <c r="O17" s="17">
        <f>[4]ﾍﾙ!$O13</f>
        <v>0</v>
      </c>
      <c r="P17" s="17">
        <f>[4]ﾍﾙ!$P13</f>
        <v>0</v>
      </c>
      <c r="Q17" s="17">
        <f>[4]ﾍﾙ!$Q13</f>
        <v>0</v>
      </c>
      <c r="S17">
        <f t="shared" si="0"/>
        <v>0</v>
      </c>
      <c r="T17" t="b">
        <f t="shared" si="1"/>
        <v>1</v>
      </c>
    </row>
    <row r="18" spans="2:20">
      <c r="B18" s="17">
        <v>13</v>
      </c>
      <c r="C18" s="17">
        <f>[4]ﾍﾙ!$C14</f>
        <v>1</v>
      </c>
      <c r="D18" s="17">
        <f>[4]ﾍﾙ!$D14</f>
        <v>0</v>
      </c>
      <c r="E18" s="17">
        <f>[4]ﾍﾙ!$E14</f>
        <v>0</v>
      </c>
      <c r="F18" s="17">
        <f>[4]ﾍﾙ!$F14</f>
        <v>0</v>
      </c>
      <c r="G18" s="17">
        <f>[4]ﾍﾙ!$G14</f>
        <v>0</v>
      </c>
      <c r="H18" s="17">
        <f>[4]ﾍﾙ!$H14</f>
        <v>0</v>
      </c>
      <c r="I18" s="17">
        <f>[4]ﾍﾙ!$I14</f>
        <v>0</v>
      </c>
      <c r="J18" s="17">
        <f>[4]ﾍﾙ!$J14</f>
        <v>1</v>
      </c>
      <c r="K18" s="17">
        <f>[4]ﾍﾙ!$K14</f>
        <v>0</v>
      </c>
      <c r="L18" s="17">
        <f>[4]ﾍﾙ!$L14</f>
        <v>0</v>
      </c>
      <c r="M18" s="17">
        <f>[4]ﾍﾙ!$M14</f>
        <v>0</v>
      </c>
      <c r="N18" s="17">
        <f>[4]ﾍﾙ!$N14</f>
        <v>0</v>
      </c>
      <c r="O18" s="17">
        <f>[4]ﾍﾙ!$O14</f>
        <v>0</v>
      </c>
      <c r="P18" s="17">
        <f>[4]ﾍﾙ!$P14</f>
        <v>0</v>
      </c>
      <c r="Q18" s="17">
        <f>[4]ﾍﾙ!$Q14</f>
        <v>0</v>
      </c>
      <c r="S18">
        <f t="shared" si="0"/>
        <v>1</v>
      </c>
      <c r="T18" t="b">
        <f t="shared" si="1"/>
        <v>1</v>
      </c>
    </row>
    <row r="19" spans="2:20">
      <c r="B19" s="17">
        <v>14</v>
      </c>
      <c r="C19" s="17">
        <f>[4]ﾍﾙ!$C15</f>
        <v>1</v>
      </c>
      <c r="D19" s="17">
        <f>[4]ﾍﾙ!$D15</f>
        <v>0</v>
      </c>
      <c r="E19" s="17">
        <f>[4]ﾍﾙ!$E15</f>
        <v>0</v>
      </c>
      <c r="F19" s="17">
        <f>[4]ﾍﾙ!$F15</f>
        <v>1</v>
      </c>
      <c r="G19" s="17">
        <f>[4]ﾍﾙ!$G15</f>
        <v>0</v>
      </c>
      <c r="H19" s="17">
        <f>[4]ﾍﾙ!$H15</f>
        <v>0</v>
      </c>
      <c r="I19" s="17">
        <f>[4]ﾍﾙ!$I15</f>
        <v>0</v>
      </c>
      <c r="J19" s="17">
        <f>[4]ﾍﾙ!$J15</f>
        <v>0</v>
      </c>
      <c r="K19" s="17">
        <f>[4]ﾍﾙ!$K15</f>
        <v>0</v>
      </c>
      <c r="L19" s="17">
        <f>[4]ﾍﾙ!$L15</f>
        <v>0</v>
      </c>
      <c r="M19" s="17">
        <f>[4]ﾍﾙ!$M15</f>
        <v>0</v>
      </c>
      <c r="N19" s="17">
        <f>[4]ﾍﾙ!$N15</f>
        <v>0</v>
      </c>
      <c r="O19" s="17">
        <f>[4]ﾍﾙ!$O15</f>
        <v>0</v>
      </c>
      <c r="P19" s="17">
        <f>[4]ﾍﾙ!$P15</f>
        <v>0</v>
      </c>
      <c r="Q19" s="17">
        <f>[4]ﾍﾙ!$Q15</f>
        <v>0</v>
      </c>
      <c r="S19">
        <f t="shared" si="0"/>
        <v>1</v>
      </c>
      <c r="T19" t="b">
        <f t="shared" si="1"/>
        <v>1</v>
      </c>
    </row>
    <row r="20" spans="2:20">
      <c r="B20" s="17">
        <v>15</v>
      </c>
      <c r="C20" s="17">
        <f>[4]ﾍﾙ!$C16</f>
        <v>2</v>
      </c>
      <c r="D20" s="17">
        <f>[4]ﾍﾙ!$D16</f>
        <v>0</v>
      </c>
      <c r="E20" s="17">
        <f>[4]ﾍﾙ!$E16</f>
        <v>1</v>
      </c>
      <c r="F20" s="17">
        <f>[4]ﾍﾙ!$F16</f>
        <v>1</v>
      </c>
      <c r="G20" s="17">
        <f>[4]ﾍﾙ!$G16</f>
        <v>0</v>
      </c>
      <c r="H20" s="17">
        <f>[4]ﾍﾙ!$H16</f>
        <v>0</v>
      </c>
      <c r="I20" s="17">
        <f>[4]ﾍﾙ!$I16</f>
        <v>0</v>
      </c>
      <c r="J20" s="17">
        <f>[4]ﾍﾙ!$J16</f>
        <v>0</v>
      </c>
      <c r="K20" s="17">
        <f>[4]ﾍﾙ!$K16</f>
        <v>0</v>
      </c>
      <c r="L20" s="17">
        <f>[4]ﾍﾙ!$L16</f>
        <v>0</v>
      </c>
      <c r="M20" s="17">
        <f>[4]ﾍﾙ!$M16</f>
        <v>0</v>
      </c>
      <c r="N20" s="17">
        <f>[4]ﾍﾙ!$N16</f>
        <v>0</v>
      </c>
      <c r="O20" s="17">
        <f>[4]ﾍﾙ!$O16</f>
        <v>0</v>
      </c>
      <c r="P20" s="17">
        <f>[4]ﾍﾙ!$P16</f>
        <v>0</v>
      </c>
      <c r="Q20" s="17">
        <f>[4]ﾍﾙ!$Q16</f>
        <v>0</v>
      </c>
      <c r="S20">
        <f t="shared" si="0"/>
        <v>2</v>
      </c>
      <c r="T20" t="b">
        <f t="shared" si="1"/>
        <v>1</v>
      </c>
    </row>
    <row r="21" spans="2:20">
      <c r="B21" s="17">
        <v>16</v>
      </c>
      <c r="C21" s="17">
        <f>[4]ﾍﾙ!$C17</f>
        <v>1</v>
      </c>
      <c r="D21" s="17">
        <f>[4]ﾍﾙ!$D17</f>
        <v>0</v>
      </c>
      <c r="E21" s="17">
        <f>[4]ﾍﾙ!$E17</f>
        <v>0</v>
      </c>
      <c r="F21" s="17">
        <f>[4]ﾍﾙ!$F17</f>
        <v>1</v>
      </c>
      <c r="G21" s="17">
        <f>[4]ﾍﾙ!$G17</f>
        <v>0</v>
      </c>
      <c r="H21" s="17">
        <f>[4]ﾍﾙ!$H17</f>
        <v>0</v>
      </c>
      <c r="I21" s="17">
        <f>[4]ﾍﾙ!$I17</f>
        <v>0</v>
      </c>
      <c r="J21" s="17">
        <f>[4]ﾍﾙ!$J17</f>
        <v>0</v>
      </c>
      <c r="K21" s="17">
        <f>[4]ﾍﾙ!$K17</f>
        <v>0</v>
      </c>
      <c r="L21" s="17">
        <f>[4]ﾍﾙ!$L17</f>
        <v>0</v>
      </c>
      <c r="M21" s="17">
        <f>[4]ﾍﾙ!$M17</f>
        <v>0</v>
      </c>
      <c r="N21" s="17">
        <f>[4]ﾍﾙ!$N17</f>
        <v>0</v>
      </c>
      <c r="O21" s="17">
        <f>[4]ﾍﾙ!$O17</f>
        <v>0</v>
      </c>
      <c r="P21" s="17">
        <f>[4]ﾍﾙ!$P17</f>
        <v>0</v>
      </c>
      <c r="Q21" s="17">
        <f>[4]ﾍﾙ!$Q17</f>
        <v>0</v>
      </c>
      <c r="S21">
        <f t="shared" si="0"/>
        <v>1</v>
      </c>
      <c r="T21" t="b">
        <f t="shared" si="1"/>
        <v>1</v>
      </c>
    </row>
    <row r="22" spans="2:20">
      <c r="B22" s="17">
        <v>17</v>
      </c>
      <c r="C22" s="17">
        <f>[4]ﾍﾙ!$C18</f>
        <v>5</v>
      </c>
      <c r="D22" s="17">
        <f>[4]ﾍﾙ!$D18</f>
        <v>0</v>
      </c>
      <c r="E22" s="17">
        <f>[4]ﾍﾙ!$E18</f>
        <v>3</v>
      </c>
      <c r="F22" s="17">
        <f>[4]ﾍﾙ!$F18</f>
        <v>2</v>
      </c>
      <c r="G22" s="17">
        <f>[4]ﾍﾙ!$G18</f>
        <v>0</v>
      </c>
      <c r="H22" s="17">
        <f>[4]ﾍﾙ!$H18</f>
        <v>0</v>
      </c>
      <c r="I22" s="17">
        <f>[4]ﾍﾙ!$I18</f>
        <v>0</v>
      </c>
      <c r="J22" s="17">
        <f>[4]ﾍﾙ!$J18</f>
        <v>0</v>
      </c>
      <c r="K22" s="17">
        <f>[4]ﾍﾙ!$K18</f>
        <v>0</v>
      </c>
      <c r="L22" s="17">
        <f>[4]ﾍﾙ!$L18</f>
        <v>0</v>
      </c>
      <c r="M22" s="17">
        <f>[4]ﾍﾙ!$M18</f>
        <v>0</v>
      </c>
      <c r="N22" s="17">
        <f>[4]ﾍﾙ!$N18</f>
        <v>0</v>
      </c>
      <c r="O22" s="17">
        <f>[4]ﾍﾙ!$O18</f>
        <v>0</v>
      </c>
      <c r="P22" s="17">
        <f>[4]ﾍﾙ!$P18</f>
        <v>0</v>
      </c>
      <c r="Q22" s="17">
        <f>[4]ﾍﾙ!$Q18</f>
        <v>0</v>
      </c>
      <c r="S22">
        <f t="shared" si="0"/>
        <v>5</v>
      </c>
      <c r="T22" t="b">
        <f t="shared" si="1"/>
        <v>1</v>
      </c>
    </row>
    <row r="23" spans="2:20">
      <c r="B23" s="17">
        <v>18</v>
      </c>
      <c r="C23" s="17">
        <f>[4]ﾍﾙ!$C19</f>
        <v>7</v>
      </c>
      <c r="D23" s="17">
        <f>[4]ﾍﾙ!$D19</f>
        <v>0</v>
      </c>
      <c r="E23" s="17">
        <f>[4]ﾍﾙ!$E19</f>
        <v>2</v>
      </c>
      <c r="F23" s="17">
        <f>[4]ﾍﾙ!$F19</f>
        <v>2</v>
      </c>
      <c r="G23" s="17">
        <f>[4]ﾍﾙ!$G19</f>
        <v>2</v>
      </c>
      <c r="H23" s="17">
        <f>[4]ﾍﾙ!$H19</f>
        <v>0</v>
      </c>
      <c r="I23" s="17">
        <f>[4]ﾍﾙ!$I19</f>
        <v>0</v>
      </c>
      <c r="J23" s="17">
        <f>[4]ﾍﾙ!$J19</f>
        <v>0</v>
      </c>
      <c r="K23" s="17">
        <f>[4]ﾍﾙ!$K19</f>
        <v>1</v>
      </c>
      <c r="L23" s="17">
        <f>[4]ﾍﾙ!$L19</f>
        <v>0</v>
      </c>
      <c r="M23" s="17">
        <f>[4]ﾍﾙ!$M19</f>
        <v>0</v>
      </c>
      <c r="N23" s="17">
        <f>[4]ﾍﾙ!$N19</f>
        <v>0</v>
      </c>
      <c r="O23" s="17">
        <f>[4]ﾍﾙ!$O19</f>
        <v>0</v>
      </c>
      <c r="P23" s="17">
        <f>[4]ﾍﾙ!$P19</f>
        <v>0</v>
      </c>
      <c r="Q23" s="17">
        <f>[4]ﾍﾙ!$Q19</f>
        <v>0</v>
      </c>
      <c r="S23">
        <f t="shared" si="0"/>
        <v>7</v>
      </c>
      <c r="T23" t="b">
        <f t="shared" si="1"/>
        <v>1</v>
      </c>
    </row>
    <row r="24" spans="2:20">
      <c r="B24" s="17">
        <v>19</v>
      </c>
      <c r="C24" s="17">
        <f>[4]ﾍﾙ!$C20</f>
        <v>5</v>
      </c>
      <c r="D24" s="17">
        <f>[4]ﾍﾙ!$D20</f>
        <v>0</v>
      </c>
      <c r="E24" s="17">
        <f>[4]ﾍﾙ!$E20</f>
        <v>3</v>
      </c>
      <c r="F24" s="17">
        <f>[4]ﾍﾙ!$F20</f>
        <v>0</v>
      </c>
      <c r="G24" s="17">
        <f>[4]ﾍﾙ!$G20</f>
        <v>0</v>
      </c>
      <c r="H24" s="17">
        <f>[4]ﾍﾙ!$H20</f>
        <v>0</v>
      </c>
      <c r="I24" s="17">
        <f>[4]ﾍﾙ!$I20</f>
        <v>1</v>
      </c>
      <c r="J24" s="17">
        <f>[4]ﾍﾙ!$J20</f>
        <v>0</v>
      </c>
      <c r="K24" s="17">
        <f>[4]ﾍﾙ!$K20</f>
        <v>0</v>
      </c>
      <c r="L24" s="17">
        <f>[4]ﾍﾙ!$L20</f>
        <v>0</v>
      </c>
      <c r="M24" s="17">
        <f>[4]ﾍﾙ!$M20</f>
        <v>0</v>
      </c>
      <c r="N24" s="17">
        <f>[4]ﾍﾙ!$N20</f>
        <v>0</v>
      </c>
      <c r="O24" s="17">
        <f>[4]ﾍﾙ!$O20</f>
        <v>1</v>
      </c>
      <c r="P24" s="17">
        <f>[4]ﾍﾙ!$P20</f>
        <v>0</v>
      </c>
      <c r="Q24" s="17">
        <f>[4]ﾍﾙ!$Q20</f>
        <v>0</v>
      </c>
      <c r="S24">
        <f t="shared" si="0"/>
        <v>5</v>
      </c>
      <c r="T24" t="b">
        <f t="shared" si="1"/>
        <v>1</v>
      </c>
    </row>
    <row r="25" spans="2:20">
      <c r="B25" s="17">
        <v>20</v>
      </c>
      <c r="C25" s="17">
        <f>[4]ﾍﾙ!$C21</f>
        <v>11</v>
      </c>
      <c r="D25" s="17">
        <f>[4]ﾍﾙ!$D21</f>
        <v>0</v>
      </c>
      <c r="E25" s="17">
        <f>[4]ﾍﾙ!$E21</f>
        <v>5</v>
      </c>
      <c r="F25" s="17">
        <f>[4]ﾍﾙ!$F21</f>
        <v>2</v>
      </c>
      <c r="G25" s="17">
        <f>[4]ﾍﾙ!$G21</f>
        <v>3</v>
      </c>
      <c r="H25" s="17">
        <f>[4]ﾍﾙ!$H21</f>
        <v>1</v>
      </c>
      <c r="I25" s="17">
        <f>[4]ﾍﾙ!$I21</f>
        <v>0</v>
      </c>
      <c r="J25" s="17">
        <f>[4]ﾍﾙ!$J21</f>
        <v>0</v>
      </c>
      <c r="K25" s="17">
        <f>[4]ﾍﾙ!$K21</f>
        <v>0</v>
      </c>
      <c r="L25" s="17">
        <f>[4]ﾍﾙ!$L21</f>
        <v>0</v>
      </c>
      <c r="M25" s="17">
        <f>[4]ﾍﾙ!$M21</f>
        <v>0</v>
      </c>
      <c r="N25" s="17">
        <f>[4]ﾍﾙ!$N21</f>
        <v>0</v>
      </c>
      <c r="O25" s="17">
        <f>[4]ﾍﾙ!$O21</f>
        <v>0</v>
      </c>
      <c r="P25" s="17">
        <f>[4]ﾍﾙ!$P21</f>
        <v>0</v>
      </c>
      <c r="Q25" s="17">
        <f>[4]ﾍﾙ!$Q21</f>
        <v>0</v>
      </c>
      <c r="S25">
        <f t="shared" si="0"/>
        <v>11</v>
      </c>
      <c r="T25" t="b">
        <f t="shared" si="1"/>
        <v>1</v>
      </c>
    </row>
    <row r="26" spans="2:20">
      <c r="B26" s="17">
        <v>21</v>
      </c>
      <c r="C26" s="17">
        <f>[4]ﾍﾙ!$C22</f>
        <v>19</v>
      </c>
      <c r="D26" s="17">
        <f>[4]ﾍﾙ!$D22</f>
        <v>0</v>
      </c>
      <c r="E26" s="17">
        <f>[4]ﾍﾙ!$E22</f>
        <v>6</v>
      </c>
      <c r="F26" s="17">
        <f>[4]ﾍﾙ!$F22</f>
        <v>6</v>
      </c>
      <c r="G26" s="17">
        <f>[4]ﾍﾙ!$G22</f>
        <v>5</v>
      </c>
      <c r="H26" s="17">
        <f>[4]ﾍﾙ!$H22</f>
        <v>1</v>
      </c>
      <c r="I26" s="17">
        <f>[4]ﾍﾙ!$I22</f>
        <v>0</v>
      </c>
      <c r="J26" s="17">
        <f>[4]ﾍﾙ!$J22</f>
        <v>0</v>
      </c>
      <c r="K26" s="17">
        <f>[4]ﾍﾙ!$K22</f>
        <v>1</v>
      </c>
      <c r="L26" s="17">
        <f>[4]ﾍﾙ!$L22</f>
        <v>0</v>
      </c>
      <c r="M26" s="17">
        <f>[4]ﾍﾙ!$M22</f>
        <v>0</v>
      </c>
      <c r="N26" s="17">
        <f>[4]ﾍﾙ!$N22</f>
        <v>0</v>
      </c>
      <c r="O26" s="17">
        <f>[4]ﾍﾙ!$O22</f>
        <v>0</v>
      </c>
      <c r="P26" s="17">
        <f>[4]ﾍﾙ!$P22</f>
        <v>0</v>
      </c>
      <c r="Q26" s="17">
        <f>[4]ﾍﾙ!$Q22</f>
        <v>0</v>
      </c>
      <c r="S26">
        <f t="shared" si="0"/>
        <v>19</v>
      </c>
      <c r="T26" t="b">
        <f t="shared" si="1"/>
        <v>1</v>
      </c>
    </row>
    <row r="27" spans="2:20">
      <c r="B27" s="17">
        <v>22</v>
      </c>
      <c r="C27" s="17">
        <f>[4]ﾍﾙ!$C23</f>
        <v>10</v>
      </c>
      <c r="D27" s="17">
        <f>[4]ﾍﾙ!$D23</f>
        <v>0</v>
      </c>
      <c r="E27" s="17">
        <f>[4]ﾍﾙ!$E23</f>
        <v>4</v>
      </c>
      <c r="F27" s="17">
        <f>[4]ﾍﾙ!$F23</f>
        <v>4</v>
      </c>
      <c r="G27" s="17">
        <f>[4]ﾍﾙ!$G23</f>
        <v>1</v>
      </c>
      <c r="H27" s="17">
        <f>[4]ﾍﾙ!$H23</f>
        <v>0</v>
      </c>
      <c r="I27" s="17">
        <f>[4]ﾍﾙ!$I23</f>
        <v>1</v>
      </c>
      <c r="J27" s="17">
        <f>[4]ﾍﾙ!$J23</f>
        <v>0</v>
      </c>
      <c r="K27" s="17">
        <f>[4]ﾍﾙ!$K23</f>
        <v>0</v>
      </c>
      <c r="L27" s="17">
        <f>[4]ﾍﾙ!$L23</f>
        <v>0</v>
      </c>
      <c r="M27" s="17">
        <f>[4]ﾍﾙ!$M23</f>
        <v>0</v>
      </c>
      <c r="N27" s="17">
        <f>[4]ﾍﾙ!$N23</f>
        <v>0</v>
      </c>
      <c r="O27" s="17">
        <f>[4]ﾍﾙ!$O23</f>
        <v>0</v>
      </c>
      <c r="P27" s="17">
        <f>[4]ﾍﾙ!$P23</f>
        <v>0</v>
      </c>
      <c r="Q27" s="17">
        <f>[4]ﾍﾙ!$Q23</f>
        <v>0</v>
      </c>
      <c r="S27">
        <f t="shared" si="0"/>
        <v>10</v>
      </c>
      <c r="T27" t="b">
        <f t="shared" si="1"/>
        <v>1</v>
      </c>
    </row>
    <row r="28" spans="2:20">
      <c r="B28" s="17">
        <v>23</v>
      </c>
      <c r="C28" s="17">
        <f>[4]ﾍﾙ!$C24</f>
        <v>10</v>
      </c>
      <c r="D28" s="17">
        <f>[4]ﾍﾙ!$D24</f>
        <v>0</v>
      </c>
      <c r="E28" s="17">
        <f>[4]ﾍﾙ!$E24</f>
        <v>2</v>
      </c>
      <c r="F28" s="17">
        <f>[4]ﾍﾙ!$F24</f>
        <v>1</v>
      </c>
      <c r="G28" s="17">
        <f>[4]ﾍﾙ!$G24</f>
        <v>3</v>
      </c>
      <c r="H28" s="17">
        <f>[4]ﾍﾙ!$H24</f>
        <v>2</v>
      </c>
      <c r="I28" s="17">
        <f>[4]ﾍﾙ!$I24</f>
        <v>1</v>
      </c>
      <c r="J28" s="17">
        <f>[4]ﾍﾙ!$J24</f>
        <v>0</v>
      </c>
      <c r="K28" s="17">
        <f>[4]ﾍﾙ!$K24</f>
        <v>1</v>
      </c>
      <c r="L28" s="17">
        <f>[4]ﾍﾙ!$L24</f>
        <v>0</v>
      </c>
      <c r="M28" s="17">
        <f>[4]ﾍﾙ!$M24</f>
        <v>0</v>
      </c>
      <c r="N28" s="17">
        <f>[4]ﾍﾙ!$N24</f>
        <v>0</v>
      </c>
      <c r="O28" s="17">
        <f>[4]ﾍﾙ!$O24</f>
        <v>0</v>
      </c>
      <c r="P28" s="17">
        <f>[4]ﾍﾙ!$P24</f>
        <v>0</v>
      </c>
      <c r="Q28" s="17">
        <f>[4]ﾍﾙ!$Q24</f>
        <v>0</v>
      </c>
      <c r="S28">
        <f t="shared" si="0"/>
        <v>10</v>
      </c>
      <c r="T28" t="b">
        <f t="shared" si="1"/>
        <v>1</v>
      </c>
    </row>
    <row r="29" spans="2:20">
      <c r="B29" s="17">
        <v>24</v>
      </c>
      <c r="C29" s="17">
        <f>[4]ﾍﾙ!$C25</f>
        <v>24</v>
      </c>
      <c r="D29" s="17">
        <f>[4]ﾍﾙ!$D25</f>
        <v>0</v>
      </c>
      <c r="E29" s="17">
        <f>[4]ﾍﾙ!$E25</f>
        <v>7</v>
      </c>
      <c r="F29" s="17">
        <f>[4]ﾍﾙ!$F25</f>
        <v>9</v>
      </c>
      <c r="G29" s="17">
        <f>[4]ﾍﾙ!$G25</f>
        <v>5</v>
      </c>
      <c r="H29" s="17">
        <f>[4]ﾍﾙ!$H25</f>
        <v>3</v>
      </c>
      <c r="I29" s="17">
        <f>[4]ﾍﾙ!$I25</f>
        <v>0</v>
      </c>
      <c r="J29" s="17">
        <f>[4]ﾍﾙ!$J25</f>
        <v>0</v>
      </c>
      <c r="K29" s="17">
        <f>[4]ﾍﾙ!$K25</f>
        <v>0</v>
      </c>
      <c r="L29" s="17">
        <f>[4]ﾍﾙ!$L25</f>
        <v>0</v>
      </c>
      <c r="M29" s="17">
        <f>[4]ﾍﾙ!$M25</f>
        <v>0</v>
      </c>
      <c r="N29" s="17">
        <f>[4]ﾍﾙ!$N25</f>
        <v>0</v>
      </c>
      <c r="O29" s="17">
        <f>[4]ﾍﾙ!$O25</f>
        <v>0</v>
      </c>
      <c r="P29" s="17">
        <f>[4]ﾍﾙ!$P25</f>
        <v>0</v>
      </c>
      <c r="Q29" s="17">
        <f>[4]ﾍﾙ!$Q25</f>
        <v>0</v>
      </c>
      <c r="S29">
        <f t="shared" si="0"/>
        <v>24</v>
      </c>
      <c r="T29" t="b">
        <f t="shared" si="1"/>
        <v>1</v>
      </c>
    </row>
    <row r="30" spans="2:20">
      <c r="B30" s="17">
        <v>25</v>
      </c>
      <c r="C30" s="17">
        <f>[4]ﾍﾙ!$C26</f>
        <v>36</v>
      </c>
      <c r="D30" s="17">
        <f>[4]ﾍﾙ!$D26</f>
        <v>1</v>
      </c>
      <c r="E30" s="17">
        <f>[4]ﾍﾙ!$E26</f>
        <v>7</v>
      </c>
      <c r="F30" s="17">
        <f>[4]ﾍﾙ!$F26</f>
        <v>16</v>
      </c>
      <c r="G30" s="17">
        <f>[4]ﾍﾙ!$G26</f>
        <v>8</v>
      </c>
      <c r="H30" s="17">
        <f>[4]ﾍﾙ!$H26</f>
        <v>2</v>
      </c>
      <c r="I30" s="17">
        <f>[4]ﾍﾙ!$I26</f>
        <v>2</v>
      </c>
      <c r="J30" s="17">
        <f>[4]ﾍﾙ!$J26</f>
        <v>0</v>
      </c>
      <c r="K30" s="17">
        <f>[4]ﾍﾙ!$K26</f>
        <v>0</v>
      </c>
      <c r="L30" s="17">
        <f>[4]ﾍﾙ!$L26</f>
        <v>0</v>
      </c>
      <c r="M30" s="17">
        <f>[4]ﾍﾙ!$M26</f>
        <v>0</v>
      </c>
      <c r="N30" s="17">
        <f>[4]ﾍﾙ!$N26</f>
        <v>0</v>
      </c>
      <c r="O30" s="17">
        <f>[4]ﾍﾙ!$O26</f>
        <v>0</v>
      </c>
      <c r="P30" s="17">
        <f>[4]ﾍﾙ!$P26</f>
        <v>0</v>
      </c>
      <c r="Q30" s="17">
        <f>[4]ﾍﾙ!$Q26</f>
        <v>0</v>
      </c>
      <c r="S30">
        <f>SUM(D30:Q30)</f>
        <v>36</v>
      </c>
      <c r="T30" t="b">
        <f>IF(AND(ISERROR(C30),ISERROR(S30)),"-",C30=S30)</f>
        <v>1</v>
      </c>
    </row>
    <row r="31" spans="2:20">
      <c r="B31" s="17">
        <v>26</v>
      </c>
      <c r="C31" s="17">
        <f>[4]ﾍﾙ!$C27</f>
        <v>25</v>
      </c>
      <c r="D31" s="17">
        <f>[4]ﾍﾙ!$D27</f>
        <v>0</v>
      </c>
      <c r="E31" s="17">
        <f>[4]ﾍﾙ!$E27</f>
        <v>7</v>
      </c>
      <c r="F31" s="17">
        <f>[4]ﾍﾙ!$F27</f>
        <v>12</v>
      </c>
      <c r="G31" s="17">
        <f>[4]ﾍﾙ!$G27</f>
        <v>2</v>
      </c>
      <c r="H31" s="17">
        <f>[4]ﾍﾙ!$H27</f>
        <v>2</v>
      </c>
      <c r="I31" s="17">
        <f>[4]ﾍﾙ!$I27</f>
        <v>1</v>
      </c>
      <c r="J31" s="17">
        <f>[4]ﾍﾙ!$J27</f>
        <v>0</v>
      </c>
      <c r="K31" s="17">
        <f>[4]ﾍﾙ!$K27</f>
        <v>0</v>
      </c>
      <c r="L31" s="17">
        <f>[4]ﾍﾙ!$L27</f>
        <v>0</v>
      </c>
      <c r="M31" s="17">
        <f>[4]ﾍﾙ!$M27</f>
        <v>1</v>
      </c>
      <c r="N31" s="17">
        <f>[4]ﾍﾙ!$N27</f>
        <v>0</v>
      </c>
      <c r="O31" s="17">
        <f>[4]ﾍﾙ!$O27</f>
        <v>0</v>
      </c>
      <c r="P31" s="17">
        <f>[4]ﾍﾙ!$P27</f>
        <v>0</v>
      </c>
      <c r="Q31" s="17">
        <f>[4]ﾍﾙ!$Q27</f>
        <v>0</v>
      </c>
      <c r="S31">
        <f>SUM(D31:Q31)</f>
        <v>25</v>
      </c>
      <c r="T31" t="b">
        <f>IF(AND(ISERROR(C31),ISERROR(S31)),"-",C31=S31)</f>
        <v>1</v>
      </c>
    </row>
    <row r="32" spans="2:20">
      <c r="B32" s="17">
        <v>27</v>
      </c>
      <c r="C32" s="17">
        <f>[4]ﾍﾙ!$C28</f>
        <v>33</v>
      </c>
      <c r="D32" s="17">
        <f>[4]ﾍﾙ!$D28</f>
        <v>1</v>
      </c>
      <c r="E32" s="17">
        <f>[4]ﾍﾙ!$E28</f>
        <v>10</v>
      </c>
      <c r="F32" s="17">
        <f>[4]ﾍﾙ!$F28</f>
        <v>14</v>
      </c>
      <c r="G32" s="17">
        <f>[4]ﾍﾙ!$G28</f>
        <v>3</v>
      </c>
      <c r="H32" s="17">
        <f>[4]ﾍﾙ!$H28</f>
        <v>1</v>
      </c>
      <c r="I32" s="17">
        <f>[4]ﾍﾙ!$I28</f>
        <v>1</v>
      </c>
      <c r="J32" s="17">
        <f>[4]ﾍﾙ!$J28</f>
        <v>0</v>
      </c>
      <c r="K32" s="17">
        <f>[4]ﾍﾙ!$K28</f>
        <v>1</v>
      </c>
      <c r="L32" s="17">
        <f>[4]ﾍﾙ!$L28</f>
        <v>1</v>
      </c>
      <c r="M32" s="17">
        <f>[4]ﾍﾙ!$M28</f>
        <v>1</v>
      </c>
      <c r="N32" s="17">
        <f>[4]ﾍﾙ!$N28</f>
        <v>0</v>
      </c>
      <c r="O32" s="17">
        <f>[4]ﾍﾙ!$O28</f>
        <v>0</v>
      </c>
      <c r="P32" s="17">
        <f>[4]ﾍﾙ!$P28</f>
        <v>0</v>
      </c>
      <c r="Q32" s="17">
        <f>[4]ﾍﾙ!$Q28</f>
        <v>0</v>
      </c>
      <c r="S32">
        <f t="shared" ref="S32:S58" si="2">SUM(D32:Q32)</f>
        <v>33</v>
      </c>
      <c r="T32" t="b">
        <f t="shared" ref="T32:T58" si="3">IF(AND(ISERROR(C32),ISERROR(S32)),"-",C32=S32)</f>
        <v>1</v>
      </c>
    </row>
    <row r="33" spans="2:20">
      <c r="B33" s="17">
        <v>28</v>
      </c>
      <c r="C33" s="17">
        <f>[4]ﾍﾙ!$C29</f>
        <v>39</v>
      </c>
      <c r="D33" s="17">
        <f>[4]ﾍﾙ!$D29</f>
        <v>1</v>
      </c>
      <c r="E33" s="17">
        <f>[4]ﾍﾙ!$E29</f>
        <v>12</v>
      </c>
      <c r="F33" s="17">
        <f>[4]ﾍﾙ!$F29</f>
        <v>11</v>
      </c>
      <c r="G33" s="17">
        <f>[4]ﾍﾙ!$G29</f>
        <v>8</v>
      </c>
      <c r="H33" s="17">
        <f>[4]ﾍﾙ!$H29</f>
        <v>4</v>
      </c>
      <c r="I33" s="17">
        <f>[4]ﾍﾙ!$I29</f>
        <v>2</v>
      </c>
      <c r="J33" s="17">
        <f>[4]ﾍﾙ!$J29</f>
        <v>1</v>
      </c>
      <c r="K33" s="17">
        <f>[4]ﾍﾙ!$K29</f>
        <v>0</v>
      </c>
      <c r="L33" s="17">
        <f>[4]ﾍﾙ!$L29</f>
        <v>0</v>
      </c>
      <c r="M33" s="17">
        <f>[4]ﾍﾙ!$M29</f>
        <v>0</v>
      </c>
      <c r="N33" s="17">
        <f>[4]ﾍﾙ!$N29</f>
        <v>0</v>
      </c>
      <c r="O33" s="17">
        <f>[4]ﾍﾙ!$O29</f>
        <v>0</v>
      </c>
      <c r="P33" s="17">
        <f>[4]ﾍﾙ!$P29</f>
        <v>0</v>
      </c>
      <c r="Q33" s="17">
        <f>[4]ﾍﾙ!$Q29</f>
        <v>0</v>
      </c>
      <c r="S33">
        <f t="shared" si="2"/>
        <v>39</v>
      </c>
      <c r="T33" t="b">
        <f t="shared" si="3"/>
        <v>1</v>
      </c>
    </row>
    <row r="34" spans="2:20">
      <c r="B34" s="17">
        <v>29</v>
      </c>
      <c r="C34" s="17">
        <f>[4]ﾍﾙ!$C30</f>
        <v>37</v>
      </c>
      <c r="D34" s="17">
        <f>[4]ﾍﾙ!$D30</f>
        <v>0</v>
      </c>
      <c r="E34" s="17">
        <f>[4]ﾍﾙ!$E30</f>
        <v>10</v>
      </c>
      <c r="F34" s="17">
        <f>[4]ﾍﾙ!$F30</f>
        <v>13</v>
      </c>
      <c r="G34" s="17">
        <f>[4]ﾍﾙ!$G30</f>
        <v>5</v>
      </c>
      <c r="H34" s="17">
        <f>[4]ﾍﾙ!$H30</f>
        <v>5</v>
      </c>
      <c r="I34" s="17">
        <f>[4]ﾍﾙ!$I30</f>
        <v>2</v>
      </c>
      <c r="J34" s="17">
        <f>[4]ﾍﾙ!$J30</f>
        <v>1</v>
      </c>
      <c r="K34" s="17">
        <f>[4]ﾍﾙ!$K30</f>
        <v>0</v>
      </c>
      <c r="L34" s="17">
        <f>[4]ﾍﾙ!$L30</f>
        <v>0</v>
      </c>
      <c r="M34" s="17">
        <f>[4]ﾍﾙ!$M30</f>
        <v>1</v>
      </c>
      <c r="N34" s="17">
        <f>[4]ﾍﾙ!$N30</f>
        <v>0</v>
      </c>
      <c r="O34" s="17">
        <f>[4]ﾍﾙ!$O30</f>
        <v>0</v>
      </c>
      <c r="P34" s="17">
        <f>[4]ﾍﾙ!$P30</f>
        <v>0</v>
      </c>
      <c r="Q34" s="17">
        <f>[4]ﾍﾙ!$Q30</f>
        <v>0</v>
      </c>
      <c r="S34">
        <f t="shared" si="2"/>
        <v>37</v>
      </c>
      <c r="T34" t="b">
        <f t="shared" si="3"/>
        <v>1</v>
      </c>
    </row>
    <row r="35" spans="2:20">
      <c r="B35" s="17">
        <v>30</v>
      </c>
      <c r="C35" s="17">
        <f>[4]ﾍﾙ!$C31</f>
        <v>28</v>
      </c>
      <c r="D35" s="17">
        <f>[4]ﾍﾙ!$D31</f>
        <v>0</v>
      </c>
      <c r="E35" s="17">
        <f>[4]ﾍﾙ!$E31</f>
        <v>7</v>
      </c>
      <c r="F35" s="17">
        <f>[4]ﾍﾙ!$F31</f>
        <v>10</v>
      </c>
      <c r="G35" s="17">
        <f>[4]ﾍﾙ!$G31</f>
        <v>5</v>
      </c>
      <c r="H35" s="17">
        <f>[4]ﾍﾙ!$H31</f>
        <v>1</v>
      </c>
      <c r="I35" s="17">
        <f>[4]ﾍﾙ!$I31</f>
        <v>3</v>
      </c>
      <c r="J35" s="17">
        <f>[4]ﾍﾙ!$J31</f>
        <v>0</v>
      </c>
      <c r="K35" s="17">
        <f>[4]ﾍﾙ!$K31</f>
        <v>1</v>
      </c>
      <c r="L35" s="17">
        <f>[4]ﾍﾙ!$L31</f>
        <v>1</v>
      </c>
      <c r="M35" s="17">
        <f>[4]ﾍﾙ!$M31</f>
        <v>0</v>
      </c>
      <c r="N35" s="17">
        <f>[4]ﾍﾙ!$N31</f>
        <v>0</v>
      </c>
      <c r="O35" s="17">
        <f>[4]ﾍﾙ!$O31</f>
        <v>0</v>
      </c>
      <c r="P35" s="17">
        <f>[4]ﾍﾙ!$P31</f>
        <v>0</v>
      </c>
      <c r="Q35" s="17">
        <f>[4]ﾍﾙ!$Q31</f>
        <v>0</v>
      </c>
      <c r="S35">
        <f t="shared" si="2"/>
        <v>28</v>
      </c>
      <c r="T35" t="b">
        <f t="shared" si="3"/>
        <v>1</v>
      </c>
    </row>
    <row r="36" spans="2:20">
      <c r="B36" s="17">
        <v>31</v>
      </c>
      <c r="C36" s="17">
        <f>[4]ﾍﾙ!$C32</f>
        <v>33</v>
      </c>
      <c r="D36" s="17">
        <f>[4]ﾍﾙ!$D32</f>
        <v>1</v>
      </c>
      <c r="E36" s="17">
        <f>[4]ﾍﾙ!$E32</f>
        <v>10</v>
      </c>
      <c r="F36" s="17">
        <f>[4]ﾍﾙ!$F32</f>
        <v>12</v>
      </c>
      <c r="G36" s="17">
        <f>[4]ﾍﾙ!$G32</f>
        <v>5</v>
      </c>
      <c r="H36" s="17">
        <f>[4]ﾍﾙ!$H32</f>
        <v>3</v>
      </c>
      <c r="I36" s="17">
        <f>[4]ﾍﾙ!$I32</f>
        <v>1</v>
      </c>
      <c r="J36" s="17">
        <f>[4]ﾍﾙ!$J32</f>
        <v>0</v>
      </c>
      <c r="K36" s="17">
        <f>[4]ﾍﾙ!$K32</f>
        <v>0</v>
      </c>
      <c r="L36" s="17">
        <f>[4]ﾍﾙ!$L32</f>
        <v>0</v>
      </c>
      <c r="M36" s="17">
        <f>[4]ﾍﾙ!$M32</f>
        <v>0</v>
      </c>
      <c r="N36" s="17">
        <f>[4]ﾍﾙ!$N32</f>
        <v>0</v>
      </c>
      <c r="O36" s="17">
        <f>[4]ﾍﾙ!$O32</f>
        <v>1</v>
      </c>
      <c r="P36" s="17">
        <f>[4]ﾍﾙ!$P32</f>
        <v>0</v>
      </c>
      <c r="Q36" s="17">
        <f>[4]ﾍﾙ!$Q32</f>
        <v>0</v>
      </c>
      <c r="S36">
        <f t="shared" si="2"/>
        <v>33</v>
      </c>
      <c r="T36" t="b">
        <f t="shared" si="3"/>
        <v>1</v>
      </c>
    </row>
    <row r="37" spans="2:20">
      <c r="B37" s="17">
        <v>32</v>
      </c>
      <c r="C37" s="17">
        <f>[4]ﾍﾙ!$C33</f>
        <v>7</v>
      </c>
      <c r="D37" s="17">
        <f>[4]ﾍﾙ!$D33</f>
        <v>0</v>
      </c>
      <c r="E37" s="17">
        <f>[4]ﾍﾙ!$E33</f>
        <v>0</v>
      </c>
      <c r="F37" s="17">
        <f>[4]ﾍﾙ!$F33</f>
        <v>3</v>
      </c>
      <c r="G37" s="17">
        <f>[4]ﾍﾙ!$G33</f>
        <v>2</v>
      </c>
      <c r="H37" s="17">
        <f>[4]ﾍﾙ!$H33</f>
        <v>1</v>
      </c>
      <c r="I37" s="17">
        <f>[4]ﾍﾙ!$I33</f>
        <v>1</v>
      </c>
      <c r="J37" s="17">
        <f>[4]ﾍﾙ!$J33</f>
        <v>0</v>
      </c>
      <c r="K37" s="17">
        <f>[4]ﾍﾙ!$K33</f>
        <v>0</v>
      </c>
      <c r="L37" s="17">
        <f>[4]ﾍﾙ!$L33</f>
        <v>0</v>
      </c>
      <c r="M37" s="17">
        <f>[4]ﾍﾙ!$M33</f>
        <v>0</v>
      </c>
      <c r="N37" s="17">
        <f>[4]ﾍﾙ!$N33</f>
        <v>0</v>
      </c>
      <c r="O37" s="17">
        <f>[4]ﾍﾙ!$O33</f>
        <v>0</v>
      </c>
      <c r="P37" s="17">
        <f>[4]ﾍﾙ!$P33</f>
        <v>0</v>
      </c>
      <c r="Q37" s="17">
        <f>[4]ﾍﾙ!$Q33</f>
        <v>0</v>
      </c>
      <c r="S37">
        <f t="shared" si="2"/>
        <v>7</v>
      </c>
      <c r="T37" t="b">
        <f t="shared" si="3"/>
        <v>1</v>
      </c>
    </row>
    <row r="38" spans="2:20">
      <c r="B38" s="17">
        <v>33</v>
      </c>
      <c r="C38" s="17">
        <f>[4]ﾍﾙ!$C34</f>
        <v>8</v>
      </c>
      <c r="D38" s="17">
        <f>[4]ﾍﾙ!$D34</f>
        <v>1</v>
      </c>
      <c r="E38" s="17">
        <f>[4]ﾍﾙ!$E34</f>
        <v>1</v>
      </c>
      <c r="F38" s="17">
        <f>[4]ﾍﾙ!$F34</f>
        <v>5</v>
      </c>
      <c r="G38" s="17">
        <f>[4]ﾍﾙ!$G34</f>
        <v>1</v>
      </c>
      <c r="H38" s="17">
        <f>[4]ﾍﾙ!$H34</f>
        <v>0</v>
      </c>
      <c r="I38" s="17">
        <f>[4]ﾍﾙ!$I34</f>
        <v>0</v>
      </c>
      <c r="J38" s="17">
        <f>[4]ﾍﾙ!$J34</f>
        <v>0</v>
      </c>
      <c r="K38" s="17">
        <f>[4]ﾍﾙ!$K34</f>
        <v>0</v>
      </c>
      <c r="L38" s="17">
        <f>[4]ﾍﾙ!$L34</f>
        <v>0</v>
      </c>
      <c r="M38" s="17">
        <f>[4]ﾍﾙ!$M34</f>
        <v>0</v>
      </c>
      <c r="N38" s="17">
        <f>[4]ﾍﾙ!$N34</f>
        <v>0</v>
      </c>
      <c r="O38" s="17">
        <f>[4]ﾍﾙ!$O34</f>
        <v>0</v>
      </c>
      <c r="P38" s="17">
        <f>[4]ﾍﾙ!$P34</f>
        <v>0</v>
      </c>
      <c r="Q38" s="17">
        <f>[4]ﾍﾙ!$Q34</f>
        <v>0</v>
      </c>
      <c r="S38">
        <f t="shared" si="2"/>
        <v>8</v>
      </c>
      <c r="T38" t="b">
        <f t="shared" si="3"/>
        <v>1</v>
      </c>
    </row>
    <row r="39" spans="2:20">
      <c r="B39" s="17">
        <v>34</v>
      </c>
      <c r="C39" s="17">
        <f>[4]ﾍﾙ!$C35</f>
        <v>12</v>
      </c>
      <c r="D39" s="17">
        <f>[4]ﾍﾙ!$D35</f>
        <v>0</v>
      </c>
      <c r="E39" s="17">
        <f>[4]ﾍﾙ!$E35</f>
        <v>1</v>
      </c>
      <c r="F39" s="17">
        <f>[4]ﾍﾙ!$F35</f>
        <v>5</v>
      </c>
      <c r="G39" s="17">
        <f>[4]ﾍﾙ!$G35</f>
        <v>1</v>
      </c>
      <c r="H39" s="17">
        <f>[4]ﾍﾙ!$H35</f>
        <v>2</v>
      </c>
      <c r="I39" s="17">
        <f>[4]ﾍﾙ!$I35</f>
        <v>1</v>
      </c>
      <c r="J39" s="17">
        <f>[4]ﾍﾙ!$J35</f>
        <v>1</v>
      </c>
      <c r="K39" s="17">
        <f>[4]ﾍﾙ!$K35</f>
        <v>0</v>
      </c>
      <c r="L39" s="17">
        <f>[4]ﾍﾙ!$L35</f>
        <v>0</v>
      </c>
      <c r="M39" s="17">
        <f>[4]ﾍﾙ!$M35</f>
        <v>0</v>
      </c>
      <c r="N39" s="17">
        <f>[4]ﾍﾙ!$N35</f>
        <v>0</v>
      </c>
      <c r="O39" s="17">
        <f>[4]ﾍﾙ!$O35</f>
        <v>1</v>
      </c>
      <c r="P39" s="17">
        <f>[4]ﾍﾙ!$P35</f>
        <v>0</v>
      </c>
      <c r="Q39" s="17">
        <f>[4]ﾍﾙ!$Q35</f>
        <v>0</v>
      </c>
      <c r="S39">
        <f t="shared" si="2"/>
        <v>12</v>
      </c>
      <c r="T39" t="b">
        <f t="shared" si="3"/>
        <v>1</v>
      </c>
    </row>
    <row r="40" spans="2:20">
      <c r="B40" s="17">
        <v>35</v>
      </c>
      <c r="C40" s="17" t="e">
        <f>[4]ﾍﾙ!$C36</f>
        <v>#N/A</v>
      </c>
      <c r="D40" s="17" t="e">
        <f>[4]ﾍﾙ!$D36</f>
        <v>#N/A</v>
      </c>
      <c r="E40" s="17" t="e">
        <f>[4]ﾍﾙ!$E36</f>
        <v>#N/A</v>
      </c>
      <c r="F40" s="17" t="e">
        <f>[4]ﾍﾙ!$F36</f>
        <v>#N/A</v>
      </c>
      <c r="G40" s="17" t="e">
        <f>[4]ﾍﾙ!$G36</f>
        <v>#N/A</v>
      </c>
      <c r="H40" s="17" t="e">
        <f>[4]ﾍﾙ!$H36</f>
        <v>#N/A</v>
      </c>
      <c r="I40" s="17" t="e">
        <f>[4]ﾍﾙ!$I36</f>
        <v>#N/A</v>
      </c>
      <c r="J40" s="17" t="e">
        <f>[4]ﾍﾙ!$J36</f>
        <v>#N/A</v>
      </c>
      <c r="K40" s="17" t="e">
        <f>[4]ﾍﾙ!$K36</f>
        <v>#N/A</v>
      </c>
      <c r="L40" s="17" t="e">
        <f>[4]ﾍﾙ!$L36</f>
        <v>#N/A</v>
      </c>
      <c r="M40" s="17" t="e">
        <f>[4]ﾍﾙ!$M36</f>
        <v>#N/A</v>
      </c>
      <c r="N40" s="17" t="e">
        <f>[4]ﾍﾙ!$N36</f>
        <v>#N/A</v>
      </c>
      <c r="O40" s="17" t="e">
        <f>[4]ﾍﾙ!$O36</f>
        <v>#N/A</v>
      </c>
      <c r="P40" s="17" t="e">
        <f>[4]ﾍﾙ!$P36</f>
        <v>#N/A</v>
      </c>
      <c r="Q40" s="17" t="e">
        <f>[4]ﾍﾙ!$Q36</f>
        <v>#N/A</v>
      </c>
      <c r="S40" t="e">
        <f t="shared" si="2"/>
        <v>#N/A</v>
      </c>
      <c r="T40" t="str">
        <f t="shared" si="3"/>
        <v>-</v>
      </c>
    </row>
    <row r="41" spans="2:20">
      <c r="B41" s="17">
        <v>36</v>
      </c>
      <c r="C41" s="17" t="e">
        <f>[4]ﾍﾙ!$C37</f>
        <v>#N/A</v>
      </c>
      <c r="D41" s="17" t="e">
        <f>[4]ﾍﾙ!$D37</f>
        <v>#N/A</v>
      </c>
      <c r="E41" s="17" t="e">
        <f>[4]ﾍﾙ!$E37</f>
        <v>#N/A</v>
      </c>
      <c r="F41" s="17" t="e">
        <f>[4]ﾍﾙ!$F37</f>
        <v>#N/A</v>
      </c>
      <c r="G41" s="17" t="e">
        <f>[4]ﾍﾙ!$G37</f>
        <v>#N/A</v>
      </c>
      <c r="H41" s="17" t="e">
        <f>[4]ﾍﾙ!$H37</f>
        <v>#N/A</v>
      </c>
      <c r="I41" s="17" t="e">
        <f>[4]ﾍﾙ!$I37</f>
        <v>#N/A</v>
      </c>
      <c r="J41" s="17" t="e">
        <f>[4]ﾍﾙ!$J37</f>
        <v>#N/A</v>
      </c>
      <c r="K41" s="17" t="e">
        <f>[4]ﾍﾙ!$K37</f>
        <v>#N/A</v>
      </c>
      <c r="L41" s="17" t="e">
        <f>[4]ﾍﾙ!$L37</f>
        <v>#N/A</v>
      </c>
      <c r="M41" s="17" t="e">
        <f>[4]ﾍﾙ!$M37</f>
        <v>#N/A</v>
      </c>
      <c r="N41" s="17" t="e">
        <f>[4]ﾍﾙ!$N37</f>
        <v>#N/A</v>
      </c>
      <c r="O41" s="17" t="e">
        <f>[4]ﾍﾙ!$O37</f>
        <v>#N/A</v>
      </c>
      <c r="P41" s="17" t="e">
        <f>[4]ﾍﾙ!$P37</f>
        <v>#N/A</v>
      </c>
      <c r="Q41" s="17" t="e">
        <f>[4]ﾍﾙ!$Q37</f>
        <v>#N/A</v>
      </c>
      <c r="S41" t="e">
        <f t="shared" si="2"/>
        <v>#N/A</v>
      </c>
      <c r="T41" t="str">
        <f t="shared" si="3"/>
        <v>-</v>
      </c>
    </row>
    <row r="42" spans="2:20">
      <c r="B42" s="17">
        <v>37</v>
      </c>
      <c r="C42" s="17" t="e">
        <f>[4]ﾍﾙ!$C38</f>
        <v>#N/A</v>
      </c>
      <c r="D42" s="17" t="e">
        <f>[4]ﾍﾙ!$D38</f>
        <v>#N/A</v>
      </c>
      <c r="E42" s="17" t="e">
        <f>[4]ﾍﾙ!$E38</f>
        <v>#N/A</v>
      </c>
      <c r="F42" s="17" t="e">
        <f>[4]ﾍﾙ!$F38</f>
        <v>#N/A</v>
      </c>
      <c r="G42" s="17" t="e">
        <f>[4]ﾍﾙ!$G38</f>
        <v>#N/A</v>
      </c>
      <c r="H42" s="17" t="e">
        <f>[4]ﾍﾙ!$H38</f>
        <v>#N/A</v>
      </c>
      <c r="I42" s="17" t="e">
        <f>[4]ﾍﾙ!$I38</f>
        <v>#N/A</v>
      </c>
      <c r="J42" s="17" t="e">
        <f>[4]ﾍﾙ!$J38</f>
        <v>#N/A</v>
      </c>
      <c r="K42" s="17" t="e">
        <f>[4]ﾍﾙ!$K38</f>
        <v>#N/A</v>
      </c>
      <c r="L42" s="17" t="e">
        <f>[4]ﾍﾙ!$L38</f>
        <v>#N/A</v>
      </c>
      <c r="M42" s="17" t="e">
        <f>[4]ﾍﾙ!$M38</f>
        <v>#N/A</v>
      </c>
      <c r="N42" s="17" t="e">
        <f>[4]ﾍﾙ!$N38</f>
        <v>#N/A</v>
      </c>
      <c r="O42" s="17" t="e">
        <f>[4]ﾍﾙ!$O38</f>
        <v>#N/A</v>
      </c>
      <c r="P42" s="17" t="e">
        <f>[4]ﾍﾙ!$P38</f>
        <v>#N/A</v>
      </c>
      <c r="Q42" s="17" t="e">
        <f>[4]ﾍﾙ!$Q38</f>
        <v>#N/A</v>
      </c>
      <c r="S42" t="e">
        <f t="shared" si="2"/>
        <v>#N/A</v>
      </c>
      <c r="T42" t="str">
        <f t="shared" si="3"/>
        <v>-</v>
      </c>
    </row>
    <row r="43" spans="2:20">
      <c r="B43" s="17">
        <v>38</v>
      </c>
      <c r="C43" s="17" t="e">
        <f>[4]ﾍﾙ!$C39</f>
        <v>#N/A</v>
      </c>
      <c r="D43" s="17" t="e">
        <f>[4]ﾍﾙ!$D39</f>
        <v>#N/A</v>
      </c>
      <c r="E43" s="17" t="e">
        <f>[4]ﾍﾙ!$E39</f>
        <v>#N/A</v>
      </c>
      <c r="F43" s="17" t="e">
        <f>[4]ﾍﾙ!$F39</f>
        <v>#N/A</v>
      </c>
      <c r="G43" s="17" t="e">
        <f>[4]ﾍﾙ!$G39</f>
        <v>#N/A</v>
      </c>
      <c r="H43" s="17" t="e">
        <f>[4]ﾍﾙ!$H39</f>
        <v>#N/A</v>
      </c>
      <c r="I43" s="17" t="e">
        <f>[4]ﾍﾙ!$I39</f>
        <v>#N/A</v>
      </c>
      <c r="J43" s="17" t="e">
        <f>[4]ﾍﾙ!$J39</f>
        <v>#N/A</v>
      </c>
      <c r="K43" s="17" t="e">
        <f>[4]ﾍﾙ!$K39</f>
        <v>#N/A</v>
      </c>
      <c r="L43" s="17" t="e">
        <f>[4]ﾍﾙ!$L39</f>
        <v>#N/A</v>
      </c>
      <c r="M43" s="17" t="e">
        <f>[4]ﾍﾙ!$M39</f>
        <v>#N/A</v>
      </c>
      <c r="N43" s="17" t="e">
        <f>[4]ﾍﾙ!$N39</f>
        <v>#N/A</v>
      </c>
      <c r="O43" s="17" t="e">
        <f>[4]ﾍﾙ!$O39</f>
        <v>#N/A</v>
      </c>
      <c r="P43" s="17" t="e">
        <f>[4]ﾍﾙ!$P39</f>
        <v>#N/A</v>
      </c>
      <c r="Q43" s="17" t="e">
        <f>[4]ﾍﾙ!$Q39</f>
        <v>#N/A</v>
      </c>
      <c r="S43" t="e">
        <f t="shared" si="2"/>
        <v>#N/A</v>
      </c>
      <c r="T43" t="str">
        <f t="shared" si="3"/>
        <v>-</v>
      </c>
    </row>
    <row r="44" spans="2:20">
      <c r="B44" s="17">
        <v>39</v>
      </c>
      <c r="C44" s="17" t="e">
        <f>[4]ﾍﾙ!$C40</f>
        <v>#N/A</v>
      </c>
      <c r="D44" s="17" t="e">
        <f>[4]ﾍﾙ!$D40</f>
        <v>#N/A</v>
      </c>
      <c r="E44" s="17" t="e">
        <f>[4]ﾍﾙ!$E40</f>
        <v>#N/A</v>
      </c>
      <c r="F44" s="17" t="e">
        <f>[4]ﾍﾙ!$F40</f>
        <v>#N/A</v>
      </c>
      <c r="G44" s="17" t="e">
        <f>[4]ﾍﾙ!$G40</f>
        <v>#N/A</v>
      </c>
      <c r="H44" s="17" t="e">
        <f>[4]ﾍﾙ!$H40</f>
        <v>#N/A</v>
      </c>
      <c r="I44" s="17" t="e">
        <f>[4]ﾍﾙ!$I40</f>
        <v>#N/A</v>
      </c>
      <c r="J44" s="17" t="e">
        <f>[4]ﾍﾙ!$J40</f>
        <v>#N/A</v>
      </c>
      <c r="K44" s="17" t="e">
        <f>[4]ﾍﾙ!$K40</f>
        <v>#N/A</v>
      </c>
      <c r="L44" s="17" t="e">
        <f>[4]ﾍﾙ!$L40</f>
        <v>#N/A</v>
      </c>
      <c r="M44" s="17" t="e">
        <f>[4]ﾍﾙ!$M40</f>
        <v>#N/A</v>
      </c>
      <c r="N44" s="17" t="e">
        <f>[4]ﾍﾙ!$N40</f>
        <v>#N/A</v>
      </c>
      <c r="O44" s="17" t="e">
        <f>[4]ﾍﾙ!$O40</f>
        <v>#N/A</v>
      </c>
      <c r="P44" s="17" t="e">
        <f>[4]ﾍﾙ!$P40</f>
        <v>#N/A</v>
      </c>
      <c r="Q44" s="17" t="e">
        <f>[4]ﾍﾙ!$Q40</f>
        <v>#N/A</v>
      </c>
      <c r="S44" t="e">
        <f t="shared" si="2"/>
        <v>#N/A</v>
      </c>
      <c r="T44" t="str">
        <f t="shared" si="3"/>
        <v>-</v>
      </c>
    </row>
    <row r="45" spans="2:20">
      <c r="B45" s="17">
        <v>40</v>
      </c>
      <c r="C45" s="17" t="e">
        <f>[4]ﾍﾙ!$C41</f>
        <v>#N/A</v>
      </c>
      <c r="D45" s="17" t="e">
        <f>[4]ﾍﾙ!$D41</f>
        <v>#N/A</v>
      </c>
      <c r="E45" s="17" t="e">
        <f>[4]ﾍﾙ!$E41</f>
        <v>#N/A</v>
      </c>
      <c r="F45" s="17" t="e">
        <f>[4]ﾍﾙ!$F41</f>
        <v>#N/A</v>
      </c>
      <c r="G45" s="17" t="e">
        <f>[4]ﾍﾙ!$G41</f>
        <v>#N/A</v>
      </c>
      <c r="H45" s="17" t="e">
        <f>[4]ﾍﾙ!$H41</f>
        <v>#N/A</v>
      </c>
      <c r="I45" s="17" t="e">
        <f>[4]ﾍﾙ!$I41</f>
        <v>#N/A</v>
      </c>
      <c r="J45" s="17" t="e">
        <f>[4]ﾍﾙ!$J41</f>
        <v>#N/A</v>
      </c>
      <c r="K45" s="17" t="e">
        <f>[4]ﾍﾙ!$K41</f>
        <v>#N/A</v>
      </c>
      <c r="L45" s="17" t="e">
        <f>[4]ﾍﾙ!$L41</f>
        <v>#N/A</v>
      </c>
      <c r="M45" s="17" t="e">
        <f>[4]ﾍﾙ!$M41</f>
        <v>#N/A</v>
      </c>
      <c r="N45" s="17" t="e">
        <f>[4]ﾍﾙ!$N41</f>
        <v>#N/A</v>
      </c>
      <c r="O45" s="17" t="e">
        <f>[4]ﾍﾙ!$O41</f>
        <v>#N/A</v>
      </c>
      <c r="P45" s="17" t="e">
        <f>[4]ﾍﾙ!$P41</f>
        <v>#N/A</v>
      </c>
      <c r="Q45" s="17" t="e">
        <f>[4]ﾍﾙ!$Q41</f>
        <v>#N/A</v>
      </c>
      <c r="S45" t="e">
        <f t="shared" si="2"/>
        <v>#N/A</v>
      </c>
      <c r="T45" t="str">
        <f t="shared" si="3"/>
        <v>-</v>
      </c>
    </row>
    <row r="46" spans="2:20">
      <c r="B46" s="17">
        <v>41</v>
      </c>
      <c r="C46" s="17" t="e">
        <f>[4]ﾍﾙ!$C42</f>
        <v>#N/A</v>
      </c>
      <c r="D46" s="17" t="e">
        <f>[4]ﾍﾙ!$D42</f>
        <v>#N/A</v>
      </c>
      <c r="E46" s="17" t="e">
        <f>[4]ﾍﾙ!$E42</f>
        <v>#N/A</v>
      </c>
      <c r="F46" s="17" t="e">
        <f>[4]ﾍﾙ!$F42</f>
        <v>#N/A</v>
      </c>
      <c r="G46" s="17" t="e">
        <f>[4]ﾍﾙ!$G42</f>
        <v>#N/A</v>
      </c>
      <c r="H46" s="17" t="e">
        <f>[4]ﾍﾙ!$H42</f>
        <v>#N/A</v>
      </c>
      <c r="I46" s="17" t="e">
        <f>[4]ﾍﾙ!$I42</f>
        <v>#N/A</v>
      </c>
      <c r="J46" s="17" t="e">
        <f>[4]ﾍﾙ!$J42</f>
        <v>#N/A</v>
      </c>
      <c r="K46" s="17" t="e">
        <f>[4]ﾍﾙ!$K42</f>
        <v>#N/A</v>
      </c>
      <c r="L46" s="17" t="e">
        <f>[4]ﾍﾙ!$L42</f>
        <v>#N/A</v>
      </c>
      <c r="M46" s="17" t="e">
        <f>[4]ﾍﾙ!$M42</f>
        <v>#N/A</v>
      </c>
      <c r="N46" s="17" t="e">
        <f>[4]ﾍﾙ!$N42</f>
        <v>#N/A</v>
      </c>
      <c r="O46" s="17" t="e">
        <f>[4]ﾍﾙ!$O42</f>
        <v>#N/A</v>
      </c>
      <c r="P46" s="17" t="e">
        <f>[4]ﾍﾙ!$P42</f>
        <v>#N/A</v>
      </c>
      <c r="Q46" s="17" t="e">
        <f>[4]ﾍﾙ!$Q42</f>
        <v>#N/A</v>
      </c>
      <c r="S46" t="e">
        <f t="shared" si="2"/>
        <v>#N/A</v>
      </c>
      <c r="T46" t="str">
        <f t="shared" si="3"/>
        <v>-</v>
      </c>
    </row>
    <row r="47" spans="2:20">
      <c r="B47" s="17">
        <v>42</v>
      </c>
      <c r="C47" s="17" t="e">
        <f>[4]ﾍﾙ!$C43</f>
        <v>#N/A</v>
      </c>
      <c r="D47" s="17" t="e">
        <f>[4]ﾍﾙ!$D43</f>
        <v>#N/A</v>
      </c>
      <c r="E47" s="17" t="e">
        <f>[4]ﾍﾙ!$E43</f>
        <v>#N/A</v>
      </c>
      <c r="F47" s="17" t="e">
        <f>[4]ﾍﾙ!$F43</f>
        <v>#N/A</v>
      </c>
      <c r="G47" s="17" t="e">
        <f>[4]ﾍﾙ!$G43</f>
        <v>#N/A</v>
      </c>
      <c r="H47" s="17" t="e">
        <f>[4]ﾍﾙ!$H43</f>
        <v>#N/A</v>
      </c>
      <c r="I47" s="17" t="e">
        <f>[4]ﾍﾙ!$I43</f>
        <v>#N/A</v>
      </c>
      <c r="J47" s="17" t="e">
        <f>[4]ﾍﾙ!$J43</f>
        <v>#N/A</v>
      </c>
      <c r="K47" s="17" t="e">
        <f>[4]ﾍﾙ!$K43</f>
        <v>#N/A</v>
      </c>
      <c r="L47" s="17" t="e">
        <f>[4]ﾍﾙ!$L43</f>
        <v>#N/A</v>
      </c>
      <c r="M47" s="17" t="e">
        <f>[4]ﾍﾙ!$M43</f>
        <v>#N/A</v>
      </c>
      <c r="N47" s="17" t="e">
        <f>[4]ﾍﾙ!$N43</f>
        <v>#N/A</v>
      </c>
      <c r="O47" s="17" t="e">
        <f>[4]ﾍﾙ!$O43</f>
        <v>#N/A</v>
      </c>
      <c r="P47" s="17" t="e">
        <f>[4]ﾍﾙ!$P43</f>
        <v>#N/A</v>
      </c>
      <c r="Q47" s="17" t="e">
        <f>[4]ﾍﾙ!$Q43</f>
        <v>#N/A</v>
      </c>
      <c r="S47" t="e">
        <f t="shared" si="2"/>
        <v>#N/A</v>
      </c>
      <c r="T47" t="str">
        <f t="shared" si="3"/>
        <v>-</v>
      </c>
    </row>
    <row r="48" spans="2:20">
      <c r="B48" s="17">
        <v>43</v>
      </c>
      <c r="C48" s="17" t="e">
        <f>[4]ﾍﾙ!$C44</f>
        <v>#N/A</v>
      </c>
      <c r="D48" s="17" t="e">
        <f>[4]ﾍﾙ!$D44</f>
        <v>#N/A</v>
      </c>
      <c r="E48" s="17" t="e">
        <f>[4]ﾍﾙ!$E44</f>
        <v>#N/A</v>
      </c>
      <c r="F48" s="17" t="e">
        <f>[4]ﾍﾙ!$F44</f>
        <v>#N/A</v>
      </c>
      <c r="G48" s="17" t="e">
        <f>[4]ﾍﾙ!$G44</f>
        <v>#N/A</v>
      </c>
      <c r="H48" s="17" t="e">
        <f>[4]ﾍﾙ!$H44</f>
        <v>#N/A</v>
      </c>
      <c r="I48" s="17" t="e">
        <f>[4]ﾍﾙ!$I44</f>
        <v>#N/A</v>
      </c>
      <c r="J48" s="17" t="e">
        <f>[4]ﾍﾙ!$J44</f>
        <v>#N/A</v>
      </c>
      <c r="K48" s="17" t="e">
        <f>[4]ﾍﾙ!$K44</f>
        <v>#N/A</v>
      </c>
      <c r="L48" s="17" t="e">
        <f>[4]ﾍﾙ!$L44</f>
        <v>#N/A</v>
      </c>
      <c r="M48" s="17" t="e">
        <f>[4]ﾍﾙ!$M44</f>
        <v>#N/A</v>
      </c>
      <c r="N48" s="17" t="e">
        <f>[4]ﾍﾙ!$N44</f>
        <v>#N/A</v>
      </c>
      <c r="O48" s="17" t="e">
        <f>[4]ﾍﾙ!$O44</f>
        <v>#N/A</v>
      </c>
      <c r="P48" s="17" t="e">
        <f>[4]ﾍﾙ!$P44</f>
        <v>#N/A</v>
      </c>
      <c r="Q48" s="17" t="e">
        <f>[4]ﾍﾙ!$Q44</f>
        <v>#N/A</v>
      </c>
      <c r="S48" t="e">
        <f t="shared" si="2"/>
        <v>#N/A</v>
      </c>
      <c r="T48" t="str">
        <f t="shared" si="3"/>
        <v>-</v>
      </c>
    </row>
    <row r="49" spans="2:20">
      <c r="B49" s="17">
        <v>44</v>
      </c>
      <c r="C49" s="17" t="e">
        <f>[4]ﾍﾙ!$C45</f>
        <v>#N/A</v>
      </c>
      <c r="D49" s="17" t="e">
        <f>[4]ﾍﾙ!$D45</f>
        <v>#N/A</v>
      </c>
      <c r="E49" s="17" t="e">
        <f>[4]ﾍﾙ!$E45</f>
        <v>#N/A</v>
      </c>
      <c r="F49" s="17" t="e">
        <f>[4]ﾍﾙ!$F45</f>
        <v>#N/A</v>
      </c>
      <c r="G49" s="17" t="e">
        <f>[4]ﾍﾙ!$G45</f>
        <v>#N/A</v>
      </c>
      <c r="H49" s="17" t="e">
        <f>[4]ﾍﾙ!$H45</f>
        <v>#N/A</v>
      </c>
      <c r="I49" s="17" t="e">
        <f>[4]ﾍﾙ!$I45</f>
        <v>#N/A</v>
      </c>
      <c r="J49" s="17" t="e">
        <f>[4]ﾍﾙ!$J45</f>
        <v>#N/A</v>
      </c>
      <c r="K49" s="17" t="e">
        <f>[4]ﾍﾙ!$K45</f>
        <v>#N/A</v>
      </c>
      <c r="L49" s="17" t="e">
        <f>[4]ﾍﾙ!$L45</f>
        <v>#N/A</v>
      </c>
      <c r="M49" s="17" t="e">
        <f>[4]ﾍﾙ!$M45</f>
        <v>#N/A</v>
      </c>
      <c r="N49" s="17" t="e">
        <f>[4]ﾍﾙ!$N45</f>
        <v>#N/A</v>
      </c>
      <c r="O49" s="17" t="e">
        <f>[4]ﾍﾙ!$O45</f>
        <v>#N/A</v>
      </c>
      <c r="P49" s="17" t="e">
        <f>[4]ﾍﾙ!$P45</f>
        <v>#N/A</v>
      </c>
      <c r="Q49" s="17" t="e">
        <f>[4]ﾍﾙ!$Q45</f>
        <v>#N/A</v>
      </c>
      <c r="S49" t="e">
        <f t="shared" si="2"/>
        <v>#N/A</v>
      </c>
      <c r="T49" t="str">
        <f t="shared" si="3"/>
        <v>-</v>
      </c>
    </row>
    <row r="50" spans="2:20">
      <c r="B50" s="17">
        <v>45</v>
      </c>
      <c r="C50" s="17" t="e">
        <f>[4]ﾍﾙ!$C46</f>
        <v>#N/A</v>
      </c>
      <c r="D50" s="17" t="e">
        <f>[4]ﾍﾙ!$D46</f>
        <v>#N/A</v>
      </c>
      <c r="E50" s="17" t="e">
        <f>[4]ﾍﾙ!$E46</f>
        <v>#N/A</v>
      </c>
      <c r="F50" s="17" t="e">
        <f>[4]ﾍﾙ!$F46</f>
        <v>#N/A</v>
      </c>
      <c r="G50" s="17" t="e">
        <f>[4]ﾍﾙ!$G46</f>
        <v>#N/A</v>
      </c>
      <c r="H50" s="17" t="e">
        <f>[4]ﾍﾙ!$H46</f>
        <v>#N/A</v>
      </c>
      <c r="I50" s="17" t="e">
        <f>[4]ﾍﾙ!$I46</f>
        <v>#N/A</v>
      </c>
      <c r="J50" s="17" t="e">
        <f>[4]ﾍﾙ!$J46</f>
        <v>#N/A</v>
      </c>
      <c r="K50" s="17" t="e">
        <f>[4]ﾍﾙ!$K46</f>
        <v>#N/A</v>
      </c>
      <c r="L50" s="17" t="e">
        <f>[4]ﾍﾙ!$L46</f>
        <v>#N/A</v>
      </c>
      <c r="M50" s="17" t="e">
        <f>[4]ﾍﾙ!$M46</f>
        <v>#N/A</v>
      </c>
      <c r="N50" s="17" t="e">
        <f>[4]ﾍﾙ!$N46</f>
        <v>#N/A</v>
      </c>
      <c r="O50" s="17" t="e">
        <f>[4]ﾍﾙ!$O46</f>
        <v>#N/A</v>
      </c>
      <c r="P50" s="17" t="e">
        <f>[4]ﾍﾙ!$P46</f>
        <v>#N/A</v>
      </c>
      <c r="Q50" s="17" t="e">
        <f>[4]ﾍﾙ!$Q46</f>
        <v>#N/A</v>
      </c>
      <c r="S50" t="e">
        <f t="shared" si="2"/>
        <v>#N/A</v>
      </c>
      <c r="T50" t="str">
        <f t="shared" si="3"/>
        <v>-</v>
      </c>
    </row>
    <row r="51" spans="2:20">
      <c r="B51" s="17">
        <v>46</v>
      </c>
      <c r="C51" s="17" t="e">
        <f>[4]ﾍﾙ!$C47</f>
        <v>#N/A</v>
      </c>
      <c r="D51" s="17" t="e">
        <f>[4]ﾍﾙ!$D47</f>
        <v>#N/A</v>
      </c>
      <c r="E51" s="17" t="e">
        <f>[4]ﾍﾙ!$E47</f>
        <v>#N/A</v>
      </c>
      <c r="F51" s="17" t="e">
        <f>[4]ﾍﾙ!$F47</f>
        <v>#N/A</v>
      </c>
      <c r="G51" s="17" t="e">
        <f>[4]ﾍﾙ!$G47</f>
        <v>#N/A</v>
      </c>
      <c r="H51" s="17" t="e">
        <f>[4]ﾍﾙ!$H47</f>
        <v>#N/A</v>
      </c>
      <c r="I51" s="17" t="e">
        <f>[4]ﾍﾙ!$I47</f>
        <v>#N/A</v>
      </c>
      <c r="J51" s="17" t="e">
        <f>[4]ﾍﾙ!$J47</f>
        <v>#N/A</v>
      </c>
      <c r="K51" s="17" t="e">
        <f>[4]ﾍﾙ!$K47</f>
        <v>#N/A</v>
      </c>
      <c r="L51" s="17" t="e">
        <f>[4]ﾍﾙ!$L47</f>
        <v>#N/A</v>
      </c>
      <c r="M51" s="17" t="e">
        <f>[4]ﾍﾙ!$M47</f>
        <v>#N/A</v>
      </c>
      <c r="N51" s="17" t="e">
        <f>[4]ﾍﾙ!$N47</f>
        <v>#N/A</v>
      </c>
      <c r="O51" s="17" t="e">
        <f>[4]ﾍﾙ!$O47</f>
        <v>#N/A</v>
      </c>
      <c r="P51" s="17" t="e">
        <f>[4]ﾍﾙ!$P47</f>
        <v>#N/A</v>
      </c>
      <c r="Q51" s="17" t="e">
        <f>[4]ﾍﾙ!$Q47</f>
        <v>#N/A</v>
      </c>
      <c r="S51" t="e">
        <f t="shared" si="2"/>
        <v>#N/A</v>
      </c>
      <c r="T51" t="str">
        <f t="shared" si="3"/>
        <v>-</v>
      </c>
    </row>
    <row r="52" spans="2:20">
      <c r="B52" s="17">
        <v>47</v>
      </c>
      <c r="C52" s="17" t="e">
        <f>[4]ﾍﾙ!$C48</f>
        <v>#N/A</v>
      </c>
      <c r="D52" s="17" t="e">
        <f>[4]ﾍﾙ!$D48</f>
        <v>#N/A</v>
      </c>
      <c r="E52" s="17" t="e">
        <f>[4]ﾍﾙ!$E48</f>
        <v>#N/A</v>
      </c>
      <c r="F52" s="17" t="e">
        <f>[4]ﾍﾙ!$F48</f>
        <v>#N/A</v>
      </c>
      <c r="G52" s="17" t="e">
        <f>[4]ﾍﾙ!$G48</f>
        <v>#N/A</v>
      </c>
      <c r="H52" s="17" t="e">
        <f>[4]ﾍﾙ!$H48</f>
        <v>#N/A</v>
      </c>
      <c r="I52" s="17" t="e">
        <f>[4]ﾍﾙ!$I48</f>
        <v>#N/A</v>
      </c>
      <c r="J52" s="17" t="e">
        <f>[4]ﾍﾙ!$J48</f>
        <v>#N/A</v>
      </c>
      <c r="K52" s="17" t="e">
        <f>[4]ﾍﾙ!$K48</f>
        <v>#N/A</v>
      </c>
      <c r="L52" s="17" t="e">
        <f>[4]ﾍﾙ!$L48</f>
        <v>#N/A</v>
      </c>
      <c r="M52" s="17" t="e">
        <f>[4]ﾍﾙ!$M48</f>
        <v>#N/A</v>
      </c>
      <c r="N52" s="17" t="e">
        <f>[4]ﾍﾙ!$N48</f>
        <v>#N/A</v>
      </c>
      <c r="O52" s="17" t="e">
        <f>[4]ﾍﾙ!$O48</f>
        <v>#N/A</v>
      </c>
      <c r="P52" s="17" t="e">
        <f>[4]ﾍﾙ!$P48</f>
        <v>#N/A</v>
      </c>
      <c r="Q52" s="17" t="e">
        <f>[4]ﾍﾙ!$Q48</f>
        <v>#N/A</v>
      </c>
      <c r="S52" t="e">
        <f t="shared" si="2"/>
        <v>#N/A</v>
      </c>
      <c r="T52" t="str">
        <f t="shared" si="3"/>
        <v>-</v>
      </c>
    </row>
    <row r="53" spans="2:20">
      <c r="B53" s="17">
        <v>48</v>
      </c>
      <c r="C53" s="17" t="e">
        <f>[4]ﾍﾙ!$C49</f>
        <v>#N/A</v>
      </c>
      <c r="D53" s="17" t="e">
        <f>[4]ﾍﾙ!$D49</f>
        <v>#N/A</v>
      </c>
      <c r="E53" s="17" t="e">
        <f>[4]ﾍﾙ!$E49</f>
        <v>#N/A</v>
      </c>
      <c r="F53" s="17" t="e">
        <f>[4]ﾍﾙ!$F49</f>
        <v>#N/A</v>
      </c>
      <c r="G53" s="17" t="e">
        <f>[4]ﾍﾙ!$G49</f>
        <v>#N/A</v>
      </c>
      <c r="H53" s="17" t="e">
        <f>[4]ﾍﾙ!$H49</f>
        <v>#N/A</v>
      </c>
      <c r="I53" s="17" t="e">
        <f>[4]ﾍﾙ!$I49</f>
        <v>#N/A</v>
      </c>
      <c r="J53" s="17" t="e">
        <f>[4]ﾍﾙ!$J49</f>
        <v>#N/A</v>
      </c>
      <c r="K53" s="17" t="e">
        <f>[4]ﾍﾙ!$K49</f>
        <v>#N/A</v>
      </c>
      <c r="L53" s="17" t="e">
        <f>[4]ﾍﾙ!$L49</f>
        <v>#N/A</v>
      </c>
      <c r="M53" s="17" t="e">
        <f>[4]ﾍﾙ!$M49</f>
        <v>#N/A</v>
      </c>
      <c r="N53" s="17" t="e">
        <f>[4]ﾍﾙ!$N49</f>
        <v>#N/A</v>
      </c>
      <c r="O53" s="17" t="e">
        <f>[4]ﾍﾙ!$O49</f>
        <v>#N/A</v>
      </c>
      <c r="P53" s="17" t="e">
        <f>[4]ﾍﾙ!$P49</f>
        <v>#N/A</v>
      </c>
      <c r="Q53" s="17" t="e">
        <f>[4]ﾍﾙ!$Q49</f>
        <v>#N/A</v>
      </c>
      <c r="S53" t="e">
        <f t="shared" si="2"/>
        <v>#N/A</v>
      </c>
      <c r="T53" t="str">
        <f t="shared" si="3"/>
        <v>-</v>
      </c>
    </row>
    <row r="54" spans="2:20">
      <c r="B54" s="17">
        <v>49</v>
      </c>
      <c r="C54" s="17" t="e">
        <f>[4]ﾍﾙ!$C50</f>
        <v>#N/A</v>
      </c>
      <c r="D54" s="17" t="e">
        <f>[4]ﾍﾙ!$D50</f>
        <v>#N/A</v>
      </c>
      <c r="E54" s="17" t="e">
        <f>[4]ﾍﾙ!$E50</f>
        <v>#N/A</v>
      </c>
      <c r="F54" s="17" t="e">
        <f>[4]ﾍﾙ!$F50</f>
        <v>#N/A</v>
      </c>
      <c r="G54" s="17" t="e">
        <f>[4]ﾍﾙ!$G50</f>
        <v>#N/A</v>
      </c>
      <c r="H54" s="17" t="e">
        <f>[4]ﾍﾙ!$H50</f>
        <v>#N/A</v>
      </c>
      <c r="I54" s="17" t="e">
        <f>[4]ﾍﾙ!$I50</f>
        <v>#N/A</v>
      </c>
      <c r="J54" s="17" t="e">
        <f>[4]ﾍﾙ!$J50</f>
        <v>#N/A</v>
      </c>
      <c r="K54" s="17" t="e">
        <f>[4]ﾍﾙ!$K50</f>
        <v>#N/A</v>
      </c>
      <c r="L54" s="17" t="e">
        <f>[4]ﾍﾙ!$L50</f>
        <v>#N/A</v>
      </c>
      <c r="M54" s="17" t="e">
        <f>[4]ﾍﾙ!$M50</f>
        <v>#N/A</v>
      </c>
      <c r="N54" s="17" t="e">
        <f>[4]ﾍﾙ!$N50</f>
        <v>#N/A</v>
      </c>
      <c r="O54" s="17" t="e">
        <f>[4]ﾍﾙ!$O50</f>
        <v>#N/A</v>
      </c>
      <c r="P54" s="17" t="e">
        <f>[4]ﾍﾙ!$P50</f>
        <v>#N/A</v>
      </c>
      <c r="Q54" s="17" t="e">
        <f>[4]ﾍﾙ!$Q50</f>
        <v>#N/A</v>
      </c>
      <c r="S54" t="e">
        <f t="shared" si="2"/>
        <v>#N/A</v>
      </c>
      <c r="T54" t="str">
        <f t="shared" si="3"/>
        <v>-</v>
      </c>
    </row>
    <row r="55" spans="2:20">
      <c r="B55" s="17">
        <v>50</v>
      </c>
      <c r="C55" s="17" t="e">
        <f>[4]ﾍﾙ!$C51</f>
        <v>#N/A</v>
      </c>
      <c r="D55" s="17" t="e">
        <f>[4]ﾍﾙ!$D51</f>
        <v>#N/A</v>
      </c>
      <c r="E55" s="17" t="e">
        <f>[4]ﾍﾙ!$E51</f>
        <v>#N/A</v>
      </c>
      <c r="F55" s="17" t="e">
        <f>[4]ﾍﾙ!$F51</f>
        <v>#N/A</v>
      </c>
      <c r="G55" s="17" t="e">
        <f>[4]ﾍﾙ!$G51</f>
        <v>#N/A</v>
      </c>
      <c r="H55" s="17" t="e">
        <f>[4]ﾍﾙ!$H51</f>
        <v>#N/A</v>
      </c>
      <c r="I55" s="17" t="e">
        <f>[4]ﾍﾙ!$I51</f>
        <v>#N/A</v>
      </c>
      <c r="J55" s="17" t="e">
        <f>[4]ﾍﾙ!$J51</f>
        <v>#N/A</v>
      </c>
      <c r="K55" s="17" t="e">
        <f>[4]ﾍﾙ!$K51</f>
        <v>#N/A</v>
      </c>
      <c r="L55" s="17" t="e">
        <f>[4]ﾍﾙ!$L51</f>
        <v>#N/A</v>
      </c>
      <c r="M55" s="17" t="e">
        <f>[4]ﾍﾙ!$M51</f>
        <v>#N/A</v>
      </c>
      <c r="N55" s="17" t="e">
        <f>[4]ﾍﾙ!$N51</f>
        <v>#N/A</v>
      </c>
      <c r="O55" s="17" t="e">
        <f>[4]ﾍﾙ!$O51</f>
        <v>#N/A</v>
      </c>
      <c r="P55" s="17" t="e">
        <f>[4]ﾍﾙ!$P51</f>
        <v>#N/A</v>
      </c>
      <c r="Q55" s="17" t="e">
        <f>[4]ﾍﾙ!$Q51</f>
        <v>#N/A</v>
      </c>
      <c r="S55" t="e">
        <f t="shared" si="2"/>
        <v>#N/A</v>
      </c>
      <c r="T55" t="str">
        <f t="shared" si="3"/>
        <v>-</v>
      </c>
    </row>
    <row r="56" spans="2:20">
      <c r="B56" s="17">
        <v>51</v>
      </c>
      <c r="C56" s="17" t="e">
        <f>[4]ﾍﾙ!$C52</f>
        <v>#N/A</v>
      </c>
      <c r="D56" s="17" t="e">
        <f>[4]ﾍﾙ!$D52</f>
        <v>#N/A</v>
      </c>
      <c r="E56" s="17" t="e">
        <f>[4]ﾍﾙ!$E52</f>
        <v>#N/A</v>
      </c>
      <c r="F56" s="17" t="e">
        <f>[4]ﾍﾙ!$F52</f>
        <v>#N/A</v>
      </c>
      <c r="G56" s="17" t="e">
        <f>[4]ﾍﾙ!$G52</f>
        <v>#N/A</v>
      </c>
      <c r="H56" s="17" t="e">
        <f>[4]ﾍﾙ!$H52</f>
        <v>#N/A</v>
      </c>
      <c r="I56" s="17" t="e">
        <f>[4]ﾍﾙ!$I52</f>
        <v>#N/A</v>
      </c>
      <c r="J56" s="17" t="e">
        <f>[4]ﾍﾙ!$J52</f>
        <v>#N/A</v>
      </c>
      <c r="K56" s="17" t="e">
        <f>[4]ﾍﾙ!$K52</f>
        <v>#N/A</v>
      </c>
      <c r="L56" s="17" t="e">
        <f>[4]ﾍﾙ!$L52</f>
        <v>#N/A</v>
      </c>
      <c r="M56" s="17" t="e">
        <f>[4]ﾍﾙ!$M52</f>
        <v>#N/A</v>
      </c>
      <c r="N56" s="17" t="e">
        <f>[4]ﾍﾙ!$N52</f>
        <v>#N/A</v>
      </c>
      <c r="O56" s="17" t="e">
        <f>[4]ﾍﾙ!$O52</f>
        <v>#N/A</v>
      </c>
      <c r="P56" s="17" t="e">
        <f>[4]ﾍﾙ!$P52</f>
        <v>#N/A</v>
      </c>
      <c r="Q56" s="17" t="e">
        <f>[4]ﾍﾙ!$Q52</f>
        <v>#N/A</v>
      </c>
      <c r="S56" t="e">
        <f t="shared" si="2"/>
        <v>#N/A</v>
      </c>
      <c r="T56" t="str">
        <f t="shared" si="3"/>
        <v>-</v>
      </c>
    </row>
    <row r="57" spans="2:20">
      <c r="B57" s="17">
        <v>52</v>
      </c>
      <c r="C57" s="17" t="e">
        <f>[4]ﾍﾙ!$C53</f>
        <v>#N/A</v>
      </c>
      <c r="D57" s="17" t="e">
        <f>[4]ﾍﾙ!$D53</f>
        <v>#N/A</v>
      </c>
      <c r="E57" s="17" t="e">
        <f>[4]ﾍﾙ!$E53</f>
        <v>#N/A</v>
      </c>
      <c r="F57" s="17" t="e">
        <f>[4]ﾍﾙ!$F53</f>
        <v>#N/A</v>
      </c>
      <c r="G57" s="17" t="e">
        <f>[4]ﾍﾙ!$G53</f>
        <v>#N/A</v>
      </c>
      <c r="H57" s="17" t="e">
        <f>[4]ﾍﾙ!$H53</f>
        <v>#N/A</v>
      </c>
      <c r="I57" s="17" t="e">
        <f>[4]ﾍﾙ!$I53</f>
        <v>#N/A</v>
      </c>
      <c r="J57" s="17" t="e">
        <f>[4]ﾍﾙ!$J53</f>
        <v>#N/A</v>
      </c>
      <c r="K57" s="17" t="e">
        <f>[4]ﾍﾙ!$K53</f>
        <v>#N/A</v>
      </c>
      <c r="L57" s="17" t="e">
        <f>[4]ﾍﾙ!$L53</f>
        <v>#N/A</v>
      </c>
      <c r="M57" s="17" t="e">
        <f>[4]ﾍﾙ!$M53</f>
        <v>#N/A</v>
      </c>
      <c r="N57" s="17" t="e">
        <f>[4]ﾍﾙ!$N53</f>
        <v>#N/A</v>
      </c>
      <c r="O57" s="17" t="e">
        <f>[4]ﾍﾙ!$O53</f>
        <v>#N/A</v>
      </c>
      <c r="P57" s="17" t="e">
        <f>[4]ﾍﾙ!$P53</f>
        <v>#N/A</v>
      </c>
      <c r="Q57" s="17" t="e">
        <f>[4]ﾍﾙ!$Q53</f>
        <v>#N/A</v>
      </c>
      <c r="S57" t="e">
        <f t="shared" si="2"/>
        <v>#N/A</v>
      </c>
      <c r="T57" t="str">
        <f t="shared" si="3"/>
        <v>-</v>
      </c>
    </row>
    <row r="58" spans="2:20">
      <c r="B58" s="104">
        <v>53</v>
      </c>
      <c r="C58" s="104" t="e">
        <f>[4]ﾍﾙ!$C54</f>
        <v>#N/A</v>
      </c>
      <c r="D58" s="104" t="e">
        <f>[4]ﾍﾙ!$D54</f>
        <v>#N/A</v>
      </c>
      <c r="E58" s="104" t="e">
        <f>[4]ﾍﾙ!$E54</f>
        <v>#N/A</v>
      </c>
      <c r="F58" s="104" t="e">
        <f>[4]ﾍﾙ!$F54</f>
        <v>#N/A</v>
      </c>
      <c r="G58" s="104" t="e">
        <f>[4]ﾍﾙ!$G54</f>
        <v>#N/A</v>
      </c>
      <c r="H58" s="104" t="e">
        <f>[4]ﾍﾙ!$H54</f>
        <v>#N/A</v>
      </c>
      <c r="I58" s="104" t="e">
        <f>[4]ﾍﾙ!$I54</f>
        <v>#N/A</v>
      </c>
      <c r="J58" s="104" t="e">
        <f>[4]ﾍﾙ!$J54</f>
        <v>#N/A</v>
      </c>
      <c r="K58" s="104" t="e">
        <f>[4]ﾍﾙ!$K54</f>
        <v>#N/A</v>
      </c>
      <c r="L58" s="104" t="e">
        <f>[4]ﾍﾙ!$L54</f>
        <v>#N/A</v>
      </c>
      <c r="M58" s="104" t="e">
        <f>[4]ﾍﾙ!$M54</f>
        <v>#N/A</v>
      </c>
      <c r="N58" s="104" t="e">
        <f>[4]ﾍﾙ!$N54</f>
        <v>#N/A</v>
      </c>
      <c r="O58" s="104" t="e">
        <f>[4]ﾍﾙ!$O54</f>
        <v>#N/A</v>
      </c>
      <c r="P58" s="104" t="e">
        <f>[4]ﾍﾙ!$P54</f>
        <v>#N/A</v>
      </c>
      <c r="Q58" s="104" t="e">
        <f>[4]ﾍﾙ!$Q54</f>
        <v>#N/A</v>
      </c>
      <c r="R58" s="5"/>
      <c r="S58" s="5" t="e">
        <f t="shared" si="2"/>
        <v>#N/A</v>
      </c>
      <c r="T58" s="5" t="str">
        <f t="shared" si="3"/>
        <v>-</v>
      </c>
    </row>
    <row r="60" spans="2:20">
      <c r="B60" s="2" t="s">
        <v>66</v>
      </c>
      <c r="C60" s="2">
        <f t="array" ref="C60">+SUM(IF(NOT(ISERROR(C6:C58)),C6:C58))</f>
        <v>363</v>
      </c>
      <c r="D60" s="2">
        <f t="array" ref="D60">+SUM(IF(NOT(ISERROR(D6:D58)),D6:D58))</f>
        <v>5</v>
      </c>
      <c r="E60" s="2">
        <f t="array" ref="E60">+SUM(IF(NOT(ISERROR(E6:E58)),E6:E58))</f>
        <v>100</v>
      </c>
      <c r="F60" s="2">
        <f t="array" ref="F60">+SUM(IF(NOT(ISERROR(F6:F58)),F6:F58))</f>
        <v>135</v>
      </c>
      <c r="G60" s="2">
        <f t="array" ref="G60">+SUM(IF(NOT(ISERROR(G6:G58)),G6:G58))</f>
        <v>61</v>
      </c>
      <c r="H60" s="2">
        <f t="array" ref="H60">+SUM(IF(NOT(ISERROR(H6:H58)),H6:H58))</f>
        <v>28</v>
      </c>
      <c r="I60" s="2">
        <f t="array" ref="I60">+SUM(IF(NOT(ISERROR(I6:I58)),I6:I58))</f>
        <v>17</v>
      </c>
      <c r="J60" s="2">
        <f t="array" ref="J60">+SUM(IF(NOT(ISERROR(J6:J58)),J6:J58))</f>
        <v>4</v>
      </c>
      <c r="K60" s="2">
        <f t="array" ref="K60">+SUM(IF(NOT(ISERROR(K6:K58)),K6:K58))</f>
        <v>5</v>
      </c>
      <c r="L60" s="2">
        <f t="array" ref="L60">+SUM(IF(NOT(ISERROR(L6:L58)),L6:L58))</f>
        <v>2</v>
      </c>
      <c r="M60" s="2">
        <f t="array" ref="M60">+SUM(IF(NOT(ISERROR(M6:M58)),M6:M58))</f>
        <v>3</v>
      </c>
      <c r="N60" s="2">
        <f t="array" ref="N60">+SUM(IF(NOT(ISERROR(N6:N58)),N6:N58))</f>
        <v>0</v>
      </c>
      <c r="O60" s="2">
        <f t="array" ref="O60">+SUM(IF(NOT(ISERROR(O6:O58)),O6:O58))</f>
        <v>3</v>
      </c>
      <c r="P60" s="2">
        <f t="array" ref="P60">+SUM(IF(NOT(ISERROR(P6:P58)),P6:P58))</f>
        <v>0</v>
      </c>
      <c r="Q60" s="2">
        <f t="array" ref="Q60">+SUM(IF(NOT(ISERROR(Q6:Q58)),Q6:Q58))</f>
        <v>0</v>
      </c>
      <c r="R60" s="2"/>
      <c r="S60" s="2">
        <f>SUM(D60:Q60)</f>
        <v>363</v>
      </c>
      <c r="T60" s="2" t="b">
        <f>C60=S60</f>
        <v>1</v>
      </c>
    </row>
    <row r="61" spans="2:20">
      <c r="B61" s="4" t="s">
        <v>73</v>
      </c>
      <c r="C61" s="4">
        <f t="shared" ref="C61:Q61" si="4">+C60/$C$60*100</f>
        <v>100</v>
      </c>
      <c r="D61" s="4">
        <f t="shared" si="4"/>
        <v>1.3774104683195594</v>
      </c>
      <c r="E61" s="4">
        <f t="shared" si="4"/>
        <v>27.548209366391184</v>
      </c>
      <c r="F61" s="4">
        <f t="shared" si="4"/>
        <v>37.190082644628099</v>
      </c>
      <c r="G61" s="4">
        <f t="shared" si="4"/>
        <v>16.804407713498623</v>
      </c>
      <c r="H61" s="4">
        <f t="shared" si="4"/>
        <v>7.7134986225895315</v>
      </c>
      <c r="I61" s="4">
        <f t="shared" si="4"/>
        <v>4.6831955922865012</v>
      </c>
      <c r="J61" s="4">
        <f t="shared" si="4"/>
        <v>1.1019283746556474</v>
      </c>
      <c r="K61" s="4">
        <f t="shared" si="4"/>
        <v>1.3774104683195594</v>
      </c>
      <c r="L61" s="4">
        <f t="shared" si="4"/>
        <v>0.55096418732782371</v>
      </c>
      <c r="M61" s="4">
        <f t="shared" si="4"/>
        <v>0.82644628099173556</v>
      </c>
      <c r="N61" s="4">
        <f t="shared" si="4"/>
        <v>0</v>
      </c>
      <c r="O61" s="4">
        <f t="shared" si="4"/>
        <v>0.82644628099173556</v>
      </c>
      <c r="P61" s="4">
        <f t="shared" si="4"/>
        <v>0</v>
      </c>
      <c r="Q61" s="4">
        <f t="shared" si="4"/>
        <v>0</v>
      </c>
      <c r="R61" s="4"/>
      <c r="S61" s="4">
        <f>SUM(D61:Q61)</f>
        <v>99.999999999999957</v>
      </c>
      <c r="T61" s="4" t="b">
        <f>C61=S61</f>
        <v>1</v>
      </c>
    </row>
    <row r="63" spans="2:20">
      <c r="S63" s="5">
        <f t="array" ref="S63">+SUM(IF(NOT(ISERROR(S6:S58)),S6:S58))</f>
        <v>363</v>
      </c>
      <c r="T63" s="5" t="b">
        <f>+S60=S63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/>
  <dimension ref="B4:T63"/>
  <sheetViews>
    <sheetView showGridLines="0" zoomScale="55" zoomScaleNormal="55" workbookViewId="0">
      <selection activeCell="C6" sqref="C6:Q58"/>
    </sheetView>
  </sheetViews>
  <sheetFormatPr defaultRowHeight="16.5"/>
  <sheetData>
    <row r="4" spans="2:20">
      <c r="B4" t="s">
        <v>65</v>
      </c>
    </row>
    <row r="5" spans="2:20">
      <c r="B5" s="6" t="s">
        <v>48</v>
      </c>
      <c r="C5" s="6" t="s">
        <v>61</v>
      </c>
      <c r="D5" s="6" t="s">
        <v>153</v>
      </c>
      <c r="E5" s="6" t="s">
        <v>154</v>
      </c>
      <c r="F5" s="6" t="s">
        <v>71</v>
      </c>
      <c r="G5" s="6" t="s">
        <v>96</v>
      </c>
      <c r="H5" s="6" t="s">
        <v>97</v>
      </c>
      <c r="I5" s="6" t="s">
        <v>98</v>
      </c>
      <c r="J5" s="6" t="s">
        <v>99</v>
      </c>
      <c r="K5" s="6" t="s">
        <v>100</v>
      </c>
      <c r="L5" s="6" t="s">
        <v>101</v>
      </c>
      <c r="M5" s="6" t="s">
        <v>102</v>
      </c>
      <c r="N5" s="6" t="s">
        <v>103</v>
      </c>
      <c r="O5" s="6" t="s">
        <v>105</v>
      </c>
      <c r="P5" s="6" t="s">
        <v>106</v>
      </c>
      <c r="Q5" s="6" t="s">
        <v>155</v>
      </c>
      <c r="R5" s="1"/>
      <c r="S5" s="6" t="s">
        <v>67</v>
      </c>
      <c r="T5" s="1" t="s">
        <v>68</v>
      </c>
    </row>
    <row r="6" spans="2:20">
      <c r="B6" s="102">
        <v>1</v>
      </c>
      <c r="C6" s="102">
        <f>[4]耳下!$C$2</f>
        <v>0</v>
      </c>
      <c r="D6" s="102">
        <f>[4]耳下!$D2</f>
        <v>0</v>
      </c>
      <c r="E6" s="102">
        <f>[4]耳下!$E2</f>
        <v>0</v>
      </c>
      <c r="F6" s="102">
        <f>[4]耳下!$F2</f>
        <v>0</v>
      </c>
      <c r="G6" s="102">
        <f>[4]耳下!$G2</f>
        <v>0</v>
      </c>
      <c r="H6" s="102">
        <f>[4]耳下!$H2</f>
        <v>0</v>
      </c>
      <c r="I6" s="102">
        <f>[4]耳下!$I2</f>
        <v>0</v>
      </c>
      <c r="J6" s="102">
        <f>[4]耳下!$J2</f>
        <v>0</v>
      </c>
      <c r="K6" s="102">
        <f>[4]耳下!$K2</f>
        <v>0</v>
      </c>
      <c r="L6" s="102">
        <f>[4]耳下!$L2</f>
        <v>0</v>
      </c>
      <c r="M6" s="102">
        <f>[4]耳下!$M2</f>
        <v>0</v>
      </c>
      <c r="N6" s="102">
        <f>[4]耳下!$N2</f>
        <v>0</v>
      </c>
      <c r="O6" s="102">
        <f>[4]耳下!$O2</f>
        <v>0</v>
      </c>
      <c r="P6" s="102">
        <f>[4]耳下!$P2</f>
        <v>0</v>
      </c>
      <c r="Q6" s="102">
        <f>[4]耳下!$Q2</f>
        <v>0</v>
      </c>
      <c r="R6" s="103"/>
      <c r="S6" s="103">
        <f t="shared" ref="S6:S29" si="0">SUM(D6:Q6)</f>
        <v>0</v>
      </c>
      <c r="T6" s="103" t="b">
        <f t="shared" ref="T6:T29" si="1">IF(AND(ISERROR(C6),ISERROR(S6)),"-",C6=S6)</f>
        <v>1</v>
      </c>
    </row>
    <row r="7" spans="2:20">
      <c r="B7" s="17">
        <v>2</v>
      </c>
      <c r="C7" s="17">
        <f>[4]耳下!$C3</f>
        <v>1</v>
      </c>
      <c r="D7" s="17">
        <f>[4]耳下!$D3</f>
        <v>0</v>
      </c>
      <c r="E7" s="17">
        <f>[4]耳下!$E3</f>
        <v>0</v>
      </c>
      <c r="F7" s="17">
        <f>[4]耳下!$F3</f>
        <v>0</v>
      </c>
      <c r="G7" s="17">
        <f>[4]耳下!$G3</f>
        <v>0</v>
      </c>
      <c r="H7" s="17">
        <f>[4]耳下!$H3</f>
        <v>0</v>
      </c>
      <c r="I7" s="17">
        <f>[4]耳下!$I3</f>
        <v>0</v>
      </c>
      <c r="J7" s="17">
        <f>[4]耳下!$J3</f>
        <v>0</v>
      </c>
      <c r="K7" s="17">
        <f>[4]耳下!$K3</f>
        <v>1</v>
      </c>
      <c r="L7" s="17">
        <f>[4]耳下!$L3</f>
        <v>0</v>
      </c>
      <c r="M7" s="17">
        <f>[4]耳下!$M3</f>
        <v>0</v>
      </c>
      <c r="N7" s="17">
        <f>[4]耳下!$N3</f>
        <v>0</v>
      </c>
      <c r="O7" s="17">
        <f>[4]耳下!$O3</f>
        <v>0</v>
      </c>
      <c r="P7" s="17">
        <f>[4]耳下!$P3</f>
        <v>0</v>
      </c>
      <c r="Q7" s="17">
        <f>[4]耳下!$Q3</f>
        <v>0</v>
      </c>
      <c r="S7">
        <f t="shared" si="0"/>
        <v>1</v>
      </c>
      <c r="T7" t="b">
        <f t="shared" si="1"/>
        <v>1</v>
      </c>
    </row>
    <row r="8" spans="2:20">
      <c r="B8" s="17">
        <v>3</v>
      </c>
      <c r="C8" s="17">
        <f>[4]耳下!$C4</f>
        <v>1</v>
      </c>
      <c r="D8" s="17">
        <f>[4]耳下!$D4</f>
        <v>0</v>
      </c>
      <c r="E8" s="17">
        <f>[4]耳下!$E4</f>
        <v>0</v>
      </c>
      <c r="F8" s="17">
        <f>[4]耳下!$F4</f>
        <v>0</v>
      </c>
      <c r="G8" s="17">
        <f>[4]耳下!$G4</f>
        <v>0</v>
      </c>
      <c r="H8" s="17">
        <f>[4]耳下!$H4</f>
        <v>0</v>
      </c>
      <c r="I8" s="17">
        <f>[4]耳下!$I4</f>
        <v>0</v>
      </c>
      <c r="J8" s="17">
        <f>[4]耳下!$J4</f>
        <v>1</v>
      </c>
      <c r="K8" s="17">
        <f>[4]耳下!$K4</f>
        <v>0</v>
      </c>
      <c r="L8" s="17">
        <f>[4]耳下!$L4</f>
        <v>0</v>
      </c>
      <c r="M8" s="17">
        <f>[4]耳下!$M4</f>
        <v>0</v>
      </c>
      <c r="N8" s="17">
        <f>[4]耳下!$N4</f>
        <v>0</v>
      </c>
      <c r="O8" s="17">
        <f>[4]耳下!$O4</f>
        <v>0</v>
      </c>
      <c r="P8" s="17">
        <f>[4]耳下!$P4</f>
        <v>0</v>
      </c>
      <c r="Q8" s="17">
        <f>[4]耳下!$Q4</f>
        <v>0</v>
      </c>
      <c r="S8">
        <f t="shared" si="0"/>
        <v>1</v>
      </c>
      <c r="T8" t="b">
        <f t="shared" si="1"/>
        <v>1</v>
      </c>
    </row>
    <row r="9" spans="2:20">
      <c r="B9" s="17">
        <v>4</v>
      </c>
      <c r="C9" s="17">
        <f>[4]耳下!$C5</f>
        <v>0</v>
      </c>
      <c r="D9" s="17">
        <f>[4]耳下!$D5</f>
        <v>0</v>
      </c>
      <c r="E9" s="17">
        <f>[4]耳下!$E5</f>
        <v>0</v>
      </c>
      <c r="F9" s="17">
        <f>[4]耳下!$F5</f>
        <v>0</v>
      </c>
      <c r="G9" s="17">
        <f>[4]耳下!$G5</f>
        <v>0</v>
      </c>
      <c r="H9" s="17">
        <f>[4]耳下!$H5</f>
        <v>0</v>
      </c>
      <c r="I9" s="17">
        <f>[4]耳下!$I5</f>
        <v>0</v>
      </c>
      <c r="J9" s="17">
        <f>[4]耳下!$J5</f>
        <v>0</v>
      </c>
      <c r="K9" s="17">
        <f>[4]耳下!$K5</f>
        <v>0</v>
      </c>
      <c r="L9" s="17">
        <f>[4]耳下!$L5</f>
        <v>0</v>
      </c>
      <c r="M9" s="17">
        <f>[4]耳下!$M5</f>
        <v>0</v>
      </c>
      <c r="N9" s="17">
        <f>[4]耳下!$N5</f>
        <v>0</v>
      </c>
      <c r="O9" s="17">
        <f>[4]耳下!$O5</f>
        <v>0</v>
      </c>
      <c r="P9" s="17">
        <f>[4]耳下!$P5</f>
        <v>0</v>
      </c>
      <c r="Q9" s="17">
        <f>[4]耳下!$Q5</f>
        <v>0</v>
      </c>
      <c r="S9">
        <f t="shared" si="0"/>
        <v>0</v>
      </c>
      <c r="T9" t="b">
        <f t="shared" si="1"/>
        <v>1</v>
      </c>
    </row>
    <row r="10" spans="2:20">
      <c r="B10" s="17">
        <v>5</v>
      </c>
      <c r="C10" s="17">
        <f>[4]耳下!$C6</f>
        <v>2</v>
      </c>
      <c r="D10" s="17">
        <f>[4]耳下!$D6</f>
        <v>0</v>
      </c>
      <c r="E10" s="17">
        <f>[4]耳下!$E6</f>
        <v>0</v>
      </c>
      <c r="F10" s="17">
        <f>[4]耳下!$F6</f>
        <v>0</v>
      </c>
      <c r="G10" s="17">
        <f>[4]耳下!$G6</f>
        <v>0</v>
      </c>
      <c r="H10" s="17">
        <f>[4]耳下!$H6</f>
        <v>0</v>
      </c>
      <c r="I10" s="17">
        <f>[4]耳下!$I6</f>
        <v>0</v>
      </c>
      <c r="J10" s="17">
        <f>[4]耳下!$J6</f>
        <v>2</v>
      </c>
      <c r="K10" s="17">
        <f>[4]耳下!$K6</f>
        <v>0</v>
      </c>
      <c r="L10" s="17">
        <f>[4]耳下!$L6</f>
        <v>0</v>
      </c>
      <c r="M10" s="17">
        <f>[4]耳下!$M6</f>
        <v>0</v>
      </c>
      <c r="N10" s="17">
        <f>[4]耳下!$N6</f>
        <v>0</v>
      </c>
      <c r="O10" s="17">
        <f>[4]耳下!$O6</f>
        <v>0</v>
      </c>
      <c r="P10" s="17">
        <f>[4]耳下!$P6</f>
        <v>0</v>
      </c>
      <c r="Q10" s="17">
        <f>[4]耳下!$Q6</f>
        <v>0</v>
      </c>
      <c r="S10">
        <f t="shared" si="0"/>
        <v>2</v>
      </c>
      <c r="T10" t="b">
        <f t="shared" si="1"/>
        <v>1</v>
      </c>
    </row>
    <row r="11" spans="2:20">
      <c r="B11" s="17">
        <v>6</v>
      </c>
      <c r="C11" s="17">
        <f>[4]耳下!$C7</f>
        <v>1</v>
      </c>
      <c r="D11" s="17">
        <f>[4]耳下!$D7</f>
        <v>0</v>
      </c>
      <c r="E11" s="17">
        <f>[4]耳下!$E7</f>
        <v>0</v>
      </c>
      <c r="F11" s="17">
        <f>[4]耳下!$F7</f>
        <v>0</v>
      </c>
      <c r="G11" s="17">
        <f>[4]耳下!$G7</f>
        <v>0</v>
      </c>
      <c r="H11" s="17">
        <f>[4]耳下!$H7</f>
        <v>0</v>
      </c>
      <c r="I11" s="17">
        <f>[4]耳下!$I7</f>
        <v>0</v>
      </c>
      <c r="J11" s="17">
        <f>[4]耳下!$J7</f>
        <v>0</v>
      </c>
      <c r="K11" s="17">
        <f>[4]耳下!$K7</f>
        <v>0</v>
      </c>
      <c r="L11" s="17">
        <f>[4]耳下!$L7</f>
        <v>0</v>
      </c>
      <c r="M11" s="17">
        <f>[4]耳下!$M7</f>
        <v>0</v>
      </c>
      <c r="N11" s="17">
        <f>[4]耳下!$N7</f>
        <v>0</v>
      </c>
      <c r="O11" s="17">
        <f>[4]耳下!$O7</f>
        <v>1</v>
      </c>
      <c r="P11" s="17">
        <f>[4]耳下!$P7</f>
        <v>0</v>
      </c>
      <c r="Q11" s="17">
        <f>[4]耳下!$Q7</f>
        <v>0</v>
      </c>
      <c r="S11">
        <f t="shared" si="0"/>
        <v>1</v>
      </c>
      <c r="T11" t="b">
        <f t="shared" si="1"/>
        <v>1</v>
      </c>
    </row>
    <row r="12" spans="2:20">
      <c r="B12" s="17">
        <v>7</v>
      </c>
      <c r="C12" s="17">
        <f>[4]耳下!$C8</f>
        <v>2</v>
      </c>
      <c r="D12" s="17">
        <f>[4]耳下!$D8</f>
        <v>0</v>
      </c>
      <c r="E12" s="17">
        <f>[4]耳下!$E8</f>
        <v>0</v>
      </c>
      <c r="F12" s="17">
        <f>[4]耳下!$F8</f>
        <v>0</v>
      </c>
      <c r="G12" s="17">
        <f>[4]耳下!$G8</f>
        <v>1</v>
      </c>
      <c r="H12" s="17">
        <f>[4]耳下!$H8</f>
        <v>1</v>
      </c>
      <c r="I12" s="17">
        <f>[4]耳下!$I8</f>
        <v>0</v>
      </c>
      <c r="J12" s="17">
        <f>[4]耳下!$J8</f>
        <v>0</v>
      </c>
      <c r="K12" s="17">
        <f>[4]耳下!$K8</f>
        <v>0</v>
      </c>
      <c r="L12" s="17">
        <f>[4]耳下!$L8</f>
        <v>0</v>
      </c>
      <c r="M12" s="17">
        <f>[4]耳下!$M8</f>
        <v>0</v>
      </c>
      <c r="N12" s="17">
        <f>[4]耳下!$N8</f>
        <v>0</v>
      </c>
      <c r="O12" s="17">
        <f>[4]耳下!$O8</f>
        <v>0</v>
      </c>
      <c r="P12" s="17">
        <f>[4]耳下!$P8</f>
        <v>0</v>
      </c>
      <c r="Q12" s="17">
        <f>[4]耳下!$Q8</f>
        <v>0</v>
      </c>
      <c r="S12">
        <f t="shared" si="0"/>
        <v>2</v>
      </c>
      <c r="T12" t="b">
        <f t="shared" si="1"/>
        <v>1</v>
      </c>
    </row>
    <row r="13" spans="2:20">
      <c r="B13" s="17">
        <v>8</v>
      </c>
      <c r="C13" s="17">
        <f>[4]耳下!$C9</f>
        <v>0</v>
      </c>
      <c r="D13" s="17">
        <f>[4]耳下!$D9</f>
        <v>0</v>
      </c>
      <c r="E13" s="17">
        <f>[4]耳下!$E9</f>
        <v>0</v>
      </c>
      <c r="F13" s="17">
        <f>[4]耳下!$F9</f>
        <v>0</v>
      </c>
      <c r="G13" s="17">
        <f>[4]耳下!$G9</f>
        <v>0</v>
      </c>
      <c r="H13" s="17">
        <f>[4]耳下!$H9</f>
        <v>0</v>
      </c>
      <c r="I13" s="17">
        <f>[4]耳下!$I9</f>
        <v>0</v>
      </c>
      <c r="J13" s="17">
        <f>[4]耳下!$J9</f>
        <v>0</v>
      </c>
      <c r="K13" s="17">
        <f>[4]耳下!$K9</f>
        <v>0</v>
      </c>
      <c r="L13" s="17">
        <f>[4]耳下!$L9</f>
        <v>0</v>
      </c>
      <c r="M13" s="17">
        <f>[4]耳下!$M9</f>
        <v>0</v>
      </c>
      <c r="N13" s="17">
        <f>[4]耳下!$N9</f>
        <v>0</v>
      </c>
      <c r="O13" s="17">
        <f>[4]耳下!$O9</f>
        <v>0</v>
      </c>
      <c r="P13" s="17">
        <f>[4]耳下!$P9</f>
        <v>0</v>
      </c>
      <c r="Q13" s="17">
        <f>[4]耳下!$Q9</f>
        <v>0</v>
      </c>
      <c r="S13">
        <f t="shared" si="0"/>
        <v>0</v>
      </c>
      <c r="T13" t="b">
        <f t="shared" si="1"/>
        <v>1</v>
      </c>
    </row>
    <row r="14" spans="2:20">
      <c r="B14" s="17">
        <v>9</v>
      </c>
      <c r="C14" s="17">
        <f>[4]耳下!$C10</f>
        <v>1</v>
      </c>
      <c r="D14" s="17">
        <f>[4]耳下!$D10</f>
        <v>0</v>
      </c>
      <c r="E14" s="17">
        <f>[4]耳下!$E10</f>
        <v>0</v>
      </c>
      <c r="F14" s="17">
        <f>[4]耳下!$F10</f>
        <v>0</v>
      </c>
      <c r="G14" s="17">
        <f>[4]耳下!$G10</f>
        <v>0</v>
      </c>
      <c r="H14" s="17">
        <f>[4]耳下!$H10</f>
        <v>0</v>
      </c>
      <c r="I14" s="17">
        <f>[4]耳下!$I10</f>
        <v>0</v>
      </c>
      <c r="J14" s="17">
        <f>[4]耳下!$J10</f>
        <v>1</v>
      </c>
      <c r="K14" s="17">
        <f>[4]耳下!$K10</f>
        <v>0</v>
      </c>
      <c r="L14" s="17">
        <f>[4]耳下!$L10</f>
        <v>0</v>
      </c>
      <c r="M14" s="17">
        <f>[4]耳下!$M10</f>
        <v>0</v>
      </c>
      <c r="N14" s="17">
        <f>[4]耳下!$N10</f>
        <v>0</v>
      </c>
      <c r="O14" s="17">
        <f>[4]耳下!$O10</f>
        <v>0</v>
      </c>
      <c r="P14" s="17">
        <f>[4]耳下!$P10</f>
        <v>0</v>
      </c>
      <c r="Q14" s="17">
        <f>[4]耳下!$Q10</f>
        <v>0</v>
      </c>
      <c r="S14">
        <f t="shared" si="0"/>
        <v>1</v>
      </c>
      <c r="T14" t="b">
        <f t="shared" si="1"/>
        <v>1</v>
      </c>
    </row>
    <row r="15" spans="2:20">
      <c r="B15" s="17">
        <v>10</v>
      </c>
      <c r="C15" s="17">
        <f>[4]耳下!$C11</f>
        <v>0</v>
      </c>
      <c r="D15" s="17">
        <f>[4]耳下!$D11</f>
        <v>0</v>
      </c>
      <c r="E15" s="17">
        <f>[4]耳下!$E11</f>
        <v>0</v>
      </c>
      <c r="F15" s="17">
        <f>[4]耳下!$F11</f>
        <v>0</v>
      </c>
      <c r="G15" s="17">
        <f>[4]耳下!$G11</f>
        <v>0</v>
      </c>
      <c r="H15" s="17">
        <f>[4]耳下!$H11</f>
        <v>0</v>
      </c>
      <c r="I15" s="17">
        <f>[4]耳下!$I11</f>
        <v>0</v>
      </c>
      <c r="J15" s="17">
        <f>[4]耳下!$J11</f>
        <v>0</v>
      </c>
      <c r="K15" s="17">
        <f>[4]耳下!$K11</f>
        <v>0</v>
      </c>
      <c r="L15" s="17">
        <f>[4]耳下!$L11</f>
        <v>0</v>
      </c>
      <c r="M15" s="17">
        <f>[4]耳下!$M11</f>
        <v>0</v>
      </c>
      <c r="N15" s="17">
        <f>[4]耳下!$N11</f>
        <v>0</v>
      </c>
      <c r="O15" s="17">
        <f>[4]耳下!$O11</f>
        <v>0</v>
      </c>
      <c r="P15" s="17">
        <f>[4]耳下!$P11</f>
        <v>0</v>
      </c>
      <c r="Q15" s="17">
        <f>[4]耳下!$Q11</f>
        <v>0</v>
      </c>
      <c r="S15">
        <f t="shared" si="0"/>
        <v>0</v>
      </c>
      <c r="T15" t="b">
        <f t="shared" si="1"/>
        <v>1</v>
      </c>
    </row>
    <row r="16" spans="2:20">
      <c r="B16" s="17">
        <v>11</v>
      </c>
      <c r="C16" s="17">
        <f>[4]耳下!$C12</f>
        <v>0</v>
      </c>
      <c r="D16" s="17">
        <f>[4]耳下!$D12</f>
        <v>0</v>
      </c>
      <c r="E16" s="17">
        <f>[4]耳下!$E12</f>
        <v>0</v>
      </c>
      <c r="F16" s="17">
        <f>[4]耳下!$F12</f>
        <v>0</v>
      </c>
      <c r="G16" s="17">
        <f>[4]耳下!$G12</f>
        <v>0</v>
      </c>
      <c r="H16" s="17">
        <f>[4]耳下!$H12</f>
        <v>0</v>
      </c>
      <c r="I16" s="17">
        <f>[4]耳下!$I12</f>
        <v>0</v>
      </c>
      <c r="J16" s="17">
        <f>[4]耳下!$J12</f>
        <v>0</v>
      </c>
      <c r="K16" s="17">
        <f>[4]耳下!$K12</f>
        <v>0</v>
      </c>
      <c r="L16" s="17">
        <f>[4]耳下!$L12</f>
        <v>0</v>
      </c>
      <c r="M16" s="17">
        <f>[4]耳下!$M12</f>
        <v>0</v>
      </c>
      <c r="N16" s="17">
        <f>[4]耳下!$N12</f>
        <v>0</v>
      </c>
      <c r="O16" s="17">
        <f>[4]耳下!$O12</f>
        <v>0</v>
      </c>
      <c r="P16" s="17">
        <f>[4]耳下!$P12</f>
        <v>0</v>
      </c>
      <c r="Q16" s="17">
        <f>[4]耳下!$Q12</f>
        <v>0</v>
      </c>
      <c r="S16">
        <f t="shared" si="0"/>
        <v>0</v>
      </c>
      <c r="T16" t="b">
        <f t="shared" si="1"/>
        <v>1</v>
      </c>
    </row>
    <row r="17" spans="2:20">
      <c r="B17" s="17">
        <v>12</v>
      </c>
      <c r="C17" s="17">
        <f>[4]耳下!$C13</f>
        <v>0</v>
      </c>
      <c r="D17" s="17">
        <f>[4]耳下!$D13</f>
        <v>0</v>
      </c>
      <c r="E17" s="17">
        <f>[4]耳下!$E13</f>
        <v>0</v>
      </c>
      <c r="F17" s="17">
        <f>[4]耳下!$F13</f>
        <v>0</v>
      </c>
      <c r="G17" s="17">
        <f>[4]耳下!$G13</f>
        <v>0</v>
      </c>
      <c r="H17" s="17">
        <f>[4]耳下!$H13</f>
        <v>0</v>
      </c>
      <c r="I17" s="17">
        <f>[4]耳下!$I13</f>
        <v>0</v>
      </c>
      <c r="J17" s="17">
        <f>[4]耳下!$J13</f>
        <v>0</v>
      </c>
      <c r="K17" s="17">
        <f>[4]耳下!$K13</f>
        <v>0</v>
      </c>
      <c r="L17" s="17">
        <f>[4]耳下!$L13</f>
        <v>0</v>
      </c>
      <c r="M17" s="17">
        <f>[4]耳下!$M13</f>
        <v>0</v>
      </c>
      <c r="N17" s="17">
        <f>[4]耳下!$N13</f>
        <v>0</v>
      </c>
      <c r="O17" s="17">
        <f>[4]耳下!$O13</f>
        <v>0</v>
      </c>
      <c r="P17" s="17">
        <f>[4]耳下!$P13</f>
        <v>0</v>
      </c>
      <c r="Q17" s="17">
        <f>[4]耳下!$Q13</f>
        <v>0</v>
      </c>
      <c r="S17">
        <f t="shared" si="0"/>
        <v>0</v>
      </c>
      <c r="T17" t="b">
        <f t="shared" si="1"/>
        <v>1</v>
      </c>
    </row>
    <row r="18" spans="2:20">
      <c r="B18" s="17">
        <v>13</v>
      </c>
      <c r="C18" s="17">
        <f>[4]耳下!$C14</f>
        <v>1</v>
      </c>
      <c r="D18" s="17">
        <f>[4]耳下!$D14</f>
        <v>0</v>
      </c>
      <c r="E18" s="17">
        <f>[4]耳下!$E14</f>
        <v>0</v>
      </c>
      <c r="F18" s="17">
        <f>[4]耳下!$F14</f>
        <v>0</v>
      </c>
      <c r="G18" s="17">
        <f>[4]耳下!$G14</f>
        <v>0</v>
      </c>
      <c r="H18" s="17">
        <f>[4]耳下!$H14</f>
        <v>0</v>
      </c>
      <c r="I18" s="17">
        <f>[4]耳下!$I14</f>
        <v>1</v>
      </c>
      <c r="J18" s="17">
        <f>[4]耳下!$J14</f>
        <v>0</v>
      </c>
      <c r="K18" s="17">
        <f>[4]耳下!$K14</f>
        <v>0</v>
      </c>
      <c r="L18" s="17">
        <f>[4]耳下!$L14</f>
        <v>0</v>
      </c>
      <c r="M18" s="17">
        <f>[4]耳下!$M14</f>
        <v>0</v>
      </c>
      <c r="N18" s="17">
        <f>[4]耳下!$N14</f>
        <v>0</v>
      </c>
      <c r="O18" s="17">
        <f>[4]耳下!$O14</f>
        <v>0</v>
      </c>
      <c r="P18" s="17">
        <f>[4]耳下!$P14</f>
        <v>0</v>
      </c>
      <c r="Q18" s="17">
        <f>[4]耳下!$Q14</f>
        <v>0</v>
      </c>
      <c r="S18">
        <f t="shared" si="0"/>
        <v>1</v>
      </c>
      <c r="T18" t="b">
        <f t="shared" si="1"/>
        <v>1</v>
      </c>
    </row>
    <row r="19" spans="2:20">
      <c r="B19" s="17">
        <v>14</v>
      </c>
      <c r="C19" s="17">
        <f>[4]耳下!$C15</f>
        <v>0</v>
      </c>
      <c r="D19" s="17">
        <f>[4]耳下!$D15</f>
        <v>0</v>
      </c>
      <c r="E19" s="17">
        <f>[4]耳下!$E15</f>
        <v>0</v>
      </c>
      <c r="F19" s="17">
        <f>[4]耳下!$F15</f>
        <v>0</v>
      </c>
      <c r="G19" s="17">
        <f>[4]耳下!$G15</f>
        <v>0</v>
      </c>
      <c r="H19" s="17">
        <f>[4]耳下!$H15</f>
        <v>0</v>
      </c>
      <c r="I19" s="17">
        <f>[4]耳下!$I15</f>
        <v>0</v>
      </c>
      <c r="J19" s="17">
        <f>[4]耳下!$J15</f>
        <v>0</v>
      </c>
      <c r="K19" s="17">
        <f>[4]耳下!$K15</f>
        <v>0</v>
      </c>
      <c r="L19" s="17">
        <f>[4]耳下!$L15</f>
        <v>0</v>
      </c>
      <c r="M19" s="17">
        <f>[4]耳下!$M15</f>
        <v>0</v>
      </c>
      <c r="N19" s="17">
        <f>[4]耳下!$N15</f>
        <v>0</v>
      </c>
      <c r="O19" s="17">
        <f>[4]耳下!$O15</f>
        <v>0</v>
      </c>
      <c r="P19" s="17">
        <f>[4]耳下!$P15</f>
        <v>0</v>
      </c>
      <c r="Q19" s="17">
        <f>[4]耳下!$Q15</f>
        <v>0</v>
      </c>
      <c r="S19">
        <f t="shared" si="0"/>
        <v>0</v>
      </c>
      <c r="T19" t="b">
        <f t="shared" si="1"/>
        <v>1</v>
      </c>
    </row>
    <row r="20" spans="2:20">
      <c r="B20" s="17">
        <v>15</v>
      </c>
      <c r="C20" s="17">
        <f>[4]耳下!$C16</f>
        <v>0</v>
      </c>
      <c r="D20" s="17">
        <f>[4]耳下!$D16</f>
        <v>0</v>
      </c>
      <c r="E20" s="17">
        <f>[4]耳下!$E16</f>
        <v>0</v>
      </c>
      <c r="F20" s="17">
        <f>[4]耳下!$F16</f>
        <v>0</v>
      </c>
      <c r="G20" s="17">
        <f>[4]耳下!$G16</f>
        <v>0</v>
      </c>
      <c r="H20" s="17">
        <f>[4]耳下!$H16</f>
        <v>0</v>
      </c>
      <c r="I20" s="17">
        <f>[4]耳下!$I16</f>
        <v>0</v>
      </c>
      <c r="J20" s="17">
        <f>[4]耳下!$J16</f>
        <v>0</v>
      </c>
      <c r="K20" s="17">
        <f>[4]耳下!$K16</f>
        <v>0</v>
      </c>
      <c r="L20" s="17">
        <f>[4]耳下!$L16</f>
        <v>0</v>
      </c>
      <c r="M20" s="17">
        <f>[4]耳下!$M16</f>
        <v>0</v>
      </c>
      <c r="N20" s="17">
        <f>[4]耳下!$N16</f>
        <v>0</v>
      </c>
      <c r="O20" s="17">
        <f>[4]耳下!$O16</f>
        <v>0</v>
      </c>
      <c r="P20" s="17">
        <f>[4]耳下!$P16</f>
        <v>0</v>
      </c>
      <c r="Q20" s="17">
        <f>[4]耳下!$Q16</f>
        <v>0</v>
      </c>
      <c r="S20">
        <f t="shared" si="0"/>
        <v>0</v>
      </c>
      <c r="T20" t="b">
        <f t="shared" si="1"/>
        <v>1</v>
      </c>
    </row>
    <row r="21" spans="2:20">
      <c r="B21" s="17">
        <v>16</v>
      </c>
      <c r="C21" s="17">
        <f>[4]耳下!$C17</f>
        <v>0</v>
      </c>
      <c r="D21" s="17">
        <f>[4]耳下!$D17</f>
        <v>0</v>
      </c>
      <c r="E21" s="17">
        <f>[4]耳下!$E17</f>
        <v>0</v>
      </c>
      <c r="F21" s="17">
        <f>[4]耳下!$F17</f>
        <v>0</v>
      </c>
      <c r="G21" s="17">
        <f>[4]耳下!$G17</f>
        <v>0</v>
      </c>
      <c r="H21" s="17">
        <f>[4]耳下!$H17</f>
        <v>0</v>
      </c>
      <c r="I21" s="17">
        <f>[4]耳下!$I17</f>
        <v>0</v>
      </c>
      <c r="J21" s="17">
        <f>[4]耳下!$J17</f>
        <v>0</v>
      </c>
      <c r="K21" s="17">
        <f>[4]耳下!$K17</f>
        <v>0</v>
      </c>
      <c r="L21" s="17">
        <f>[4]耳下!$L17</f>
        <v>0</v>
      </c>
      <c r="M21" s="17">
        <f>[4]耳下!$M17</f>
        <v>0</v>
      </c>
      <c r="N21" s="17">
        <f>[4]耳下!$N17</f>
        <v>0</v>
      </c>
      <c r="O21" s="17">
        <f>[4]耳下!$O17</f>
        <v>0</v>
      </c>
      <c r="P21" s="17">
        <f>[4]耳下!$P17</f>
        <v>0</v>
      </c>
      <c r="Q21" s="17">
        <f>[4]耳下!$Q17</f>
        <v>0</v>
      </c>
      <c r="S21">
        <f t="shared" si="0"/>
        <v>0</v>
      </c>
      <c r="T21" t="b">
        <f t="shared" si="1"/>
        <v>1</v>
      </c>
    </row>
    <row r="22" spans="2:20">
      <c r="B22" s="17">
        <v>17</v>
      </c>
      <c r="C22" s="17">
        <f>[4]耳下!$C18</f>
        <v>0</v>
      </c>
      <c r="D22" s="17">
        <f>[4]耳下!$D18</f>
        <v>0</v>
      </c>
      <c r="E22" s="17">
        <f>[4]耳下!$E18</f>
        <v>0</v>
      </c>
      <c r="F22" s="17">
        <f>[4]耳下!$F18</f>
        <v>0</v>
      </c>
      <c r="G22" s="17">
        <f>[4]耳下!$G18</f>
        <v>0</v>
      </c>
      <c r="H22" s="17">
        <f>[4]耳下!$H18</f>
        <v>0</v>
      </c>
      <c r="I22" s="17">
        <f>[4]耳下!$I18</f>
        <v>0</v>
      </c>
      <c r="J22" s="17">
        <f>[4]耳下!$J18</f>
        <v>0</v>
      </c>
      <c r="K22" s="17">
        <f>[4]耳下!$K18</f>
        <v>0</v>
      </c>
      <c r="L22" s="17">
        <f>[4]耳下!$L18</f>
        <v>0</v>
      </c>
      <c r="M22" s="17">
        <f>[4]耳下!$M18</f>
        <v>0</v>
      </c>
      <c r="N22" s="17">
        <f>[4]耳下!$N18</f>
        <v>0</v>
      </c>
      <c r="O22" s="17">
        <f>[4]耳下!$O18</f>
        <v>0</v>
      </c>
      <c r="P22" s="17">
        <f>[4]耳下!$P18</f>
        <v>0</v>
      </c>
      <c r="Q22" s="17">
        <f>[4]耳下!$Q18</f>
        <v>0</v>
      </c>
      <c r="S22">
        <f t="shared" si="0"/>
        <v>0</v>
      </c>
      <c r="T22" t="b">
        <f t="shared" si="1"/>
        <v>1</v>
      </c>
    </row>
    <row r="23" spans="2:20">
      <c r="B23" s="17">
        <v>18</v>
      </c>
      <c r="C23" s="17">
        <f>[4]耳下!$C19</f>
        <v>0</v>
      </c>
      <c r="D23" s="17">
        <f>[4]耳下!$D19</f>
        <v>0</v>
      </c>
      <c r="E23" s="17">
        <f>[4]耳下!$E19</f>
        <v>0</v>
      </c>
      <c r="F23" s="17">
        <f>[4]耳下!$F19</f>
        <v>0</v>
      </c>
      <c r="G23" s="17">
        <f>[4]耳下!$G19</f>
        <v>0</v>
      </c>
      <c r="H23" s="17">
        <f>[4]耳下!$H19</f>
        <v>0</v>
      </c>
      <c r="I23" s="17">
        <f>[4]耳下!$I19</f>
        <v>0</v>
      </c>
      <c r="J23" s="17">
        <f>[4]耳下!$J19</f>
        <v>0</v>
      </c>
      <c r="K23" s="17">
        <f>[4]耳下!$K19</f>
        <v>0</v>
      </c>
      <c r="L23" s="17">
        <f>[4]耳下!$L19</f>
        <v>0</v>
      </c>
      <c r="M23" s="17">
        <f>[4]耳下!$M19</f>
        <v>0</v>
      </c>
      <c r="N23" s="17">
        <f>[4]耳下!$N19</f>
        <v>0</v>
      </c>
      <c r="O23" s="17">
        <f>[4]耳下!$O19</f>
        <v>0</v>
      </c>
      <c r="P23" s="17">
        <f>[4]耳下!$P19</f>
        <v>0</v>
      </c>
      <c r="Q23" s="17">
        <f>[4]耳下!$Q19</f>
        <v>0</v>
      </c>
      <c r="S23">
        <f t="shared" si="0"/>
        <v>0</v>
      </c>
      <c r="T23" t="b">
        <f t="shared" si="1"/>
        <v>1</v>
      </c>
    </row>
    <row r="24" spans="2:20">
      <c r="B24" s="17">
        <v>19</v>
      </c>
      <c r="C24" s="17">
        <f>[4]耳下!$C20</f>
        <v>0</v>
      </c>
      <c r="D24" s="17">
        <f>[4]耳下!$D20</f>
        <v>0</v>
      </c>
      <c r="E24" s="17">
        <f>[4]耳下!$E20</f>
        <v>0</v>
      </c>
      <c r="F24" s="17">
        <f>[4]耳下!$F20</f>
        <v>0</v>
      </c>
      <c r="G24" s="17">
        <f>[4]耳下!$G20</f>
        <v>0</v>
      </c>
      <c r="H24" s="17">
        <f>[4]耳下!$H20</f>
        <v>0</v>
      </c>
      <c r="I24" s="17">
        <f>[4]耳下!$I20</f>
        <v>0</v>
      </c>
      <c r="J24" s="17">
        <f>[4]耳下!$J20</f>
        <v>0</v>
      </c>
      <c r="K24" s="17">
        <f>[4]耳下!$K20</f>
        <v>0</v>
      </c>
      <c r="L24" s="17">
        <f>[4]耳下!$L20</f>
        <v>0</v>
      </c>
      <c r="M24" s="17">
        <f>[4]耳下!$M20</f>
        <v>0</v>
      </c>
      <c r="N24" s="17">
        <f>[4]耳下!$N20</f>
        <v>0</v>
      </c>
      <c r="O24" s="17">
        <f>[4]耳下!$O20</f>
        <v>0</v>
      </c>
      <c r="P24" s="17">
        <f>[4]耳下!$P20</f>
        <v>0</v>
      </c>
      <c r="Q24" s="17">
        <f>[4]耳下!$Q20</f>
        <v>0</v>
      </c>
      <c r="S24">
        <f t="shared" si="0"/>
        <v>0</v>
      </c>
      <c r="T24" t="b">
        <f t="shared" si="1"/>
        <v>1</v>
      </c>
    </row>
    <row r="25" spans="2:20">
      <c r="B25" s="17">
        <v>20</v>
      </c>
      <c r="C25" s="17">
        <f>[4]耳下!$C21</f>
        <v>2</v>
      </c>
      <c r="D25" s="17">
        <f>[4]耳下!$D21</f>
        <v>0</v>
      </c>
      <c r="E25" s="17">
        <f>[4]耳下!$E21</f>
        <v>0</v>
      </c>
      <c r="F25" s="17">
        <f>[4]耳下!$F21</f>
        <v>0</v>
      </c>
      <c r="G25" s="17">
        <f>[4]耳下!$G21</f>
        <v>0</v>
      </c>
      <c r="H25" s="17">
        <f>[4]耳下!$H21</f>
        <v>1</v>
      </c>
      <c r="I25" s="17">
        <f>[4]耳下!$I21</f>
        <v>0</v>
      </c>
      <c r="J25" s="17">
        <f>[4]耳下!$J21</f>
        <v>0</v>
      </c>
      <c r="K25" s="17">
        <f>[4]耳下!$K21</f>
        <v>0</v>
      </c>
      <c r="L25" s="17">
        <f>[4]耳下!$L21</f>
        <v>0</v>
      </c>
      <c r="M25" s="17">
        <f>[4]耳下!$M21</f>
        <v>1</v>
      </c>
      <c r="N25" s="17">
        <f>[4]耳下!$N21</f>
        <v>0</v>
      </c>
      <c r="O25" s="17">
        <f>[4]耳下!$O21</f>
        <v>0</v>
      </c>
      <c r="P25" s="17">
        <f>[4]耳下!$P21</f>
        <v>0</v>
      </c>
      <c r="Q25" s="17">
        <f>[4]耳下!$Q21</f>
        <v>0</v>
      </c>
      <c r="S25">
        <f t="shared" si="0"/>
        <v>2</v>
      </c>
      <c r="T25" t="b">
        <f t="shared" si="1"/>
        <v>1</v>
      </c>
    </row>
    <row r="26" spans="2:20">
      <c r="B26" s="17">
        <v>21</v>
      </c>
      <c r="C26" s="17">
        <f>[4]耳下!$C22</f>
        <v>3</v>
      </c>
      <c r="D26" s="17">
        <f>[4]耳下!$D22</f>
        <v>0</v>
      </c>
      <c r="E26" s="17">
        <f>[4]耳下!$E22</f>
        <v>0</v>
      </c>
      <c r="F26" s="17">
        <f>[4]耳下!$F22</f>
        <v>0</v>
      </c>
      <c r="G26" s="17">
        <f>[4]耳下!$G22</f>
        <v>1</v>
      </c>
      <c r="H26" s="17">
        <f>[4]耳下!$H22</f>
        <v>0</v>
      </c>
      <c r="I26" s="17">
        <f>[4]耳下!$I22</f>
        <v>1</v>
      </c>
      <c r="J26" s="17">
        <f>[4]耳下!$J22</f>
        <v>1</v>
      </c>
      <c r="K26" s="17">
        <f>[4]耳下!$K22</f>
        <v>0</v>
      </c>
      <c r="L26" s="17">
        <f>[4]耳下!$L22</f>
        <v>0</v>
      </c>
      <c r="M26" s="17">
        <f>[4]耳下!$M22</f>
        <v>0</v>
      </c>
      <c r="N26" s="17">
        <f>[4]耳下!$N22</f>
        <v>0</v>
      </c>
      <c r="O26" s="17">
        <f>[4]耳下!$O22</f>
        <v>0</v>
      </c>
      <c r="P26" s="17">
        <f>[4]耳下!$P22</f>
        <v>0</v>
      </c>
      <c r="Q26" s="17">
        <f>[4]耳下!$Q22</f>
        <v>0</v>
      </c>
      <c r="S26">
        <f t="shared" si="0"/>
        <v>3</v>
      </c>
      <c r="T26" t="b">
        <f t="shared" si="1"/>
        <v>1</v>
      </c>
    </row>
    <row r="27" spans="2:20">
      <c r="B27" s="17">
        <v>22</v>
      </c>
      <c r="C27" s="17">
        <f>[4]耳下!$C23</f>
        <v>0</v>
      </c>
      <c r="D27" s="17">
        <f>[4]耳下!$D23</f>
        <v>0</v>
      </c>
      <c r="E27" s="17">
        <f>[4]耳下!$E23</f>
        <v>0</v>
      </c>
      <c r="F27" s="17">
        <f>[4]耳下!$F23</f>
        <v>0</v>
      </c>
      <c r="G27" s="17">
        <f>[4]耳下!$G23</f>
        <v>0</v>
      </c>
      <c r="H27" s="17">
        <f>[4]耳下!$H23</f>
        <v>0</v>
      </c>
      <c r="I27" s="17">
        <f>[4]耳下!$I23</f>
        <v>0</v>
      </c>
      <c r="J27" s="17">
        <f>[4]耳下!$J23</f>
        <v>0</v>
      </c>
      <c r="K27" s="17">
        <f>[4]耳下!$K23</f>
        <v>0</v>
      </c>
      <c r="L27" s="17">
        <f>[4]耳下!$L23</f>
        <v>0</v>
      </c>
      <c r="M27" s="17">
        <f>[4]耳下!$M23</f>
        <v>0</v>
      </c>
      <c r="N27" s="17">
        <f>[4]耳下!$N23</f>
        <v>0</v>
      </c>
      <c r="O27" s="17">
        <f>[4]耳下!$O23</f>
        <v>0</v>
      </c>
      <c r="P27" s="17">
        <f>[4]耳下!$P23</f>
        <v>0</v>
      </c>
      <c r="Q27" s="17">
        <f>[4]耳下!$Q23</f>
        <v>0</v>
      </c>
      <c r="S27">
        <f t="shared" si="0"/>
        <v>0</v>
      </c>
      <c r="T27" t="b">
        <f t="shared" si="1"/>
        <v>1</v>
      </c>
    </row>
    <row r="28" spans="2:20">
      <c r="B28" s="17">
        <v>23</v>
      </c>
      <c r="C28" s="17">
        <f>[4]耳下!$C24</f>
        <v>0</v>
      </c>
      <c r="D28" s="17">
        <f>[4]耳下!$D24</f>
        <v>0</v>
      </c>
      <c r="E28" s="17">
        <f>[4]耳下!$E24</f>
        <v>0</v>
      </c>
      <c r="F28" s="17">
        <f>[4]耳下!$F24</f>
        <v>0</v>
      </c>
      <c r="G28" s="17">
        <f>[4]耳下!$G24</f>
        <v>0</v>
      </c>
      <c r="H28" s="17">
        <f>[4]耳下!$H24</f>
        <v>0</v>
      </c>
      <c r="I28" s="17">
        <f>[4]耳下!$I24</f>
        <v>0</v>
      </c>
      <c r="J28" s="17">
        <f>[4]耳下!$J24</f>
        <v>0</v>
      </c>
      <c r="K28" s="17">
        <f>[4]耳下!$K24</f>
        <v>0</v>
      </c>
      <c r="L28" s="17">
        <f>[4]耳下!$L24</f>
        <v>0</v>
      </c>
      <c r="M28" s="17">
        <f>[4]耳下!$M24</f>
        <v>0</v>
      </c>
      <c r="N28" s="17">
        <f>[4]耳下!$N24</f>
        <v>0</v>
      </c>
      <c r="O28" s="17">
        <f>[4]耳下!$O24</f>
        <v>0</v>
      </c>
      <c r="P28" s="17">
        <f>[4]耳下!$P24</f>
        <v>0</v>
      </c>
      <c r="Q28" s="17">
        <f>[4]耳下!$Q24</f>
        <v>0</v>
      </c>
      <c r="S28">
        <f t="shared" si="0"/>
        <v>0</v>
      </c>
      <c r="T28" t="b">
        <f t="shared" si="1"/>
        <v>1</v>
      </c>
    </row>
    <row r="29" spans="2:20">
      <c r="B29" s="17">
        <v>24</v>
      </c>
      <c r="C29" s="17">
        <f>[4]耳下!$C25</f>
        <v>0</v>
      </c>
      <c r="D29" s="17">
        <f>[4]耳下!$D25</f>
        <v>0</v>
      </c>
      <c r="E29" s="17">
        <f>[4]耳下!$E25</f>
        <v>0</v>
      </c>
      <c r="F29" s="17">
        <f>[4]耳下!$F25</f>
        <v>0</v>
      </c>
      <c r="G29" s="17">
        <f>[4]耳下!$G25</f>
        <v>0</v>
      </c>
      <c r="H29" s="17">
        <f>[4]耳下!$H25</f>
        <v>0</v>
      </c>
      <c r="I29" s="17">
        <f>[4]耳下!$I25</f>
        <v>0</v>
      </c>
      <c r="J29" s="17">
        <f>[4]耳下!$J25</f>
        <v>0</v>
      </c>
      <c r="K29" s="17">
        <f>[4]耳下!$K25</f>
        <v>0</v>
      </c>
      <c r="L29" s="17">
        <f>[4]耳下!$L25</f>
        <v>0</v>
      </c>
      <c r="M29" s="17">
        <f>[4]耳下!$M25</f>
        <v>0</v>
      </c>
      <c r="N29" s="17">
        <f>[4]耳下!$N25</f>
        <v>0</v>
      </c>
      <c r="O29" s="17">
        <f>[4]耳下!$O25</f>
        <v>0</v>
      </c>
      <c r="P29" s="17">
        <f>[4]耳下!$P25</f>
        <v>0</v>
      </c>
      <c r="Q29" s="17">
        <f>[4]耳下!$Q25</f>
        <v>0</v>
      </c>
      <c r="S29">
        <f t="shared" si="0"/>
        <v>0</v>
      </c>
      <c r="T29" t="b">
        <f t="shared" si="1"/>
        <v>1</v>
      </c>
    </row>
    <row r="30" spans="2:20">
      <c r="B30" s="17">
        <v>25</v>
      </c>
      <c r="C30" s="17">
        <f>[4]耳下!$C26</f>
        <v>0</v>
      </c>
      <c r="D30" s="17">
        <f>[4]耳下!$D26</f>
        <v>0</v>
      </c>
      <c r="E30" s="17">
        <f>[4]耳下!$E26</f>
        <v>0</v>
      </c>
      <c r="F30" s="17">
        <f>[4]耳下!$F26</f>
        <v>0</v>
      </c>
      <c r="G30" s="17">
        <f>[4]耳下!$G26</f>
        <v>0</v>
      </c>
      <c r="H30" s="17">
        <f>[4]耳下!$H26</f>
        <v>0</v>
      </c>
      <c r="I30" s="17">
        <f>[4]耳下!$I26</f>
        <v>0</v>
      </c>
      <c r="J30" s="17">
        <f>[4]耳下!$J26</f>
        <v>0</v>
      </c>
      <c r="K30" s="17">
        <f>[4]耳下!$K26</f>
        <v>0</v>
      </c>
      <c r="L30" s="17">
        <f>[4]耳下!$L26</f>
        <v>0</v>
      </c>
      <c r="M30" s="17">
        <f>[4]耳下!$M26</f>
        <v>0</v>
      </c>
      <c r="N30" s="17">
        <f>[4]耳下!$N26</f>
        <v>0</v>
      </c>
      <c r="O30" s="17">
        <f>[4]耳下!$O26</f>
        <v>0</v>
      </c>
      <c r="P30" s="17">
        <f>[4]耳下!$P26</f>
        <v>0</v>
      </c>
      <c r="Q30" s="17">
        <f>[4]耳下!$Q26</f>
        <v>0</v>
      </c>
      <c r="S30">
        <f>SUM(D30:Q30)</f>
        <v>0</v>
      </c>
      <c r="T30" t="b">
        <f>IF(AND(ISERROR(C30),ISERROR(S30)),"-",C30=S30)</f>
        <v>1</v>
      </c>
    </row>
    <row r="31" spans="2:20">
      <c r="B31" s="17">
        <v>26</v>
      </c>
      <c r="C31" s="17">
        <f>[4]耳下!$C27</f>
        <v>0</v>
      </c>
      <c r="D31" s="17">
        <f>[4]耳下!$D27</f>
        <v>0</v>
      </c>
      <c r="E31" s="17">
        <f>[4]耳下!$E27</f>
        <v>0</v>
      </c>
      <c r="F31" s="17">
        <f>[4]耳下!$F27</f>
        <v>0</v>
      </c>
      <c r="G31" s="17">
        <f>[4]耳下!$G27</f>
        <v>0</v>
      </c>
      <c r="H31" s="17">
        <f>[4]耳下!$H27</f>
        <v>0</v>
      </c>
      <c r="I31" s="17">
        <f>[4]耳下!$I27</f>
        <v>0</v>
      </c>
      <c r="J31" s="17">
        <f>[4]耳下!$J27</f>
        <v>0</v>
      </c>
      <c r="K31" s="17">
        <f>[4]耳下!$K27</f>
        <v>0</v>
      </c>
      <c r="L31" s="17">
        <f>[4]耳下!$L27</f>
        <v>0</v>
      </c>
      <c r="M31" s="17">
        <f>[4]耳下!$M27</f>
        <v>0</v>
      </c>
      <c r="N31" s="17">
        <f>[4]耳下!$N27</f>
        <v>0</v>
      </c>
      <c r="O31" s="17">
        <f>[4]耳下!$O27</f>
        <v>0</v>
      </c>
      <c r="P31" s="17">
        <f>[4]耳下!$P27</f>
        <v>0</v>
      </c>
      <c r="Q31" s="17">
        <f>[4]耳下!$Q27</f>
        <v>0</v>
      </c>
      <c r="S31">
        <f>SUM(D31:Q31)</f>
        <v>0</v>
      </c>
      <c r="T31" t="b">
        <f>IF(AND(ISERROR(C31),ISERROR(S31)),"-",C31=S31)</f>
        <v>1</v>
      </c>
    </row>
    <row r="32" spans="2:20">
      <c r="B32" s="17">
        <v>27</v>
      </c>
      <c r="C32" s="17">
        <f>[4]耳下!$C28</f>
        <v>1</v>
      </c>
      <c r="D32" s="17">
        <f>[4]耳下!$D28</f>
        <v>0</v>
      </c>
      <c r="E32" s="17">
        <f>[4]耳下!$E28</f>
        <v>0</v>
      </c>
      <c r="F32" s="17">
        <f>[4]耳下!$F28</f>
        <v>0</v>
      </c>
      <c r="G32" s="17">
        <f>[4]耳下!$G28</f>
        <v>0</v>
      </c>
      <c r="H32" s="17">
        <f>[4]耳下!$H28</f>
        <v>0</v>
      </c>
      <c r="I32" s="17">
        <f>[4]耳下!$I28</f>
        <v>0</v>
      </c>
      <c r="J32" s="17">
        <f>[4]耳下!$J28</f>
        <v>0</v>
      </c>
      <c r="K32" s="17">
        <f>[4]耳下!$K28</f>
        <v>0</v>
      </c>
      <c r="L32" s="17">
        <f>[4]耳下!$L28</f>
        <v>0</v>
      </c>
      <c r="M32" s="17">
        <f>[4]耳下!$M28</f>
        <v>0</v>
      </c>
      <c r="N32" s="17">
        <f>[4]耳下!$N28</f>
        <v>0</v>
      </c>
      <c r="O32" s="17">
        <f>[4]耳下!$O28</f>
        <v>1</v>
      </c>
      <c r="P32" s="17">
        <f>[4]耳下!$P28</f>
        <v>0</v>
      </c>
      <c r="Q32" s="17">
        <f>[4]耳下!$Q28</f>
        <v>0</v>
      </c>
      <c r="S32">
        <f t="shared" ref="S32:S58" si="2">SUM(D32:Q32)</f>
        <v>1</v>
      </c>
      <c r="T32" t="b">
        <f t="shared" ref="T32:T58" si="3">IF(AND(ISERROR(C32),ISERROR(S32)),"-",C32=S32)</f>
        <v>1</v>
      </c>
    </row>
    <row r="33" spans="2:20">
      <c r="B33" s="17">
        <v>28</v>
      </c>
      <c r="C33" s="17">
        <f>[4]耳下!$C29</f>
        <v>2</v>
      </c>
      <c r="D33" s="17">
        <f>[4]耳下!$D29</f>
        <v>0</v>
      </c>
      <c r="E33" s="17">
        <f>[4]耳下!$E29</f>
        <v>0</v>
      </c>
      <c r="F33" s="17">
        <f>[4]耳下!$F29</f>
        <v>0</v>
      </c>
      <c r="G33" s="17">
        <f>[4]耳下!$G29</f>
        <v>0</v>
      </c>
      <c r="H33" s="17">
        <f>[4]耳下!$H29</f>
        <v>1</v>
      </c>
      <c r="I33" s="17">
        <f>[4]耳下!$I29</f>
        <v>0</v>
      </c>
      <c r="J33" s="17">
        <f>[4]耳下!$J29</f>
        <v>0</v>
      </c>
      <c r="K33" s="17">
        <f>[4]耳下!$K29</f>
        <v>1</v>
      </c>
      <c r="L33" s="17">
        <f>[4]耳下!$L29</f>
        <v>0</v>
      </c>
      <c r="M33" s="17">
        <f>[4]耳下!$M29</f>
        <v>0</v>
      </c>
      <c r="N33" s="17">
        <f>[4]耳下!$N29</f>
        <v>0</v>
      </c>
      <c r="O33" s="17">
        <f>[4]耳下!$O29</f>
        <v>0</v>
      </c>
      <c r="P33" s="17">
        <f>[4]耳下!$P29</f>
        <v>0</v>
      </c>
      <c r="Q33" s="17">
        <f>[4]耳下!$Q29</f>
        <v>0</v>
      </c>
      <c r="S33">
        <f t="shared" si="2"/>
        <v>2</v>
      </c>
      <c r="T33" t="b">
        <f t="shared" si="3"/>
        <v>1</v>
      </c>
    </row>
    <row r="34" spans="2:20">
      <c r="B34" s="17">
        <v>29</v>
      </c>
      <c r="C34" s="17">
        <f>[4]耳下!$C30</f>
        <v>2</v>
      </c>
      <c r="D34" s="17">
        <f>[4]耳下!$D30</f>
        <v>0</v>
      </c>
      <c r="E34" s="17">
        <f>[4]耳下!$E30</f>
        <v>0</v>
      </c>
      <c r="F34" s="17">
        <f>[4]耳下!$F30</f>
        <v>0</v>
      </c>
      <c r="G34" s="17">
        <f>[4]耳下!$G30</f>
        <v>0</v>
      </c>
      <c r="H34" s="17">
        <f>[4]耳下!$H30</f>
        <v>0</v>
      </c>
      <c r="I34" s="17">
        <f>[4]耳下!$I30</f>
        <v>2</v>
      </c>
      <c r="J34" s="17">
        <f>[4]耳下!$J30</f>
        <v>0</v>
      </c>
      <c r="K34" s="17">
        <f>[4]耳下!$K30</f>
        <v>0</v>
      </c>
      <c r="L34" s="17">
        <f>[4]耳下!$L30</f>
        <v>0</v>
      </c>
      <c r="M34" s="17">
        <f>[4]耳下!$M30</f>
        <v>0</v>
      </c>
      <c r="N34" s="17">
        <f>[4]耳下!$N30</f>
        <v>0</v>
      </c>
      <c r="O34" s="17">
        <f>[4]耳下!$O30</f>
        <v>0</v>
      </c>
      <c r="P34" s="17">
        <f>[4]耳下!$P30</f>
        <v>0</v>
      </c>
      <c r="Q34" s="17">
        <f>[4]耳下!$Q30</f>
        <v>0</v>
      </c>
      <c r="S34">
        <f t="shared" si="2"/>
        <v>2</v>
      </c>
      <c r="T34" t="b">
        <f t="shared" si="3"/>
        <v>1</v>
      </c>
    </row>
    <row r="35" spans="2:20">
      <c r="B35" s="17">
        <v>30</v>
      </c>
      <c r="C35" s="17">
        <f>[4]耳下!$C31</f>
        <v>0</v>
      </c>
      <c r="D35" s="17">
        <f>[4]耳下!$D31</f>
        <v>0</v>
      </c>
      <c r="E35" s="17">
        <f>[4]耳下!$E31</f>
        <v>0</v>
      </c>
      <c r="F35" s="17">
        <f>[4]耳下!$F31</f>
        <v>0</v>
      </c>
      <c r="G35" s="17">
        <f>[4]耳下!$G31</f>
        <v>0</v>
      </c>
      <c r="H35" s="17">
        <f>[4]耳下!$H31</f>
        <v>0</v>
      </c>
      <c r="I35" s="17">
        <f>[4]耳下!$I31</f>
        <v>0</v>
      </c>
      <c r="J35" s="17">
        <f>[4]耳下!$J31</f>
        <v>0</v>
      </c>
      <c r="K35" s="17">
        <f>[4]耳下!$K31</f>
        <v>0</v>
      </c>
      <c r="L35" s="17">
        <f>[4]耳下!$L31</f>
        <v>0</v>
      </c>
      <c r="M35" s="17">
        <f>[4]耳下!$M31</f>
        <v>0</v>
      </c>
      <c r="N35" s="17">
        <f>[4]耳下!$N31</f>
        <v>0</v>
      </c>
      <c r="O35" s="17">
        <f>[4]耳下!$O31</f>
        <v>0</v>
      </c>
      <c r="P35" s="17">
        <f>[4]耳下!$P31</f>
        <v>0</v>
      </c>
      <c r="Q35" s="17">
        <f>[4]耳下!$Q31</f>
        <v>0</v>
      </c>
      <c r="S35">
        <f t="shared" si="2"/>
        <v>0</v>
      </c>
      <c r="T35" t="b">
        <f t="shared" si="3"/>
        <v>1</v>
      </c>
    </row>
    <row r="36" spans="2:20">
      <c r="B36" s="17">
        <v>31</v>
      </c>
      <c r="C36" s="17">
        <f>[4]耳下!$C32</f>
        <v>1</v>
      </c>
      <c r="D36" s="17">
        <f>[4]耳下!$D32</f>
        <v>0</v>
      </c>
      <c r="E36" s="17">
        <f>[4]耳下!$E32</f>
        <v>0</v>
      </c>
      <c r="F36" s="17">
        <f>[4]耳下!$F32</f>
        <v>0</v>
      </c>
      <c r="G36" s="17">
        <f>[4]耳下!$G32</f>
        <v>0</v>
      </c>
      <c r="H36" s="17">
        <f>[4]耳下!$H32</f>
        <v>0</v>
      </c>
      <c r="I36" s="17">
        <f>[4]耳下!$I32</f>
        <v>0</v>
      </c>
      <c r="J36" s="17">
        <f>[4]耳下!$J32</f>
        <v>0</v>
      </c>
      <c r="K36" s="17">
        <f>[4]耳下!$K32</f>
        <v>1</v>
      </c>
      <c r="L36" s="17">
        <f>[4]耳下!$L32</f>
        <v>0</v>
      </c>
      <c r="M36" s="17">
        <f>[4]耳下!$M32</f>
        <v>0</v>
      </c>
      <c r="N36" s="17">
        <f>[4]耳下!$N32</f>
        <v>0</v>
      </c>
      <c r="O36" s="17">
        <f>[4]耳下!$O32</f>
        <v>0</v>
      </c>
      <c r="P36" s="17">
        <f>[4]耳下!$P32</f>
        <v>0</v>
      </c>
      <c r="Q36" s="17">
        <f>[4]耳下!$Q32</f>
        <v>0</v>
      </c>
      <c r="S36">
        <f t="shared" si="2"/>
        <v>1</v>
      </c>
      <c r="T36" t="b">
        <f t="shared" si="3"/>
        <v>1</v>
      </c>
    </row>
    <row r="37" spans="2:20">
      <c r="B37" s="17">
        <v>32</v>
      </c>
      <c r="C37" s="17">
        <f>[4]耳下!$C33</f>
        <v>3</v>
      </c>
      <c r="D37" s="17">
        <f>[4]耳下!$D33</f>
        <v>0</v>
      </c>
      <c r="E37" s="17">
        <f>[4]耳下!$E33</f>
        <v>0</v>
      </c>
      <c r="F37" s="17">
        <f>[4]耳下!$F33</f>
        <v>2</v>
      </c>
      <c r="G37" s="17">
        <f>[4]耳下!$G33</f>
        <v>0</v>
      </c>
      <c r="H37" s="17">
        <f>[4]耳下!$H33</f>
        <v>0</v>
      </c>
      <c r="I37" s="17">
        <f>[4]耳下!$I33</f>
        <v>0</v>
      </c>
      <c r="J37" s="17">
        <f>[4]耳下!$J33</f>
        <v>0</v>
      </c>
      <c r="K37" s="17">
        <f>[4]耳下!$K33</f>
        <v>0</v>
      </c>
      <c r="L37" s="17">
        <f>[4]耳下!$L33</f>
        <v>0</v>
      </c>
      <c r="M37" s="17">
        <f>[4]耳下!$M33</f>
        <v>1</v>
      </c>
      <c r="N37" s="17">
        <f>[4]耳下!$N33</f>
        <v>0</v>
      </c>
      <c r="O37" s="17">
        <f>[4]耳下!$O33</f>
        <v>0</v>
      </c>
      <c r="P37" s="17">
        <f>[4]耳下!$P33</f>
        <v>0</v>
      </c>
      <c r="Q37" s="17">
        <f>[4]耳下!$Q33</f>
        <v>0</v>
      </c>
      <c r="S37">
        <f t="shared" si="2"/>
        <v>3</v>
      </c>
      <c r="T37" t="b">
        <f t="shared" si="3"/>
        <v>1</v>
      </c>
    </row>
    <row r="38" spans="2:20">
      <c r="B38" s="17">
        <v>33</v>
      </c>
      <c r="C38" s="17">
        <f>[4]耳下!$C34</f>
        <v>1</v>
      </c>
      <c r="D38" s="17">
        <f>[4]耳下!$D34</f>
        <v>0</v>
      </c>
      <c r="E38" s="17">
        <f>[4]耳下!$E34</f>
        <v>0</v>
      </c>
      <c r="F38" s="17">
        <f>[4]耳下!$F34</f>
        <v>0</v>
      </c>
      <c r="G38" s="17">
        <f>[4]耳下!$G34</f>
        <v>1</v>
      </c>
      <c r="H38" s="17">
        <f>[4]耳下!$H34</f>
        <v>0</v>
      </c>
      <c r="I38" s="17">
        <f>[4]耳下!$I34</f>
        <v>0</v>
      </c>
      <c r="J38" s="17">
        <f>[4]耳下!$J34</f>
        <v>0</v>
      </c>
      <c r="K38" s="17">
        <f>[4]耳下!$K34</f>
        <v>0</v>
      </c>
      <c r="L38" s="17">
        <f>[4]耳下!$L34</f>
        <v>0</v>
      </c>
      <c r="M38" s="17">
        <f>[4]耳下!$M34</f>
        <v>0</v>
      </c>
      <c r="N38" s="17">
        <f>[4]耳下!$N34</f>
        <v>0</v>
      </c>
      <c r="O38" s="17">
        <f>[4]耳下!$O34</f>
        <v>0</v>
      </c>
      <c r="P38" s="17">
        <f>[4]耳下!$P34</f>
        <v>0</v>
      </c>
      <c r="Q38" s="17">
        <f>[4]耳下!$Q34</f>
        <v>0</v>
      </c>
      <c r="S38">
        <f t="shared" si="2"/>
        <v>1</v>
      </c>
      <c r="T38" t="b">
        <f t="shared" si="3"/>
        <v>1</v>
      </c>
    </row>
    <row r="39" spans="2:20">
      <c r="B39" s="17">
        <v>34</v>
      </c>
      <c r="C39" s="17">
        <f>[4]耳下!$C35</f>
        <v>1</v>
      </c>
      <c r="D39" s="17">
        <f>[4]耳下!$D35</f>
        <v>0</v>
      </c>
      <c r="E39" s="17">
        <f>[4]耳下!$E35</f>
        <v>0</v>
      </c>
      <c r="F39" s="17">
        <f>[4]耳下!$F35</f>
        <v>0</v>
      </c>
      <c r="G39" s="17">
        <f>[4]耳下!$G35</f>
        <v>0</v>
      </c>
      <c r="H39" s="17">
        <f>[4]耳下!$H35</f>
        <v>0</v>
      </c>
      <c r="I39" s="17">
        <f>[4]耳下!$I35</f>
        <v>0</v>
      </c>
      <c r="J39" s="17">
        <f>[4]耳下!$J35</f>
        <v>0</v>
      </c>
      <c r="K39" s="17">
        <f>[4]耳下!$K35</f>
        <v>0</v>
      </c>
      <c r="L39" s="17">
        <f>[4]耳下!$L35</f>
        <v>0</v>
      </c>
      <c r="M39" s="17">
        <f>[4]耳下!$M35</f>
        <v>0</v>
      </c>
      <c r="N39" s="17">
        <f>[4]耳下!$N35</f>
        <v>0</v>
      </c>
      <c r="O39" s="17">
        <f>[4]耳下!$O35</f>
        <v>1</v>
      </c>
      <c r="P39" s="17">
        <f>[4]耳下!$P35</f>
        <v>0</v>
      </c>
      <c r="Q39" s="17">
        <f>[4]耳下!$Q35</f>
        <v>0</v>
      </c>
      <c r="S39">
        <f t="shared" si="2"/>
        <v>1</v>
      </c>
      <c r="T39" t="b">
        <f t="shared" si="3"/>
        <v>1</v>
      </c>
    </row>
    <row r="40" spans="2:20">
      <c r="B40" s="17">
        <v>35</v>
      </c>
      <c r="C40" s="17" t="e">
        <f>[4]耳下!$C36</f>
        <v>#N/A</v>
      </c>
      <c r="D40" s="17" t="e">
        <f>[4]耳下!$D36</f>
        <v>#N/A</v>
      </c>
      <c r="E40" s="17" t="e">
        <f>[4]耳下!$E36</f>
        <v>#N/A</v>
      </c>
      <c r="F40" s="17" t="e">
        <f>[4]耳下!$F36</f>
        <v>#N/A</v>
      </c>
      <c r="G40" s="17" t="e">
        <f>[4]耳下!$G36</f>
        <v>#N/A</v>
      </c>
      <c r="H40" s="17" t="e">
        <f>[4]耳下!$H36</f>
        <v>#N/A</v>
      </c>
      <c r="I40" s="17" t="e">
        <f>[4]耳下!$I36</f>
        <v>#N/A</v>
      </c>
      <c r="J40" s="17" t="e">
        <f>[4]耳下!$J36</f>
        <v>#N/A</v>
      </c>
      <c r="K40" s="17" t="e">
        <f>[4]耳下!$K36</f>
        <v>#N/A</v>
      </c>
      <c r="L40" s="17" t="e">
        <f>[4]耳下!$L36</f>
        <v>#N/A</v>
      </c>
      <c r="M40" s="17" t="e">
        <f>[4]耳下!$M36</f>
        <v>#N/A</v>
      </c>
      <c r="N40" s="17" t="e">
        <f>[4]耳下!$N36</f>
        <v>#N/A</v>
      </c>
      <c r="O40" s="17" t="e">
        <f>[4]耳下!$O36</f>
        <v>#N/A</v>
      </c>
      <c r="P40" s="17" t="e">
        <f>[4]耳下!$P36</f>
        <v>#N/A</v>
      </c>
      <c r="Q40" s="17" t="e">
        <f>[4]耳下!$Q36</f>
        <v>#N/A</v>
      </c>
      <c r="S40" t="e">
        <f t="shared" si="2"/>
        <v>#N/A</v>
      </c>
      <c r="T40" t="str">
        <f t="shared" si="3"/>
        <v>-</v>
      </c>
    </row>
    <row r="41" spans="2:20">
      <c r="B41" s="17">
        <v>36</v>
      </c>
      <c r="C41" s="17" t="e">
        <f>[4]耳下!$C37</f>
        <v>#N/A</v>
      </c>
      <c r="D41" s="17" t="e">
        <f>[4]耳下!$D37</f>
        <v>#N/A</v>
      </c>
      <c r="E41" s="17" t="e">
        <f>[4]耳下!$E37</f>
        <v>#N/A</v>
      </c>
      <c r="F41" s="17" t="e">
        <f>[4]耳下!$F37</f>
        <v>#N/A</v>
      </c>
      <c r="G41" s="17" t="e">
        <f>[4]耳下!$G37</f>
        <v>#N/A</v>
      </c>
      <c r="H41" s="17" t="e">
        <f>[4]耳下!$H37</f>
        <v>#N/A</v>
      </c>
      <c r="I41" s="17" t="e">
        <f>[4]耳下!$I37</f>
        <v>#N/A</v>
      </c>
      <c r="J41" s="17" t="e">
        <f>[4]耳下!$J37</f>
        <v>#N/A</v>
      </c>
      <c r="K41" s="17" t="e">
        <f>[4]耳下!$K37</f>
        <v>#N/A</v>
      </c>
      <c r="L41" s="17" t="e">
        <f>[4]耳下!$L37</f>
        <v>#N/A</v>
      </c>
      <c r="M41" s="17" t="e">
        <f>[4]耳下!$M37</f>
        <v>#N/A</v>
      </c>
      <c r="N41" s="17" t="e">
        <f>[4]耳下!$N37</f>
        <v>#N/A</v>
      </c>
      <c r="O41" s="17" t="e">
        <f>[4]耳下!$O37</f>
        <v>#N/A</v>
      </c>
      <c r="P41" s="17" t="e">
        <f>[4]耳下!$P37</f>
        <v>#N/A</v>
      </c>
      <c r="Q41" s="17" t="e">
        <f>[4]耳下!$Q37</f>
        <v>#N/A</v>
      </c>
      <c r="S41" t="e">
        <f t="shared" si="2"/>
        <v>#N/A</v>
      </c>
      <c r="T41" t="str">
        <f t="shared" si="3"/>
        <v>-</v>
      </c>
    </row>
    <row r="42" spans="2:20">
      <c r="B42" s="17">
        <v>37</v>
      </c>
      <c r="C42" s="17" t="e">
        <f>[4]耳下!$C38</f>
        <v>#N/A</v>
      </c>
      <c r="D42" s="17" t="e">
        <f>[4]耳下!$D38</f>
        <v>#N/A</v>
      </c>
      <c r="E42" s="17" t="e">
        <f>[4]耳下!$E38</f>
        <v>#N/A</v>
      </c>
      <c r="F42" s="17" t="e">
        <f>[4]耳下!$F38</f>
        <v>#N/A</v>
      </c>
      <c r="G42" s="17" t="e">
        <f>[4]耳下!$G38</f>
        <v>#N/A</v>
      </c>
      <c r="H42" s="17" t="e">
        <f>[4]耳下!$H38</f>
        <v>#N/A</v>
      </c>
      <c r="I42" s="17" t="e">
        <f>[4]耳下!$I38</f>
        <v>#N/A</v>
      </c>
      <c r="J42" s="17" t="e">
        <f>[4]耳下!$J38</f>
        <v>#N/A</v>
      </c>
      <c r="K42" s="17" t="e">
        <f>[4]耳下!$K38</f>
        <v>#N/A</v>
      </c>
      <c r="L42" s="17" t="e">
        <f>[4]耳下!$L38</f>
        <v>#N/A</v>
      </c>
      <c r="M42" s="17" t="e">
        <f>[4]耳下!$M38</f>
        <v>#N/A</v>
      </c>
      <c r="N42" s="17" t="e">
        <f>[4]耳下!$N38</f>
        <v>#N/A</v>
      </c>
      <c r="O42" s="17" t="e">
        <f>[4]耳下!$O38</f>
        <v>#N/A</v>
      </c>
      <c r="P42" s="17" t="e">
        <f>[4]耳下!$P38</f>
        <v>#N/A</v>
      </c>
      <c r="Q42" s="17" t="e">
        <f>[4]耳下!$Q38</f>
        <v>#N/A</v>
      </c>
      <c r="S42" t="e">
        <f t="shared" si="2"/>
        <v>#N/A</v>
      </c>
      <c r="T42" t="str">
        <f t="shared" si="3"/>
        <v>-</v>
      </c>
    </row>
    <row r="43" spans="2:20">
      <c r="B43" s="17">
        <v>38</v>
      </c>
      <c r="C43" s="17" t="e">
        <f>[4]耳下!$C39</f>
        <v>#N/A</v>
      </c>
      <c r="D43" s="17" t="e">
        <f>[4]耳下!$D39</f>
        <v>#N/A</v>
      </c>
      <c r="E43" s="17" t="e">
        <f>[4]耳下!$E39</f>
        <v>#N/A</v>
      </c>
      <c r="F43" s="17" t="e">
        <f>[4]耳下!$F39</f>
        <v>#N/A</v>
      </c>
      <c r="G43" s="17" t="e">
        <f>[4]耳下!$G39</f>
        <v>#N/A</v>
      </c>
      <c r="H43" s="17" t="e">
        <f>[4]耳下!$H39</f>
        <v>#N/A</v>
      </c>
      <c r="I43" s="17" t="e">
        <f>[4]耳下!$I39</f>
        <v>#N/A</v>
      </c>
      <c r="J43" s="17" t="e">
        <f>[4]耳下!$J39</f>
        <v>#N/A</v>
      </c>
      <c r="K43" s="17" t="e">
        <f>[4]耳下!$K39</f>
        <v>#N/A</v>
      </c>
      <c r="L43" s="17" t="e">
        <f>[4]耳下!$L39</f>
        <v>#N/A</v>
      </c>
      <c r="M43" s="17" t="e">
        <f>[4]耳下!$M39</f>
        <v>#N/A</v>
      </c>
      <c r="N43" s="17" t="e">
        <f>[4]耳下!$N39</f>
        <v>#N/A</v>
      </c>
      <c r="O43" s="17" t="e">
        <f>[4]耳下!$O39</f>
        <v>#N/A</v>
      </c>
      <c r="P43" s="17" t="e">
        <f>[4]耳下!$P39</f>
        <v>#N/A</v>
      </c>
      <c r="Q43" s="17" t="e">
        <f>[4]耳下!$Q39</f>
        <v>#N/A</v>
      </c>
      <c r="S43" t="e">
        <f t="shared" si="2"/>
        <v>#N/A</v>
      </c>
      <c r="T43" t="str">
        <f t="shared" si="3"/>
        <v>-</v>
      </c>
    </row>
    <row r="44" spans="2:20">
      <c r="B44" s="17">
        <v>39</v>
      </c>
      <c r="C44" s="17" t="e">
        <f>[4]耳下!$C40</f>
        <v>#N/A</v>
      </c>
      <c r="D44" s="17" t="e">
        <f>[4]耳下!$D40</f>
        <v>#N/A</v>
      </c>
      <c r="E44" s="17" t="e">
        <f>[4]耳下!$E40</f>
        <v>#N/A</v>
      </c>
      <c r="F44" s="17" t="e">
        <f>[4]耳下!$F40</f>
        <v>#N/A</v>
      </c>
      <c r="G44" s="17" t="e">
        <f>[4]耳下!$G40</f>
        <v>#N/A</v>
      </c>
      <c r="H44" s="17" t="e">
        <f>[4]耳下!$H40</f>
        <v>#N/A</v>
      </c>
      <c r="I44" s="17" t="e">
        <f>[4]耳下!$I40</f>
        <v>#N/A</v>
      </c>
      <c r="J44" s="17" t="e">
        <f>[4]耳下!$J40</f>
        <v>#N/A</v>
      </c>
      <c r="K44" s="17" t="e">
        <f>[4]耳下!$K40</f>
        <v>#N/A</v>
      </c>
      <c r="L44" s="17" t="e">
        <f>[4]耳下!$L40</f>
        <v>#N/A</v>
      </c>
      <c r="M44" s="17" t="e">
        <f>[4]耳下!$M40</f>
        <v>#N/A</v>
      </c>
      <c r="N44" s="17" t="e">
        <f>[4]耳下!$N40</f>
        <v>#N/A</v>
      </c>
      <c r="O44" s="17" t="e">
        <f>[4]耳下!$O40</f>
        <v>#N/A</v>
      </c>
      <c r="P44" s="17" t="e">
        <f>[4]耳下!$P40</f>
        <v>#N/A</v>
      </c>
      <c r="Q44" s="17" t="e">
        <f>[4]耳下!$Q40</f>
        <v>#N/A</v>
      </c>
      <c r="S44" t="e">
        <f t="shared" si="2"/>
        <v>#N/A</v>
      </c>
      <c r="T44" t="str">
        <f t="shared" si="3"/>
        <v>-</v>
      </c>
    </row>
    <row r="45" spans="2:20">
      <c r="B45" s="17">
        <v>40</v>
      </c>
      <c r="C45" s="17" t="e">
        <f>[4]耳下!$C41</f>
        <v>#N/A</v>
      </c>
      <c r="D45" s="17" t="e">
        <f>[4]耳下!$D41</f>
        <v>#N/A</v>
      </c>
      <c r="E45" s="17" t="e">
        <f>[4]耳下!$E41</f>
        <v>#N/A</v>
      </c>
      <c r="F45" s="17" t="e">
        <f>[4]耳下!$F41</f>
        <v>#N/A</v>
      </c>
      <c r="G45" s="17" t="e">
        <f>[4]耳下!$G41</f>
        <v>#N/A</v>
      </c>
      <c r="H45" s="17" t="e">
        <f>[4]耳下!$H41</f>
        <v>#N/A</v>
      </c>
      <c r="I45" s="17" t="e">
        <f>[4]耳下!$I41</f>
        <v>#N/A</v>
      </c>
      <c r="J45" s="17" t="e">
        <f>[4]耳下!$J41</f>
        <v>#N/A</v>
      </c>
      <c r="K45" s="17" t="e">
        <f>[4]耳下!$K41</f>
        <v>#N/A</v>
      </c>
      <c r="L45" s="17" t="e">
        <f>[4]耳下!$L41</f>
        <v>#N/A</v>
      </c>
      <c r="M45" s="17" t="e">
        <f>[4]耳下!$M41</f>
        <v>#N/A</v>
      </c>
      <c r="N45" s="17" t="e">
        <f>[4]耳下!$N41</f>
        <v>#N/A</v>
      </c>
      <c r="O45" s="17" t="e">
        <f>[4]耳下!$O41</f>
        <v>#N/A</v>
      </c>
      <c r="P45" s="17" t="e">
        <f>[4]耳下!$P41</f>
        <v>#N/A</v>
      </c>
      <c r="Q45" s="17" t="e">
        <f>[4]耳下!$Q41</f>
        <v>#N/A</v>
      </c>
      <c r="S45" t="e">
        <f t="shared" si="2"/>
        <v>#N/A</v>
      </c>
      <c r="T45" t="str">
        <f t="shared" si="3"/>
        <v>-</v>
      </c>
    </row>
    <row r="46" spans="2:20">
      <c r="B46" s="17">
        <v>41</v>
      </c>
      <c r="C46" s="17" t="e">
        <f>[4]耳下!$C42</f>
        <v>#N/A</v>
      </c>
      <c r="D46" s="17" t="e">
        <f>[4]耳下!$D42</f>
        <v>#N/A</v>
      </c>
      <c r="E46" s="17" t="e">
        <f>[4]耳下!$E42</f>
        <v>#N/A</v>
      </c>
      <c r="F46" s="17" t="e">
        <f>[4]耳下!$F42</f>
        <v>#N/A</v>
      </c>
      <c r="G46" s="17" t="e">
        <f>[4]耳下!$G42</f>
        <v>#N/A</v>
      </c>
      <c r="H46" s="17" t="e">
        <f>[4]耳下!$H42</f>
        <v>#N/A</v>
      </c>
      <c r="I46" s="17" t="e">
        <f>[4]耳下!$I42</f>
        <v>#N/A</v>
      </c>
      <c r="J46" s="17" t="e">
        <f>[4]耳下!$J42</f>
        <v>#N/A</v>
      </c>
      <c r="K46" s="17" t="e">
        <f>[4]耳下!$K42</f>
        <v>#N/A</v>
      </c>
      <c r="L46" s="17" t="e">
        <f>[4]耳下!$L42</f>
        <v>#N/A</v>
      </c>
      <c r="M46" s="17" t="e">
        <f>[4]耳下!$M42</f>
        <v>#N/A</v>
      </c>
      <c r="N46" s="17" t="e">
        <f>[4]耳下!$N42</f>
        <v>#N/A</v>
      </c>
      <c r="O46" s="17" t="e">
        <f>[4]耳下!$O42</f>
        <v>#N/A</v>
      </c>
      <c r="P46" s="17" t="e">
        <f>[4]耳下!$P42</f>
        <v>#N/A</v>
      </c>
      <c r="Q46" s="17" t="e">
        <f>[4]耳下!$Q42</f>
        <v>#N/A</v>
      </c>
      <c r="S46" t="e">
        <f t="shared" si="2"/>
        <v>#N/A</v>
      </c>
      <c r="T46" t="str">
        <f t="shared" si="3"/>
        <v>-</v>
      </c>
    </row>
    <row r="47" spans="2:20">
      <c r="B47" s="17">
        <v>42</v>
      </c>
      <c r="C47" s="17" t="e">
        <f>[4]耳下!$C43</f>
        <v>#N/A</v>
      </c>
      <c r="D47" s="17" t="e">
        <f>[4]耳下!$D43</f>
        <v>#N/A</v>
      </c>
      <c r="E47" s="17" t="e">
        <f>[4]耳下!$E43</f>
        <v>#N/A</v>
      </c>
      <c r="F47" s="17" t="e">
        <f>[4]耳下!$F43</f>
        <v>#N/A</v>
      </c>
      <c r="G47" s="17" t="e">
        <f>[4]耳下!$G43</f>
        <v>#N/A</v>
      </c>
      <c r="H47" s="17" t="e">
        <f>[4]耳下!$H43</f>
        <v>#N/A</v>
      </c>
      <c r="I47" s="17" t="e">
        <f>[4]耳下!$I43</f>
        <v>#N/A</v>
      </c>
      <c r="J47" s="17" t="e">
        <f>[4]耳下!$J43</f>
        <v>#N/A</v>
      </c>
      <c r="K47" s="17" t="e">
        <f>[4]耳下!$K43</f>
        <v>#N/A</v>
      </c>
      <c r="L47" s="17" t="e">
        <f>[4]耳下!$L43</f>
        <v>#N/A</v>
      </c>
      <c r="M47" s="17" t="e">
        <f>[4]耳下!$M43</f>
        <v>#N/A</v>
      </c>
      <c r="N47" s="17" t="e">
        <f>[4]耳下!$N43</f>
        <v>#N/A</v>
      </c>
      <c r="O47" s="17" t="e">
        <f>[4]耳下!$O43</f>
        <v>#N/A</v>
      </c>
      <c r="P47" s="17" t="e">
        <f>[4]耳下!$P43</f>
        <v>#N/A</v>
      </c>
      <c r="Q47" s="17" t="e">
        <f>[4]耳下!$Q43</f>
        <v>#N/A</v>
      </c>
      <c r="S47" t="e">
        <f t="shared" si="2"/>
        <v>#N/A</v>
      </c>
      <c r="T47" t="str">
        <f t="shared" si="3"/>
        <v>-</v>
      </c>
    </row>
    <row r="48" spans="2:20">
      <c r="B48" s="17">
        <v>43</v>
      </c>
      <c r="C48" s="17" t="e">
        <f>[4]耳下!$C44</f>
        <v>#N/A</v>
      </c>
      <c r="D48" s="17" t="e">
        <f>[4]耳下!$D44</f>
        <v>#N/A</v>
      </c>
      <c r="E48" s="17" t="e">
        <f>[4]耳下!$E44</f>
        <v>#N/A</v>
      </c>
      <c r="F48" s="17" t="e">
        <f>[4]耳下!$F44</f>
        <v>#N/A</v>
      </c>
      <c r="G48" s="17" t="e">
        <f>[4]耳下!$G44</f>
        <v>#N/A</v>
      </c>
      <c r="H48" s="17" t="e">
        <f>[4]耳下!$H44</f>
        <v>#N/A</v>
      </c>
      <c r="I48" s="17" t="e">
        <f>[4]耳下!$I44</f>
        <v>#N/A</v>
      </c>
      <c r="J48" s="17" t="e">
        <f>[4]耳下!$J44</f>
        <v>#N/A</v>
      </c>
      <c r="K48" s="17" t="e">
        <f>[4]耳下!$K44</f>
        <v>#N/A</v>
      </c>
      <c r="L48" s="17" t="e">
        <f>[4]耳下!$L44</f>
        <v>#N/A</v>
      </c>
      <c r="M48" s="17" t="e">
        <f>[4]耳下!$M44</f>
        <v>#N/A</v>
      </c>
      <c r="N48" s="17" t="e">
        <f>[4]耳下!$N44</f>
        <v>#N/A</v>
      </c>
      <c r="O48" s="17" t="e">
        <f>[4]耳下!$O44</f>
        <v>#N/A</v>
      </c>
      <c r="P48" s="17" t="e">
        <f>[4]耳下!$P44</f>
        <v>#N/A</v>
      </c>
      <c r="Q48" s="17" t="e">
        <f>[4]耳下!$Q44</f>
        <v>#N/A</v>
      </c>
      <c r="S48" t="e">
        <f t="shared" si="2"/>
        <v>#N/A</v>
      </c>
      <c r="T48" t="str">
        <f t="shared" si="3"/>
        <v>-</v>
      </c>
    </row>
    <row r="49" spans="2:20">
      <c r="B49" s="17">
        <v>44</v>
      </c>
      <c r="C49" s="17" t="e">
        <f>[4]耳下!$C45</f>
        <v>#N/A</v>
      </c>
      <c r="D49" s="17" t="e">
        <f>[4]耳下!$D45</f>
        <v>#N/A</v>
      </c>
      <c r="E49" s="17" t="e">
        <f>[4]耳下!$E45</f>
        <v>#N/A</v>
      </c>
      <c r="F49" s="17" t="e">
        <f>[4]耳下!$F45</f>
        <v>#N/A</v>
      </c>
      <c r="G49" s="17" t="e">
        <f>[4]耳下!$G45</f>
        <v>#N/A</v>
      </c>
      <c r="H49" s="17" t="e">
        <f>[4]耳下!$H45</f>
        <v>#N/A</v>
      </c>
      <c r="I49" s="17" t="e">
        <f>[4]耳下!$I45</f>
        <v>#N/A</v>
      </c>
      <c r="J49" s="17" t="e">
        <f>[4]耳下!$J45</f>
        <v>#N/A</v>
      </c>
      <c r="K49" s="17" t="e">
        <f>[4]耳下!$K45</f>
        <v>#N/A</v>
      </c>
      <c r="L49" s="17" t="e">
        <f>[4]耳下!$L45</f>
        <v>#N/A</v>
      </c>
      <c r="M49" s="17" t="e">
        <f>[4]耳下!$M45</f>
        <v>#N/A</v>
      </c>
      <c r="N49" s="17" t="e">
        <f>[4]耳下!$N45</f>
        <v>#N/A</v>
      </c>
      <c r="O49" s="17" t="e">
        <f>[4]耳下!$O45</f>
        <v>#N/A</v>
      </c>
      <c r="P49" s="17" t="e">
        <f>[4]耳下!$P45</f>
        <v>#N/A</v>
      </c>
      <c r="Q49" s="17" t="e">
        <f>[4]耳下!$Q45</f>
        <v>#N/A</v>
      </c>
      <c r="S49" t="e">
        <f t="shared" si="2"/>
        <v>#N/A</v>
      </c>
      <c r="T49" t="str">
        <f t="shared" si="3"/>
        <v>-</v>
      </c>
    </row>
    <row r="50" spans="2:20">
      <c r="B50" s="17">
        <v>45</v>
      </c>
      <c r="C50" s="17" t="e">
        <f>[4]耳下!$C46</f>
        <v>#N/A</v>
      </c>
      <c r="D50" s="17" t="e">
        <f>[4]耳下!$D46</f>
        <v>#N/A</v>
      </c>
      <c r="E50" s="17" t="e">
        <f>[4]耳下!$E46</f>
        <v>#N/A</v>
      </c>
      <c r="F50" s="17" t="e">
        <f>[4]耳下!$F46</f>
        <v>#N/A</v>
      </c>
      <c r="G50" s="17" t="e">
        <f>[4]耳下!$G46</f>
        <v>#N/A</v>
      </c>
      <c r="H50" s="17" t="e">
        <f>[4]耳下!$H46</f>
        <v>#N/A</v>
      </c>
      <c r="I50" s="17" t="e">
        <f>[4]耳下!$I46</f>
        <v>#N/A</v>
      </c>
      <c r="J50" s="17" t="e">
        <f>[4]耳下!$J46</f>
        <v>#N/A</v>
      </c>
      <c r="K50" s="17" t="e">
        <f>[4]耳下!$K46</f>
        <v>#N/A</v>
      </c>
      <c r="L50" s="17" t="e">
        <f>[4]耳下!$L46</f>
        <v>#N/A</v>
      </c>
      <c r="M50" s="17" t="e">
        <f>[4]耳下!$M46</f>
        <v>#N/A</v>
      </c>
      <c r="N50" s="17" t="e">
        <f>[4]耳下!$N46</f>
        <v>#N/A</v>
      </c>
      <c r="O50" s="17" t="e">
        <f>[4]耳下!$O46</f>
        <v>#N/A</v>
      </c>
      <c r="P50" s="17" t="e">
        <f>[4]耳下!$P46</f>
        <v>#N/A</v>
      </c>
      <c r="Q50" s="17" t="e">
        <f>[4]耳下!$Q46</f>
        <v>#N/A</v>
      </c>
      <c r="S50" t="e">
        <f t="shared" si="2"/>
        <v>#N/A</v>
      </c>
      <c r="T50" t="str">
        <f t="shared" si="3"/>
        <v>-</v>
      </c>
    </row>
    <row r="51" spans="2:20">
      <c r="B51" s="17">
        <v>46</v>
      </c>
      <c r="C51" s="17" t="e">
        <f>[4]耳下!$C47</f>
        <v>#N/A</v>
      </c>
      <c r="D51" s="17" t="e">
        <f>[4]耳下!$D47</f>
        <v>#N/A</v>
      </c>
      <c r="E51" s="17" t="e">
        <f>[4]耳下!$E47</f>
        <v>#N/A</v>
      </c>
      <c r="F51" s="17" t="e">
        <f>[4]耳下!$F47</f>
        <v>#N/A</v>
      </c>
      <c r="G51" s="17" t="e">
        <f>[4]耳下!$G47</f>
        <v>#N/A</v>
      </c>
      <c r="H51" s="17" t="e">
        <f>[4]耳下!$H47</f>
        <v>#N/A</v>
      </c>
      <c r="I51" s="17" t="e">
        <f>[4]耳下!$I47</f>
        <v>#N/A</v>
      </c>
      <c r="J51" s="17" t="e">
        <f>[4]耳下!$J47</f>
        <v>#N/A</v>
      </c>
      <c r="K51" s="17" t="e">
        <f>[4]耳下!$K47</f>
        <v>#N/A</v>
      </c>
      <c r="L51" s="17" t="e">
        <f>[4]耳下!$L47</f>
        <v>#N/A</v>
      </c>
      <c r="M51" s="17" t="e">
        <f>[4]耳下!$M47</f>
        <v>#N/A</v>
      </c>
      <c r="N51" s="17" t="e">
        <f>[4]耳下!$N47</f>
        <v>#N/A</v>
      </c>
      <c r="O51" s="17" t="e">
        <f>[4]耳下!$O47</f>
        <v>#N/A</v>
      </c>
      <c r="P51" s="17" t="e">
        <f>[4]耳下!$P47</f>
        <v>#N/A</v>
      </c>
      <c r="Q51" s="17" t="e">
        <f>[4]耳下!$Q47</f>
        <v>#N/A</v>
      </c>
      <c r="S51" t="e">
        <f t="shared" si="2"/>
        <v>#N/A</v>
      </c>
      <c r="T51" t="str">
        <f t="shared" si="3"/>
        <v>-</v>
      </c>
    </row>
    <row r="52" spans="2:20">
      <c r="B52" s="17">
        <v>47</v>
      </c>
      <c r="C52" s="17" t="e">
        <f>[4]耳下!$C48</f>
        <v>#N/A</v>
      </c>
      <c r="D52" s="17" t="e">
        <f>[4]耳下!$D48</f>
        <v>#N/A</v>
      </c>
      <c r="E52" s="17" t="e">
        <f>[4]耳下!$E48</f>
        <v>#N/A</v>
      </c>
      <c r="F52" s="17" t="e">
        <f>[4]耳下!$F48</f>
        <v>#N/A</v>
      </c>
      <c r="G52" s="17" t="e">
        <f>[4]耳下!$G48</f>
        <v>#N/A</v>
      </c>
      <c r="H52" s="17" t="e">
        <f>[4]耳下!$H48</f>
        <v>#N/A</v>
      </c>
      <c r="I52" s="17" t="e">
        <f>[4]耳下!$I48</f>
        <v>#N/A</v>
      </c>
      <c r="J52" s="17" t="e">
        <f>[4]耳下!$J48</f>
        <v>#N/A</v>
      </c>
      <c r="K52" s="17" t="e">
        <f>[4]耳下!$K48</f>
        <v>#N/A</v>
      </c>
      <c r="L52" s="17" t="e">
        <f>[4]耳下!$L48</f>
        <v>#N/A</v>
      </c>
      <c r="M52" s="17" t="e">
        <f>[4]耳下!$M48</f>
        <v>#N/A</v>
      </c>
      <c r="N52" s="17" t="e">
        <f>[4]耳下!$N48</f>
        <v>#N/A</v>
      </c>
      <c r="O52" s="17" t="e">
        <f>[4]耳下!$O48</f>
        <v>#N/A</v>
      </c>
      <c r="P52" s="17" t="e">
        <f>[4]耳下!$P48</f>
        <v>#N/A</v>
      </c>
      <c r="Q52" s="17" t="e">
        <f>[4]耳下!$Q48</f>
        <v>#N/A</v>
      </c>
      <c r="S52" t="e">
        <f t="shared" si="2"/>
        <v>#N/A</v>
      </c>
      <c r="T52" t="str">
        <f t="shared" si="3"/>
        <v>-</v>
      </c>
    </row>
    <row r="53" spans="2:20">
      <c r="B53" s="17">
        <v>48</v>
      </c>
      <c r="C53" s="17" t="e">
        <f>[4]耳下!$C49</f>
        <v>#N/A</v>
      </c>
      <c r="D53" s="17" t="e">
        <f>[4]耳下!$D49</f>
        <v>#N/A</v>
      </c>
      <c r="E53" s="17" t="e">
        <f>[4]耳下!$E49</f>
        <v>#N/A</v>
      </c>
      <c r="F53" s="17" t="e">
        <f>[4]耳下!$F49</f>
        <v>#N/A</v>
      </c>
      <c r="G53" s="17" t="e">
        <f>[4]耳下!$G49</f>
        <v>#N/A</v>
      </c>
      <c r="H53" s="17" t="e">
        <f>[4]耳下!$H49</f>
        <v>#N/A</v>
      </c>
      <c r="I53" s="17" t="e">
        <f>[4]耳下!$I49</f>
        <v>#N/A</v>
      </c>
      <c r="J53" s="17" t="e">
        <f>[4]耳下!$J49</f>
        <v>#N/A</v>
      </c>
      <c r="K53" s="17" t="e">
        <f>[4]耳下!$K49</f>
        <v>#N/A</v>
      </c>
      <c r="L53" s="17" t="e">
        <f>[4]耳下!$L49</f>
        <v>#N/A</v>
      </c>
      <c r="M53" s="17" t="e">
        <f>[4]耳下!$M49</f>
        <v>#N/A</v>
      </c>
      <c r="N53" s="17" t="e">
        <f>[4]耳下!$N49</f>
        <v>#N/A</v>
      </c>
      <c r="O53" s="17" t="e">
        <f>[4]耳下!$O49</f>
        <v>#N/A</v>
      </c>
      <c r="P53" s="17" t="e">
        <f>[4]耳下!$P49</f>
        <v>#N/A</v>
      </c>
      <c r="Q53" s="17" t="e">
        <f>[4]耳下!$Q49</f>
        <v>#N/A</v>
      </c>
      <c r="S53" t="e">
        <f t="shared" si="2"/>
        <v>#N/A</v>
      </c>
      <c r="T53" t="str">
        <f t="shared" si="3"/>
        <v>-</v>
      </c>
    </row>
    <row r="54" spans="2:20">
      <c r="B54" s="17">
        <v>49</v>
      </c>
      <c r="C54" s="17" t="e">
        <f>[4]耳下!$C50</f>
        <v>#N/A</v>
      </c>
      <c r="D54" s="17" t="e">
        <f>[4]耳下!$D50</f>
        <v>#N/A</v>
      </c>
      <c r="E54" s="17" t="e">
        <f>[4]耳下!$E50</f>
        <v>#N/A</v>
      </c>
      <c r="F54" s="17" t="e">
        <f>[4]耳下!$F50</f>
        <v>#N/A</v>
      </c>
      <c r="G54" s="17" t="e">
        <f>[4]耳下!$G50</f>
        <v>#N/A</v>
      </c>
      <c r="H54" s="17" t="e">
        <f>[4]耳下!$H50</f>
        <v>#N/A</v>
      </c>
      <c r="I54" s="17" t="e">
        <f>[4]耳下!$I50</f>
        <v>#N/A</v>
      </c>
      <c r="J54" s="17" t="e">
        <f>[4]耳下!$J50</f>
        <v>#N/A</v>
      </c>
      <c r="K54" s="17" t="e">
        <f>[4]耳下!$K50</f>
        <v>#N/A</v>
      </c>
      <c r="L54" s="17" t="e">
        <f>[4]耳下!$L50</f>
        <v>#N/A</v>
      </c>
      <c r="M54" s="17" t="e">
        <f>[4]耳下!$M50</f>
        <v>#N/A</v>
      </c>
      <c r="N54" s="17" t="e">
        <f>[4]耳下!$N50</f>
        <v>#N/A</v>
      </c>
      <c r="O54" s="17" t="e">
        <f>[4]耳下!$O50</f>
        <v>#N/A</v>
      </c>
      <c r="P54" s="17" t="e">
        <f>[4]耳下!$P50</f>
        <v>#N/A</v>
      </c>
      <c r="Q54" s="17" t="e">
        <f>[4]耳下!$Q50</f>
        <v>#N/A</v>
      </c>
      <c r="S54" t="e">
        <f t="shared" si="2"/>
        <v>#N/A</v>
      </c>
      <c r="T54" t="str">
        <f t="shared" si="3"/>
        <v>-</v>
      </c>
    </row>
    <row r="55" spans="2:20">
      <c r="B55" s="17">
        <v>50</v>
      </c>
      <c r="C55" s="17" t="e">
        <f>[4]耳下!$C51</f>
        <v>#N/A</v>
      </c>
      <c r="D55" s="17" t="e">
        <f>[4]耳下!$D51</f>
        <v>#N/A</v>
      </c>
      <c r="E55" s="17" t="e">
        <f>[4]耳下!$E51</f>
        <v>#N/A</v>
      </c>
      <c r="F55" s="17" t="e">
        <f>[4]耳下!$F51</f>
        <v>#N/A</v>
      </c>
      <c r="G55" s="17" t="e">
        <f>[4]耳下!$G51</f>
        <v>#N/A</v>
      </c>
      <c r="H55" s="17" t="e">
        <f>[4]耳下!$H51</f>
        <v>#N/A</v>
      </c>
      <c r="I55" s="17" t="e">
        <f>[4]耳下!$I51</f>
        <v>#N/A</v>
      </c>
      <c r="J55" s="17" t="e">
        <f>[4]耳下!$J51</f>
        <v>#N/A</v>
      </c>
      <c r="K55" s="17" t="e">
        <f>[4]耳下!$K51</f>
        <v>#N/A</v>
      </c>
      <c r="L55" s="17" t="e">
        <f>[4]耳下!$L51</f>
        <v>#N/A</v>
      </c>
      <c r="M55" s="17" t="e">
        <f>[4]耳下!$M51</f>
        <v>#N/A</v>
      </c>
      <c r="N55" s="17" t="e">
        <f>[4]耳下!$N51</f>
        <v>#N/A</v>
      </c>
      <c r="O55" s="17" t="e">
        <f>[4]耳下!$O51</f>
        <v>#N/A</v>
      </c>
      <c r="P55" s="17" t="e">
        <f>[4]耳下!$P51</f>
        <v>#N/A</v>
      </c>
      <c r="Q55" s="17" t="e">
        <f>[4]耳下!$Q51</f>
        <v>#N/A</v>
      </c>
      <c r="S55" t="e">
        <f t="shared" si="2"/>
        <v>#N/A</v>
      </c>
      <c r="T55" t="str">
        <f t="shared" si="3"/>
        <v>-</v>
      </c>
    </row>
    <row r="56" spans="2:20">
      <c r="B56" s="17">
        <v>51</v>
      </c>
      <c r="C56" s="17" t="e">
        <f>[4]耳下!$C52</f>
        <v>#N/A</v>
      </c>
      <c r="D56" s="17" t="e">
        <f>[4]耳下!$D52</f>
        <v>#N/A</v>
      </c>
      <c r="E56" s="17" t="e">
        <f>[4]耳下!$E52</f>
        <v>#N/A</v>
      </c>
      <c r="F56" s="17" t="e">
        <f>[4]耳下!$F52</f>
        <v>#N/A</v>
      </c>
      <c r="G56" s="17" t="e">
        <f>[4]耳下!$G52</f>
        <v>#N/A</v>
      </c>
      <c r="H56" s="17" t="e">
        <f>[4]耳下!$H52</f>
        <v>#N/A</v>
      </c>
      <c r="I56" s="17" t="e">
        <f>[4]耳下!$I52</f>
        <v>#N/A</v>
      </c>
      <c r="J56" s="17" t="e">
        <f>[4]耳下!$J52</f>
        <v>#N/A</v>
      </c>
      <c r="K56" s="17" t="e">
        <f>[4]耳下!$K52</f>
        <v>#N/A</v>
      </c>
      <c r="L56" s="17" t="e">
        <f>[4]耳下!$L52</f>
        <v>#N/A</v>
      </c>
      <c r="M56" s="17" t="e">
        <f>[4]耳下!$M52</f>
        <v>#N/A</v>
      </c>
      <c r="N56" s="17" t="e">
        <f>[4]耳下!$N52</f>
        <v>#N/A</v>
      </c>
      <c r="O56" s="17" t="e">
        <f>[4]耳下!$O52</f>
        <v>#N/A</v>
      </c>
      <c r="P56" s="17" t="e">
        <f>[4]耳下!$P52</f>
        <v>#N/A</v>
      </c>
      <c r="Q56" s="17" t="e">
        <f>[4]耳下!$Q52</f>
        <v>#N/A</v>
      </c>
      <c r="S56" t="e">
        <f t="shared" si="2"/>
        <v>#N/A</v>
      </c>
      <c r="T56" t="str">
        <f t="shared" si="3"/>
        <v>-</v>
      </c>
    </row>
    <row r="57" spans="2:20">
      <c r="B57" s="17">
        <v>52</v>
      </c>
      <c r="C57" s="17" t="e">
        <f>[4]耳下!$C53</f>
        <v>#N/A</v>
      </c>
      <c r="D57" s="17" t="e">
        <f>[4]耳下!$D53</f>
        <v>#N/A</v>
      </c>
      <c r="E57" s="17" t="e">
        <f>[4]耳下!$E53</f>
        <v>#N/A</v>
      </c>
      <c r="F57" s="17" t="e">
        <f>[4]耳下!$F53</f>
        <v>#N/A</v>
      </c>
      <c r="G57" s="17" t="e">
        <f>[4]耳下!$G53</f>
        <v>#N/A</v>
      </c>
      <c r="H57" s="17" t="e">
        <f>[4]耳下!$H53</f>
        <v>#N/A</v>
      </c>
      <c r="I57" s="17" t="e">
        <f>[4]耳下!$I53</f>
        <v>#N/A</v>
      </c>
      <c r="J57" s="17" t="e">
        <f>[4]耳下!$J53</f>
        <v>#N/A</v>
      </c>
      <c r="K57" s="17" t="e">
        <f>[4]耳下!$K53</f>
        <v>#N/A</v>
      </c>
      <c r="L57" s="17" t="e">
        <f>[4]耳下!$L53</f>
        <v>#N/A</v>
      </c>
      <c r="M57" s="17" t="e">
        <f>[4]耳下!$M53</f>
        <v>#N/A</v>
      </c>
      <c r="N57" s="17" t="e">
        <f>[4]耳下!$N53</f>
        <v>#N/A</v>
      </c>
      <c r="O57" s="17" t="e">
        <f>[4]耳下!$O53</f>
        <v>#N/A</v>
      </c>
      <c r="P57" s="17" t="e">
        <f>[4]耳下!$P53</f>
        <v>#N/A</v>
      </c>
      <c r="Q57" s="17" t="e">
        <f>[4]耳下!$Q53</f>
        <v>#N/A</v>
      </c>
      <c r="S57" t="e">
        <f t="shared" si="2"/>
        <v>#N/A</v>
      </c>
      <c r="T57" t="str">
        <f t="shared" si="3"/>
        <v>-</v>
      </c>
    </row>
    <row r="58" spans="2:20">
      <c r="B58" s="104">
        <v>53</v>
      </c>
      <c r="C58" s="104" t="e">
        <f>[4]耳下!$C54</f>
        <v>#N/A</v>
      </c>
      <c r="D58" s="104" t="e">
        <f>[4]耳下!$D54</f>
        <v>#N/A</v>
      </c>
      <c r="E58" s="104" t="e">
        <f>[4]耳下!$E54</f>
        <v>#N/A</v>
      </c>
      <c r="F58" s="104" t="e">
        <f>[4]耳下!$F54</f>
        <v>#N/A</v>
      </c>
      <c r="G58" s="104" t="e">
        <f>[4]耳下!$G54</f>
        <v>#N/A</v>
      </c>
      <c r="H58" s="104" t="e">
        <f>[4]耳下!$H54</f>
        <v>#N/A</v>
      </c>
      <c r="I58" s="104" t="e">
        <f>[4]耳下!$I54</f>
        <v>#N/A</v>
      </c>
      <c r="J58" s="104" t="e">
        <f>[4]耳下!$J54</f>
        <v>#N/A</v>
      </c>
      <c r="K58" s="104" t="e">
        <f>[4]耳下!$K54</f>
        <v>#N/A</v>
      </c>
      <c r="L58" s="104" t="e">
        <f>[4]耳下!$L54</f>
        <v>#N/A</v>
      </c>
      <c r="M58" s="104" t="e">
        <f>[4]耳下!$M54</f>
        <v>#N/A</v>
      </c>
      <c r="N58" s="104" t="e">
        <f>[4]耳下!$N54</f>
        <v>#N/A</v>
      </c>
      <c r="O58" s="104" t="e">
        <f>[4]耳下!$O54</f>
        <v>#N/A</v>
      </c>
      <c r="P58" s="104" t="e">
        <f>[4]耳下!$P54</f>
        <v>#N/A</v>
      </c>
      <c r="Q58" s="104" t="e">
        <f>[4]耳下!$Q54</f>
        <v>#N/A</v>
      </c>
      <c r="R58" s="5"/>
      <c r="S58" s="5" t="e">
        <f t="shared" si="2"/>
        <v>#N/A</v>
      </c>
      <c r="T58" s="5" t="str">
        <f t="shared" si="3"/>
        <v>-</v>
      </c>
    </row>
    <row r="60" spans="2:20">
      <c r="B60" s="2" t="s">
        <v>66</v>
      </c>
      <c r="C60" s="2">
        <f t="array" ref="C60">+SUM(IF(NOT(ISERROR(C6:C58)),C6:C58))</f>
        <v>25</v>
      </c>
      <c r="D60" s="2">
        <f t="array" ref="D60">+SUM(IF(NOT(ISERROR(D6:D58)),D6:D58))</f>
        <v>0</v>
      </c>
      <c r="E60" s="2">
        <f t="array" ref="E60">+SUM(IF(NOT(ISERROR(E6:E58)),E6:E58))</f>
        <v>0</v>
      </c>
      <c r="F60" s="2">
        <f t="array" ref="F60">+SUM(IF(NOT(ISERROR(F6:F58)),F6:F58))</f>
        <v>2</v>
      </c>
      <c r="G60" s="2">
        <f t="array" ref="G60">+SUM(IF(NOT(ISERROR(G6:G58)),G6:G58))</f>
        <v>3</v>
      </c>
      <c r="H60" s="2">
        <f t="array" ref="H60">+SUM(IF(NOT(ISERROR(H6:H58)),H6:H58))</f>
        <v>3</v>
      </c>
      <c r="I60" s="2">
        <f t="array" ref="I60">+SUM(IF(NOT(ISERROR(I6:I58)),I6:I58))</f>
        <v>4</v>
      </c>
      <c r="J60" s="2">
        <f t="array" ref="J60">+SUM(IF(NOT(ISERROR(J6:J58)),J6:J58))</f>
        <v>5</v>
      </c>
      <c r="K60" s="2">
        <f t="array" ref="K60">+SUM(IF(NOT(ISERROR(K6:K58)),K6:K58))</f>
        <v>3</v>
      </c>
      <c r="L60" s="2">
        <f t="array" ref="L60">+SUM(IF(NOT(ISERROR(L6:L58)),L6:L58))</f>
        <v>0</v>
      </c>
      <c r="M60" s="2">
        <f t="array" ref="M60">+SUM(IF(NOT(ISERROR(M6:M58)),M6:M58))</f>
        <v>2</v>
      </c>
      <c r="N60" s="2">
        <f t="array" ref="N60">+SUM(IF(NOT(ISERROR(N6:N58)),N6:N58))</f>
        <v>0</v>
      </c>
      <c r="O60" s="2">
        <f t="array" ref="O60">+SUM(IF(NOT(ISERROR(O6:O58)),O6:O58))</f>
        <v>3</v>
      </c>
      <c r="P60" s="2">
        <f t="array" ref="P60">+SUM(IF(NOT(ISERROR(P6:P58)),P6:P58))</f>
        <v>0</v>
      </c>
      <c r="Q60" s="2">
        <f t="array" ref="Q60">+SUM(IF(NOT(ISERROR(Q6:Q58)),Q6:Q58))</f>
        <v>0</v>
      </c>
      <c r="R60" s="2"/>
      <c r="S60" s="2">
        <f>SUM(D60:Q60)</f>
        <v>25</v>
      </c>
      <c r="T60" s="2" t="b">
        <f>C60=S60</f>
        <v>1</v>
      </c>
    </row>
    <row r="61" spans="2:20">
      <c r="B61" s="4" t="s">
        <v>73</v>
      </c>
      <c r="C61" s="4">
        <f t="shared" ref="C61:Q61" si="4">+C60/$C$60*100</f>
        <v>100</v>
      </c>
      <c r="D61" s="4">
        <f t="shared" si="4"/>
        <v>0</v>
      </c>
      <c r="E61" s="4">
        <f t="shared" si="4"/>
        <v>0</v>
      </c>
      <c r="F61" s="4">
        <f t="shared" si="4"/>
        <v>8</v>
      </c>
      <c r="G61" s="4">
        <f t="shared" si="4"/>
        <v>12</v>
      </c>
      <c r="H61" s="4">
        <f t="shared" si="4"/>
        <v>12</v>
      </c>
      <c r="I61" s="4">
        <f t="shared" si="4"/>
        <v>16</v>
      </c>
      <c r="J61" s="4">
        <f t="shared" si="4"/>
        <v>20</v>
      </c>
      <c r="K61" s="4">
        <f t="shared" si="4"/>
        <v>12</v>
      </c>
      <c r="L61" s="4">
        <f t="shared" si="4"/>
        <v>0</v>
      </c>
      <c r="M61" s="4">
        <f t="shared" si="4"/>
        <v>8</v>
      </c>
      <c r="N61" s="4">
        <f t="shared" si="4"/>
        <v>0</v>
      </c>
      <c r="O61" s="4">
        <f t="shared" si="4"/>
        <v>12</v>
      </c>
      <c r="P61" s="4">
        <f t="shared" si="4"/>
        <v>0</v>
      </c>
      <c r="Q61" s="4">
        <f t="shared" si="4"/>
        <v>0</v>
      </c>
      <c r="R61" s="4"/>
      <c r="S61" s="4">
        <f>SUM(D61:Q61)</f>
        <v>100</v>
      </c>
      <c r="T61" s="4" t="b">
        <f>C61=S61</f>
        <v>1</v>
      </c>
    </row>
    <row r="63" spans="2:20">
      <c r="S63" s="5">
        <f t="array" ref="S63">+SUM(IF(NOT(ISERROR(S6:S58)),S6:S58))</f>
        <v>25</v>
      </c>
      <c r="T63" s="5" t="b">
        <f>S60=S63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8"/>
  <dimension ref="B4:Y63"/>
  <sheetViews>
    <sheetView showGridLines="0" zoomScale="55" zoomScaleNormal="55" workbookViewId="0">
      <selection activeCell="C6" sqref="C6:V58"/>
    </sheetView>
  </sheetViews>
  <sheetFormatPr defaultRowHeight="16.5"/>
  <sheetData>
    <row r="4" spans="2:25">
      <c r="B4" t="s">
        <v>65</v>
      </c>
    </row>
    <row r="5" spans="2:25">
      <c r="B5" s="6" t="s">
        <v>48</v>
      </c>
      <c r="C5" s="6" t="s">
        <v>61</v>
      </c>
      <c r="D5" s="6" t="s">
        <v>49</v>
      </c>
      <c r="E5" s="6" t="s">
        <v>50</v>
      </c>
      <c r="F5" s="6" t="s">
        <v>51</v>
      </c>
      <c r="G5" s="6" t="s">
        <v>108</v>
      </c>
      <c r="H5" s="6" t="s">
        <v>109</v>
      </c>
      <c r="I5" s="6" t="s">
        <v>110</v>
      </c>
      <c r="J5" s="6" t="s">
        <v>111</v>
      </c>
      <c r="K5" s="6" t="s">
        <v>112</v>
      </c>
      <c r="L5" s="6" t="s">
        <v>113</v>
      </c>
      <c r="M5" s="6" t="s">
        <v>114</v>
      </c>
      <c r="N5" s="6" t="s">
        <v>115</v>
      </c>
      <c r="O5" s="6" t="s">
        <v>104</v>
      </c>
      <c r="P5" s="6" t="s">
        <v>106</v>
      </c>
      <c r="Q5" s="6" t="s">
        <v>143</v>
      </c>
      <c r="R5" s="6" t="s">
        <v>145</v>
      </c>
      <c r="S5" s="6" t="s">
        <v>147</v>
      </c>
      <c r="T5" s="6" t="s">
        <v>149</v>
      </c>
      <c r="U5" s="6" t="s">
        <v>151</v>
      </c>
      <c r="V5" s="6" t="s">
        <v>74</v>
      </c>
      <c r="W5" s="1"/>
      <c r="X5" s="6" t="s">
        <v>67</v>
      </c>
      <c r="Y5" s="1" t="s">
        <v>68</v>
      </c>
    </row>
    <row r="6" spans="2:25">
      <c r="B6" s="102">
        <v>1</v>
      </c>
      <c r="C6" s="102">
        <f>[5]出血!$C2</f>
        <v>0</v>
      </c>
      <c r="D6" s="102">
        <f>[5]出血!$D2</f>
        <v>0</v>
      </c>
      <c r="E6" s="102">
        <f>[5]出血!$E2</f>
        <v>0</v>
      </c>
      <c r="F6" s="102">
        <f>[5]出血!$F2</f>
        <v>0</v>
      </c>
      <c r="G6" s="102">
        <f>[5]出血!$G2</f>
        <v>0</v>
      </c>
      <c r="H6" s="102">
        <f>[5]出血!$H2</f>
        <v>0</v>
      </c>
      <c r="I6" s="102">
        <f>[5]出血!$I2</f>
        <v>0</v>
      </c>
      <c r="J6" s="102">
        <f>[5]出血!$J2</f>
        <v>0</v>
      </c>
      <c r="K6" s="102">
        <f>[5]出血!$K2</f>
        <v>0</v>
      </c>
      <c r="L6" s="102">
        <f>[5]出血!$L2</f>
        <v>0</v>
      </c>
      <c r="M6" s="102">
        <f>[5]出血!$M2</f>
        <v>0</v>
      </c>
      <c r="N6" s="102">
        <f>[5]出血!$N2</f>
        <v>0</v>
      </c>
      <c r="O6" s="102">
        <f>[5]出血!$O2</f>
        <v>0</v>
      </c>
      <c r="P6" s="102">
        <f>[5]出血!$P2</f>
        <v>0</v>
      </c>
      <c r="Q6" s="102">
        <f>[5]出血!$Q2</f>
        <v>0</v>
      </c>
      <c r="R6" s="102">
        <f>[5]出血!$R2</f>
        <v>0</v>
      </c>
      <c r="S6" s="102">
        <f>[5]出血!$S2</f>
        <v>0</v>
      </c>
      <c r="T6" s="102">
        <f>[5]出血!$T2</f>
        <v>0</v>
      </c>
      <c r="U6" s="102">
        <f>[5]出血!$U2</f>
        <v>0</v>
      </c>
      <c r="V6" s="102">
        <f>[5]出血!$V2</f>
        <v>0</v>
      </c>
      <c r="W6" s="103"/>
      <c r="X6" s="103">
        <f t="shared" ref="X6:X29" si="0">SUM(D6:V6)</f>
        <v>0</v>
      </c>
      <c r="Y6" s="103" t="b">
        <f t="shared" ref="Y6:Y29" si="1">IF(AND(ISERROR(C6),ISERROR(X6)),"-",C6=X6)</f>
        <v>1</v>
      </c>
    </row>
    <row r="7" spans="2:25">
      <c r="B7" s="17">
        <v>2</v>
      </c>
      <c r="C7" s="17">
        <f>[5]出血!$C3</f>
        <v>0</v>
      </c>
      <c r="D7" s="17">
        <f>[5]出血!$D3</f>
        <v>0</v>
      </c>
      <c r="E7" s="17">
        <f>[5]出血!$E3</f>
        <v>0</v>
      </c>
      <c r="F7" s="17">
        <f>[5]出血!$F3</f>
        <v>0</v>
      </c>
      <c r="G7" s="17">
        <f>[5]出血!$G3</f>
        <v>0</v>
      </c>
      <c r="H7" s="17">
        <f>[5]出血!$H3</f>
        <v>0</v>
      </c>
      <c r="I7" s="17">
        <f>[5]出血!$I3</f>
        <v>0</v>
      </c>
      <c r="J7" s="17">
        <f>[5]出血!$J3</f>
        <v>0</v>
      </c>
      <c r="K7" s="17">
        <f>[5]出血!$K3</f>
        <v>0</v>
      </c>
      <c r="L7" s="17">
        <f>[5]出血!$L3</f>
        <v>0</v>
      </c>
      <c r="M7" s="17">
        <f>[5]出血!$M3</f>
        <v>0</v>
      </c>
      <c r="N7" s="17">
        <f>[5]出血!$N3</f>
        <v>0</v>
      </c>
      <c r="O7" s="17">
        <f>[5]出血!$O3</f>
        <v>0</v>
      </c>
      <c r="P7" s="17">
        <f>[5]出血!$P3</f>
        <v>0</v>
      </c>
      <c r="Q7" s="17">
        <f>[5]出血!$Q3</f>
        <v>0</v>
      </c>
      <c r="R7" s="17">
        <f>[5]出血!$R3</f>
        <v>0</v>
      </c>
      <c r="S7" s="17">
        <f>[5]出血!$S3</f>
        <v>0</v>
      </c>
      <c r="T7" s="17">
        <f>[5]出血!$T3</f>
        <v>0</v>
      </c>
      <c r="U7" s="17">
        <f>[5]出血!$U3</f>
        <v>0</v>
      </c>
      <c r="V7" s="17">
        <f>[5]出血!$V3</f>
        <v>0</v>
      </c>
      <c r="X7">
        <f t="shared" si="0"/>
        <v>0</v>
      </c>
      <c r="Y7" t="b">
        <f t="shared" si="1"/>
        <v>1</v>
      </c>
    </row>
    <row r="8" spans="2:25">
      <c r="B8" s="17">
        <v>3</v>
      </c>
      <c r="C8" s="17">
        <f>[5]出血!$C4</f>
        <v>0</v>
      </c>
      <c r="D8" s="17">
        <f>[5]出血!$D4</f>
        <v>0</v>
      </c>
      <c r="E8" s="17">
        <f>[5]出血!$E4</f>
        <v>0</v>
      </c>
      <c r="F8" s="17">
        <f>[5]出血!$F4</f>
        <v>0</v>
      </c>
      <c r="G8" s="17">
        <f>[5]出血!$G4</f>
        <v>0</v>
      </c>
      <c r="H8" s="17">
        <f>[5]出血!$H4</f>
        <v>0</v>
      </c>
      <c r="I8" s="17">
        <f>[5]出血!$I4</f>
        <v>0</v>
      </c>
      <c r="J8" s="17">
        <f>[5]出血!$J4</f>
        <v>0</v>
      </c>
      <c r="K8" s="17">
        <f>[5]出血!$K4</f>
        <v>0</v>
      </c>
      <c r="L8" s="17">
        <f>[5]出血!$L4</f>
        <v>0</v>
      </c>
      <c r="M8" s="17">
        <f>[5]出血!$M4</f>
        <v>0</v>
      </c>
      <c r="N8" s="17">
        <f>[5]出血!$N4</f>
        <v>0</v>
      </c>
      <c r="O8" s="17">
        <f>[5]出血!$O4</f>
        <v>0</v>
      </c>
      <c r="P8" s="17">
        <f>[5]出血!$P4</f>
        <v>0</v>
      </c>
      <c r="Q8" s="17">
        <f>[5]出血!$Q4</f>
        <v>0</v>
      </c>
      <c r="R8" s="17">
        <f>[5]出血!$R4</f>
        <v>0</v>
      </c>
      <c r="S8" s="17">
        <f>[5]出血!$S4</f>
        <v>0</v>
      </c>
      <c r="T8" s="17">
        <f>[5]出血!$T4</f>
        <v>0</v>
      </c>
      <c r="U8" s="17">
        <f>[5]出血!$U4</f>
        <v>0</v>
      </c>
      <c r="V8" s="17">
        <f>[5]出血!$V4</f>
        <v>0</v>
      </c>
      <c r="X8">
        <f t="shared" si="0"/>
        <v>0</v>
      </c>
      <c r="Y8" t="b">
        <f t="shared" si="1"/>
        <v>1</v>
      </c>
    </row>
    <row r="9" spans="2:25">
      <c r="B9" s="17">
        <v>4</v>
      </c>
      <c r="C9" s="17">
        <f>[5]出血!$C5</f>
        <v>0</v>
      </c>
      <c r="D9" s="17">
        <f>[5]出血!$D5</f>
        <v>0</v>
      </c>
      <c r="E9" s="17">
        <f>[5]出血!$E5</f>
        <v>0</v>
      </c>
      <c r="F9" s="17">
        <f>[5]出血!$F5</f>
        <v>0</v>
      </c>
      <c r="G9" s="17">
        <f>[5]出血!$G5</f>
        <v>0</v>
      </c>
      <c r="H9" s="17">
        <f>[5]出血!$H5</f>
        <v>0</v>
      </c>
      <c r="I9" s="17">
        <f>[5]出血!$I5</f>
        <v>0</v>
      </c>
      <c r="J9" s="17">
        <f>[5]出血!$J5</f>
        <v>0</v>
      </c>
      <c r="K9" s="17">
        <f>[5]出血!$K5</f>
        <v>0</v>
      </c>
      <c r="L9" s="17">
        <f>[5]出血!$L5</f>
        <v>0</v>
      </c>
      <c r="M9" s="17">
        <f>[5]出血!$M5</f>
        <v>0</v>
      </c>
      <c r="N9" s="17">
        <f>[5]出血!$N5</f>
        <v>0</v>
      </c>
      <c r="O9" s="17">
        <f>[5]出血!$O5</f>
        <v>0</v>
      </c>
      <c r="P9" s="17">
        <f>[5]出血!$P5</f>
        <v>0</v>
      </c>
      <c r="Q9" s="17">
        <f>[5]出血!$Q5</f>
        <v>0</v>
      </c>
      <c r="R9" s="17">
        <f>[5]出血!$R5</f>
        <v>0</v>
      </c>
      <c r="S9" s="17">
        <f>[5]出血!$S5</f>
        <v>0</v>
      </c>
      <c r="T9" s="17">
        <f>[5]出血!$T5</f>
        <v>0</v>
      </c>
      <c r="U9" s="17">
        <f>[5]出血!$U5</f>
        <v>0</v>
      </c>
      <c r="V9" s="17">
        <f>[5]出血!$V5</f>
        <v>0</v>
      </c>
      <c r="X9">
        <f t="shared" si="0"/>
        <v>0</v>
      </c>
      <c r="Y9" t="b">
        <f t="shared" si="1"/>
        <v>1</v>
      </c>
    </row>
    <row r="10" spans="2:25">
      <c r="B10" s="17">
        <v>5</v>
      </c>
      <c r="C10" s="17">
        <f>[5]出血!$C6</f>
        <v>0</v>
      </c>
      <c r="D10" s="17">
        <f>[5]出血!$D6</f>
        <v>0</v>
      </c>
      <c r="E10" s="17">
        <f>[5]出血!$E6</f>
        <v>0</v>
      </c>
      <c r="F10" s="17">
        <f>[5]出血!$F6</f>
        <v>0</v>
      </c>
      <c r="G10" s="17">
        <f>[5]出血!$G6</f>
        <v>0</v>
      </c>
      <c r="H10" s="17">
        <f>[5]出血!$H6</f>
        <v>0</v>
      </c>
      <c r="I10" s="17">
        <f>[5]出血!$I6</f>
        <v>0</v>
      </c>
      <c r="J10" s="17">
        <f>[5]出血!$J6</f>
        <v>0</v>
      </c>
      <c r="K10" s="17">
        <f>[5]出血!$K6</f>
        <v>0</v>
      </c>
      <c r="L10" s="17">
        <f>[5]出血!$L6</f>
        <v>0</v>
      </c>
      <c r="M10" s="17">
        <f>[5]出血!$M6</f>
        <v>0</v>
      </c>
      <c r="N10" s="17">
        <f>[5]出血!$N6</f>
        <v>0</v>
      </c>
      <c r="O10" s="17">
        <f>[5]出血!$O6</f>
        <v>0</v>
      </c>
      <c r="P10" s="17">
        <f>[5]出血!$P6</f>
        <v>0</v>
      </c>
      <c r="Q10" s="17">
        <f>[5]出血!$Q6</f>
        <v>0</v>
      </c>
      <c r="R10" s="17">
        <f>[5]出血!$R6</f>
        <v>0</v>
      </c>
      <c r="S10" s="17">
        <f>[5]出血!$S6</f>
        <v>0</v>
      </c>
      <c r="T10" s="17">
        <f>[5]出血!$T6</f>
        <v>0</v>
      </c>
      <c r="U10" s="17">
        <f>[5]出血!$U6</f>
        <v>0</v>
      </c>
      <c r="V10" s="17">
        <f>[5]出血!$V6</f>
        <v>0</v>
      </c>
      <c r="X10">
        <f t="shared" si="0"/>
        <v>0</v>
      </c>
      <c r="Y10" t="b">
        <f t="shared" si="1"/>
        <v>1</v>
      </c>
    </row>
    <row r="11" spans="2:25">
      <c r="B11" s="17">
        <v>6</v>
      </c>
      <c r="C11" s="17">
        <f>[5]出血!$C7</f>
        <v>0</v>
      </c>
      <c r="D11" s="17">
        <f>[5]出血!$D7</f>
        <v>0</v>
      </c>
      <c r="E11" s="17">
        <f>[5]出血!$E7</f>
        <v>0</v>
      </c>
      <c r="F11" s="17">
        <f>[5]出血!$F7</f>
        <v>0</v>
      </c>
      <c r="G11" s="17">
        <f>[5]出血!$G7</f>
        <v>0</v>
      </c>
      <c r="H11" s="17">
        <f>[5]出血!$H7</f>
        <v>0</v>
      </c>
      <c r="I11" s="17">
        <f>[5]出血!$I7</f>
        <v>0</v>
      </c>
      <c r="J11" s="17">
        <f>[5]出血!$J7</f>
        <v>0</v>
      </c>
      <c r="K11" s="17">
        <f>[5]出血!$K7</f>
        <v>0</v>
      </c>
      <c r="L11" s="17">
        <f>[5]出血!$L7</f>
        <v>0</v>
      </c>
      <c r="M11" s="17">
        <f>[5]出血!$M7</f>
        <v>0</v>
      </c>
      <c r="N11" s="17">
        <f>[5]出血!$N7</f>
        <v>0</v>
      </c>
      <c r="O11" s="17">
        <f>[5]出血!$O7</f>
        <v>0</v>
      </c>
      <c r="P11" s="17">
        <f>[5]出血!$P7</f>
        <v>0</v>
      </c>
      <c r="Q11" s="17">
        <f>[5]出血!$Q7</f>
        <v>0</v>
      </c>
      <c r="R11" s="17">
        <f>[5]出血!$R7</f>
        <v>0</v>
      </c>
      <c r="S11" s="17">
        <f>[5]出血!$S7</f>
        <v>0</v>
      </c>
      <c r="T11" s="17">
        <f>[5]出血!$T7</f>
        <v>0</v>
      </c>
      <c r="U11" s="17">
        <f>[5]出血!$U7</f>
        <v>0</v>
      </c>
      <c r="V11" s="17">
        <f>[5]出血!$V7</f>
        <v>0</v>
      </c>
      <c r="X11">
        <f t="shared" si="0"/>
        <v>0</v>
      </c>
      <c r="Y11" t="b">
        <f t="shared" si="1"/>
        <v>1</v>
      </c>
    </row>
    <row r="12" spans="2:25">
      <c r="B12" s="17">
        <v>7</v>
      </c>
      <c r="C12" s="17">
        <f>[5]出血!$C8</f>
        <v>0</v>
      </c>
      <c r="D12" s="17">
        <f>[5]出血!$D8</f>
        <v>0</v>
      </c>
      <c r="E12" s="17">
        <f>[5]出血!$E8</f>
        <v>0</v>
      </c>
      <c r="F12" s="17">
        <f>[5]出血!$F8</f>
        <v>0</v>
      </c>
      <c r="G12" s="17">
        <f>[5]出血!$G8</f>
        <v>0</v>
      </c>
      <c r="H12" s="17">
        <f>[5]出血!$H8</f>
        <v>0</v>
      </c>
      <c r="I12" s="17">
        <f>[5]出血!$I8</f>
        <v>0</v>
      </c>
      <c r="J12" s="17">
        <f>[5]出血!$J8</f>
        <v>0</v>
      </c>
      <c r="K12" s="17">
        <f>[5]出血!$K8</f>
        <v>0</v>
      </c>
      <c r="L12" s="17">
        <f>[5]出血!$L8</f>
        <v>0</v>
      </c>
      <c r="M12" s="17">
        <f>[5]出血!$M8</f>
        <v>0</v>
      </c>
      <c r="N12" s="17">
        <f>[5]出血!$N8</f>
        <v>0</v>
      </c>
      <c r="O12" s="17">
        <f>[5]出血!$O8</f>
        <v>0</v>
      </c>
      <c r="P12" s="17">
        <f>[5]出血!$P8</f>
        <v>0</v>
      </c>
      <c r="Q12" s="17">
        <f>[5]出血!$Q8</f>
        <v>0</v>
      </c>
      <c r="R12" s="17">
        <f>[5]出血!$R8</f>
        <v>0</v>
      </c>
      <c r="S12" s="17">
        <f>[5]出血!$S8</f>
        <v>0</v>
      </c>
      <c r="T12" s="17">
        <f>[5]出血!$T8</f>
        <v>0</v>
      </c>
      <c r="U12" s="17">
        <f>[5]出血!$U8</f>
        <v>0</v>
      </c>
      <c r="V12" s="17">
        <f>[5]出血!$V8</f>
        <v>0</v>
      </c>
      <c r="X12">
        <f t="shared" si="0"/>
        <v>0</v>
      </c>
      <c r="Y12" t="b">
        <f t="shared" si="1"/>
        <v>1</v>
      </c>
    </row>
    <row r="13" spans="2:25">
      <c r="B13" s="17">
        <v>8</v>
      </c>
      <c r="C13" s="17">
        <f>[5]出血!$C9</f>
        <v>0</v>
      </c>
      <c r="D13" s="17">
        <f>[5]出血!$D9</f>
        <v>0</v>
      </c>
      <c r="E13" s="17">
        <f>[5]出血!$E9</f>
        <v>0</v>
      </c>
      <c r="F13" s="17">
        <f>[5]出血!$F9</f>
        <v>0</v>
      </c>
      <c r="G13" s="17">
        <f>[5]出血!$G9</f>
        <v>0</v>
      </c>
      <c r="H13" s="17">
        <f>[5]出血!$H9</f>
        <v>0</v>
      </c>
      <c r="I13" s="17">
        <f>[5]出血!$I9</f>
        <v>0</v>
      </c>
      <c r="J13" s="17">
        <f>[5]出血!$J9</f>
        <v>0</v>
      </c>
      <c r="K13" s="17">
        <f>[5]出血!$K9</f>
        <v>0</v>
      </c>
      <c r="L13" s="17">
        <f>[5]出血!$L9</f>
        <v>0</v>
      </c>
      <c r="M13" s="17">
        <f>[5]出血!$M9</f>
        <v>0</v>
      </c>
      <c r="N13" s="17">
        <f>[5]出血!$N9</f>
        <v>0</v>
      </c>
      <c r="O13" s="17">
        <f>[5]出血!$O9</f>
        <v>0</v>
      </c>
      <c r="P13" s="17">
        <f>[5]出血!$P9</f>
        <v>0</v>
      </c>
      <c r="Q13" s="17">
        <f>[5]出血!$Q9</f>
        <v>0</v>
      </c>
      <c r="R13" s="17">
        <f>[5]出血!$R9</f>
        <v>0</v>
      </c>
      <c r="S13" s="17">
        <f>[5]出血!$S9</f>
        <v>0</v>
      </c>
      <c r="T13" s="17">
        <f>[5]出血!$T9</f>
        <v>0</v>
      </c>
      <c r="U13" s="17">
        <f>[5]出血!$U9</f>
        <v>0</v>
      </c>
      <c r="V13" s="17">
        <f>[5]出血!$V9</f>
        <v>0</v>
      </c>
      <c r="X13">
        <f t="shared" si="0"/>
        <v>0</v>
      </c>
      <c r="Y13" t="b">
        <f t="shared" si="1"/>
        <v>1</v>
      </c>
    </row>
    <row r="14" spans="2:25">
      <c r="B14" s="17">
        <v>9</v>
      </c>
      <c r="C14" s="17">
        <f>[5]出血!$C10</f>
        <v>0</v>
      </c>
      <c r="D14" s="17">
        <f>[5]出血!$D10</f>
        <v>0</v>
      </c>
      <c r="E14" s="17">
        <f>[5]出血!$E10</f>
        <v>0</v>
      </c>
      <c r="F14" s="17">
        <f>[5]出血!$F10</f>
        <v>0</v>
      </c>
      <c r="G14" s="17">
        <f>[5]出血!$G10</f>
        <v>0</v>
      </c>
      <c r="H14" s="17">
        <f>[5]出血!$H10</f>
        <v>0</v>
      </c>
      <c r="I14" s="17">
        <f>[5]出血!$I10</f>
        <v>0</v>
      </c>
      <c r="J14" s="17">
        <f>[5]出血!$J10</f>
        <v>0</v>
      </c>
      <c r="K14" s="17">
        <f>[5]出血!$K10</f>
        <v>0</v>
      </c>
      <c r="L14" s="17">
        <f>[5]出血!$L10</f>
        <v>0</v>
      </c>
      <c r="M14" s="17">
        <f>[5]出血!$M10</f>
        <v>0</v>
      </c>
      <c r="N14" s="17">
        <f>[5]出血!$N10</f>
        <v>0</v>
      </c>
      <c r="O14" s="17">
        <f>[5]出血!$O10</f>
        <v>0</v>
      </c>
      <c r="P14" s="17">
        <f>[5]出血!$P10</f>
        <v>0</v>
      </c>
      <c r="Q14" s="17">
        <f>[5]出血!$Q10</f>
        <v>0</v>
      </c>
      <c r="R14" s="17">
        <f>[5]出血!$R10</f>
        <v>0</v>
      </c>
      <c r="S14" s="17">
        <f>[5]出血!$S10</f>
        <v>0</v>
      </c>
      <c r="T14" s="17">
        <f>[5]出血!$T10</f>
        <v>0</v>
      </c>
      <c r="U14" s="17">
        <f>[5]出血!$U10</f>
        <v>0</v>
      </c>
      <c r="V14" s="17">
        <f>[5]出血!$V10</f>
        <v>0</v>
      </c>
      <c r="X14">
        <f t="shared" si="0"/>
        <v>0</v>
      </c>
      <c r="Y14" t="b">
        <f t="shared" si="1"/>
        <v>1</v>
      </c>
    </row>
    <row r="15" spans="2:25">
      <c r="B15" s="17">
        <v>10</v>
      </c>
      <c r="C15" s="17">
        <f>[5]出血!$C11</f>
        <v>0</v>
      </c>
      <c r="D15" s="17">
        <f>[5]出血!$D11</f>
        <v>0</v>
      </c>
      <c r="E15" s="17">
        <f>[5]出血!$E11</f>
        <v>0</v>
      </c>
      <c r="F15" s="17">
        <f>[5]出血!$F11</f>
        <v>0</v>
      </c>
      <c r="G15" s="17">
        <f>[5]出血!$G11</f>
        <v>0</v>
      </c>
      <c r="H15" s="17">
        <f>[5]出血!$H11</f>
        <v>0</v>
      </c>
      <c r="I15" s="17">
        <f>[5]出血!$I11</f>
        <v>0</v>
      </c>
      <c r="J15" s="17">
        <f>[5]出血!$J11</f>
        <v>0</v>
      </c>
      <c r="K15" s="17">
        <f>[5]出血!$K11</f>
        <v>0</v>
      </c>
      <c r="L15" s="17">
        <f>[5]出血!$L11</f>
        <v>0</v>
      </c>
      <c r="M15" s="17">
        <f>[5]出血!$M11</f>
        <v>0</v>
      </c>
      <c r="N15" s="17">
        <f>[5]出血!$N11</f>
        <v>0</v>
      </c>
      <c r="O15" s="17">
        <f>[5]出血!$O11</f>
        <v>0</v>
      </c>
      <c r="P15" s="17">
        <f>[5]出血!$P11</f>
        <v>0</v>
      </c>
      <c r="Q15" s="17">
        <f>[5]出血!$Q11</f>
        <v>0</v>
      </c>
      <c r="R15" s="17">
        <f>[5]出血!$R11</f>
        <v>0</v>
      </c>
      <c r="S15" s="17">
        <f>[5]出血!$S11</f>
        <v>0</v>
      </c>
      <c r="T15" s="17">
        <f>[5]出血!$T11</f>
        <v>0</v>
      </c>
      <c r="U15" s="17">
        <f>[5]出血!$U11</f>
        <v>0</v>
      </c>
      <c r="V15" s="17">
        <f>[5]出血!$V11</f>
        <v>0</v>
      </c>
      <c r="X15">
        <f t="shared" si="0"/>
        <v>0</v>
      </c>
      <c r="Y15" t="b">
        <f t="shared" si="1"/>
        <v>1</v>
      </c>
    </row>
    <row r="16" spans="2:25">
      <c r="B16" s="17">
        <v>11</v>
      </c>
      <c r="C16" s="17">
        <f>[5]出血!$C12</f>
        <v>1</v>
      </c>
      <c r="D16" s="17">
        <f>[5]出血!$D12</f>
        <v>0</v>
      </c>
      <c r="E16" s="17">
        <f>[5]出血!$E12</f>
        <v>0</v>
      </c>
      <c r="F16" s="17">
        <f>[5]出血!$F12</f>
        <v>0</v>
      </c>
      <c r="G16" s="17">
        <f>[5]出血!$G12</f>
        <v>0</v>
      </c>
      <c r="H16" s="17">
        <f>[5]出血!$H12</f>
        <v>0</v>
      </c>
      <c r="I16" s="17">
        <f>[5]出血!$I12</f>
        <v>0</v>
      </c>
      <c r="J16" s="17">
        <f>[5]出血!$J12</f>
        <v>0</v>
      </c>
      <c r="K16" s="17">
        <f>[5]出血!$K12</f>
        <v>0</v>
      </c>
      <c r="L16" s="17">
        <f>[5]出血!$L12</f>
        <v>0</v>
      </c>
      <c r="M16" s="17">
        <f>[5]出血!$M12</f>
        <v>0</v>
      </c>
      <c r="N16" s="17">
        <f>[5]出血!$N12</f>
        <v>0</v>
      </c>
      <c r="O16" s="17">
        <f>[5]出血!$O12</f>
        <v>0</v>
      </c>
      <c r="P16" s="17">
        <f>[5]出血!$P12</f>
        <v>0</v>
      </c>
      <c r="Q16" s="17">
        <f>[5]出血!$Q12</f>
        <v>0</v>
      </c>
      <c r="R16" s="17">
        <f>[5]出血!$R12</f>
        <v>0</v>
      </c>
      <c r="S16" s="17">
        <f>[5]出血!$S12</f>
        <v>0</v>
      </c>
      <c r="T16" s="17">
        <f>[5]出血!$T12</f>
        <v>0</v>
      </c>
      <c r="U16" s="17">
        <f>[5]出血!$U12</f>
        <v>0</v>
      </c>
      <c r="V16" s="17">
        <f>[5]出血!$V12</f>
        <v>1</v>
      </c>
      <c r="X16">
        <f t="shared" si="0"/>
        <v>1</v>
      </c>
      <c r="Y16" t="b">
        <f t="shared" si="1"/>
        <v>1</v>
      </c>
    </row>
    <row r="17" spans="2:25">
      <c r="B17" s="17">
        <v>12</v>
      </c>
      <c r="C17" s="17">
        <f>[5]出血!$C13</f>
        <v>0</v>
      </c>
      <c r="D17" s="17">
        <f>[5]出血!$D13</f>
        <v>0</v>
      </c>
      <c r="E17" s="17">
        <f>[5]出血!$E13</f>
        <v>0</v>
      </c>
      <c r="F17" s="17">
        <f>[5]出血!$F13</f>
        <v>0</v>
      </c>
      <c r="G17" s="17">
        <f>[5]出血!$G13</f>
        <v>0</v>
      </c>
      <c r="H17" s="17">
        <f>[5]出血!$H13</f>
        <v>0</v>
      </c>
      <c r="I17" s="17">
        <f>[5]出血!$I13</f>
        <v>0</v>
      </c>
      <c r="J17" s="17">
        <f>[5]出血!$J13</f>
        <v>0</v>
      </c>
      <c r="K17" s="17">
        <f>[5]出血!$K13</f>
        <v>0</v>
      </c>
      <c r="L17" s="17">
        <f>[5]出血!$L13</f>
        <v>0</v>
      </c>
      <c r="M17" s="17">
        <f>[5]出血!$M13</f>
        <v>0</v>
      </c>
      <c r="N17" s="17">
        <f>[5]出血!$N13</f>
        <v>0</v>
      </c>
      <c r="O17" s="17">
        <f>[5]出血!$O13</f>
        <v>0</v>
      </c>
      <c r="P17" s="17">
        <f>[5]出血!$P13</f>
        <v>0</v>
      </c>
      <c r="Q17" s="17">
        <f>[5]出血!$Q13</f>
        <v>0</v>
      </c>
      <c r="R17" s="17">
        <f>[5]出血!$R13</f>
        <v>0</v>
      </c>
      <c r="S17" s="17">
        <f>[5]出血!$S13</f>
        <v>0</v>
      </c>
      <c r="T17" s="17">
        <f>[5]出血!$T13</f>
        <v>0</v>
      </c>
      <c r="U17" s="17">
        <f>[5]出血!$U13</f>
        <v>0</v>
      </c>
      <c r="V17" s="17">
        <f>[5]出血!$V13</f>
        <v>0</v>
      </c>
      <c r="X17">
        <f t="shared" si="0"/>
        <v>0</v>
      </c>
      <c r="Y17" t="b">
        <f t="shared" si="1"/>
        <v>1</v>
      </c>
    </row>
    <row r="18" spans="2:25">
      <c r="B18" s="17">
        <v>13</v>
      </c>
      <c r="C18" s="17">
        <f>[5]出血!$C14</f>
        <v>1</v>
      </c>
      <c r="D18" s="17">
        <f>[5]出血!$D14</f>
        <v>0</v>
      </c>
      <c r="E18" s="17">
        <f>[5]出血!$E14</f>
        <v>0</v>
      </c>
      <c r="F18" s="17">
        <f>[5]出血!$F14</f>
        <v>0</v>
      </c>
      <c r="G18" s="17">
        <f>[5]出血!$G14</f>
        <v>0</v>
      </c>
      <c r="H18" s="17">
        <f>[5]出血!$H14</f>
        <v>0</v>
      </c>
      <c r="I18" s="17">
        <f>[5]出血!$I14</f>
        <v>0</v>
      </c>
      <c r="J18" s="17">
        <f>[5]出血!$J14</f>
        <v>0</v>
      </c>
      <c r="K18" s="17">
        <f>[5]出血!$K14</f>
        <v>0</v>
      </c>
      <c r="L18" s="17">
        <f>[5]出血!$L14</f>
        <v>0</v>
      </c>
      <c r="M18" s="17">
        <f>[5]出血!$M14</f>
        <v>0</v>
      </c>
      <c r="N18" s="17">
        <f>[5]出血!$N14</f>
        <v>0</v>
      </c>
      <c r="O18" s="17">
        <f>[5]出血!$O14</f>
        <v>0</v>
      </c>
      <c r="P18" s="17">
        <f>[5]出血!$P14</f>
        <v>0</v>
      </c>
      <c r="Q18" s="17">
        <f>[5]出血!$Q14</f>
        <v>0</v>
      </c>
      <c r="R18" s="17">
        <f>[5]出血!$R14</f>
        <v>0</v>
      </c>
      <c r="S18" s="17">
        <f>[5]出血!$S14</f>
        <v>1</v>
      </c>
      <c r="T18" s="17">
        <f>[5]出血!$T14</f>
        <v>0</v>
      </c>
      <c r="U18" s="17">
        <f>[5]出血!$U14</f>
        <v>0</v>
      </c>
      <c r="V18" s="17">
        <f>[5]出血!$V14</f>
        <v>0</v>
      </c>
      <c r="X18">
        <f t="shared" si="0"/>
        <v>1</v>
      </c>
      <c r="Y18" t="b">
        <f t="shared" si="1"/>
        <v>1</v>
      </c>
    </row>
    <row r="19" spans="2:25">
      <c r="B19" s="17">
        <v>14</v>
      </c>
      <c r="C19" s="17">
        <f>[5]出血!$C15</f>
        <v>0</v>
      </c>
      <c r="D19" s="17">
        <f>[5]出血!$D15</f>
        <v>0</v>
      </c>
      <c r="E19" s="17">
        <f>[5]出血!$E15</f>
        <v>0</v>
      </c>
      <c r="F19" s="17">
        <f>[5]出血!$F15</f>
        <v>0</v>
      </c>
      <c r="G19" s="17">
        <f>[5]出血!$G15</f>
        <v>0</v>
      </c>
      <c r="H19" s="17">
        <f>[5]出血!$H15</f>
        <v>0</v>
      </c>
      <c r="I19" s="17">
        <f>[5]出血!$I15</f>
        <v>0</v>
      </c>
      <c r="J19" s="17">
        <f>[5]出血!$J15</f>
        <v>0</v>
      </c>
      <c r="K19" s="17">
        <f>[5]出血!$K15</f>
        <v>0</v>
      </c>
      <c r="L19" s="17">
        <f>[5]出血!$L15</f>
        <v>0</v>
      </c>
      <c r="M19" s="17">
        <f>[5]出血!$M15</f>
        <v>0</v>
      </c>
      <c r="N19" s="17">
        <f>[5]出血!$N15</f>
        <v>0</v>
      </c>
      <c r="O19" s="17">
        <f>[5]出血!$O15</f>
        <v>0</v>
      </c>
      <c r="P19" s="17">
        <f>[5]出血!$P15</f>
        <v>0</v>
      </c>
      <c r="Q19" s="17">
        <f>[5]出血!$Q15</f>
        <v>0</v>
      </c>
      <c r="R19" s="17">
        <f>[5]出血!$R15</f>
        <v>0</v>
      </c>
      <c r="S19" s="17">
        <f>[5]出血!$S15</f>
        <v>0</v>
      </c>
      <c r="T19" s="17">
        <f>[5]出血!$T15</f>
        <v>0</v>
      </c>
      <c r="U19" s="17">
        <f>[5]出血!$U15</f>
        <v>0</v>
      </c>
      <c r="V19" s="17">
        <f>[5]出血!$V15</f>
        <v>0</v>
      </c>
      <c r="X19">
        <f t="shared" si="0"/>
        <v>0</v>
      </c>
      <c r="Y19" t="b">
        <f t="shared" si="1"/>
        <v>1</v>
      </c>
    </row>
    <row r="20" spans="2:25">
      <c r="B20" s="17">
        <v>15</v>
      </c>
      <c r="C20" s="17">
        <f>[5]出血!$C16</f>
        <v>0</v>
      </c>
      <c r="D20" s="17">
        <f>[5]出血!$D16</f>
        <v>0</v>
      </c>
      <c r="E20" s="17">
        <f>[5]出血!$E16</f>
        <v>0</v>
      </c>
      <c r="F20" s="17">
        <f>[5]出血!$F16</f>
        <v>0</v>
      </c>
      <c r="G20" s="17">
        <f>[5]出血!$G16</f>
        <v>0</v>
      </c>
      <c r="H20" s="17">
        <f>[5]出血!$H16</f>
        <v>0</v>
      </c>
      <c r="I20" s="17">
        <f>[5]出血!$I16</f>
        <v>0</v>
      </c>
      <c r="J20" s="17">
        <f>[5]出血!$J16</f>
        <v>0</v>
      </c>
      <c r="K20" s="17">
        <f>[5]出血!$K16</f>
        <v>0</v>
      </c>
      <c r="L20" s="17">
        <f>[5]出血!$L16</f>
        <v>0</v>
      </c>
      <c r="M20" s="17">
        <f>[5]出血!$M16</f>
        <v>0</v>
      </c>
      <c r="N20" s="17">
        <f>[5]出血!$N16</f>
        <v>0</v>
      </c>
      <c r="O20" s="17">
        <f>[5]出血!$O16</f>
        <v>0</v>
      </c>
      <c r="P20" s="17">
        <f>[5]出血!$P16</f>
        <v>0</v>
      </c>
      <c r="Q20" s="17">
        <f>[5]出血!$Q16</f>
        <v>0</v>
      </c>
      <c r="R20" s="17">
        <f>[5]出血!$R16</f>
        <v>0</v>
      </c>
      <c r="S20" s="17">
        <f>[5]出血!$S16</f>
        <v>0</v>
      </c>
      <c r="T20" s="17">
        <f>[5]出血!$T16</f>
        <v>0</v>
      </c>
      <c r="U20" s="17">
        <f>[5]出血!$U16</f>
        <v>0</v>
      </c>
      <c r="V20" s="17">
        <f>[5]出血!$V16</f>
        <v>0</v>
      </c>
      <c r="X20">
        <f t="shared" si="0"/>
        <v>0</v>
      </c>
      <c r="Y20" t="b">
        <f t="shared" si="1"/>
        <v>1</v>
      </c>
    </row>
    <row r="21" spans="2:25">
      <c r="B21" s="17">
        <v>16</v>
      </c>
      <c r="C21" s="17">
        <f>[5]出血!$C17</f>
        <v>0</v>
      </c>
      <c r="D21" s="17">
        <f>[5]出血!$D17</f>
        <v>0</v>
      </c>
      <c r="E21" s="17">
        <f>[5]出血!$E17</f>
        <v>0</v>
      </c>
      <c r="F21" s="17">
        <f>[5]出血!$F17</f>
        <v>0</v>
      </c>
      <c r="G21" s="17">
        <f>[5]出血!$G17</f>
        <v>0</v>
      </c>
      <c r="H21" s="17">
        <f>[5]出血!$H17</f>
        <v>0</v>
      </c>
      <c r="I21" s="17">
        <f>[5]出血!$I17</f>
        <v>0</v>
      </c>
      <c r="J21" s="17">
        <f>[5]出血!$J17</f>
        <v>0</v>
      </c>
      <c r="K21" s="17">
        <f>[5]出血!$K17</f>
        <v>0</v>
      </c>
      <c r="L21" s="17">
        <f>[5]出血!$L17</f>
        <v>0</v>
      </c>
      <c r="M21" s="17">
        <f>[5]出血!$M17</f>
        <v>0</v>
      </c>
      <c r="N21" s="17">
        <f>[5]出血!$N17</f>
        <v>0</v>
      </c>
      <c r="O21" s="17">
        <f>[5]出血!$O17</f>
        <v>0</v>
      </c>
      <c r="P21" s="17">
        <f>[5]出血!$P17</f>
        <v>0</v>
      </c>
      <c r="Q21" s="17">
        <f>[5]出血!$Q17</f>
        <v>0</v>
      </c>
      <c r="R21" s="17">
        <f>[5]出血!$R17</f>
        <v>0</v>
      </c>
      <c r="S21" s="17">
        <f>[5]出血!$S17</f>
        <v>0</v>
      </c>
      <c r="T21" s="17">
        <f>[5]出血!$T17</f>
        <v>0</v>
      </c>
      <c r="U21" s="17">
        <f>[5]出血!$U17</f>
        <v>0</v>
      </c>
      <c r="V21" s="17">
        <f>[5]出血!$V17</f>
        <v>0</v>
      </c>
      <c r="X21">
        <f t="shared" si="0"/>
        <v>0</v>
      </c>
      <c r="Y21" t="b">
        <f t="shared" si="1"/>
        <v>1</v>
      </c>
    </row>
    <row r="22" spans="2:25">
      <c r="B22" s="17">
        <v>17</v>
      </c>
      <c r="C22" s="17">
        <f>[5]出血!$C18</f>
        <v>0</v>
      </c>
      <c r="D22" s="17">
        <f>[5]出血!$D18</f>
        <v>0</v>
      </c>
      <c r="E22" s="17">
        <f>[5]出血!$E18</f>
        <v>0</v>
      </c>
      <c r="F22" s="17">
        <f>[5]出血!$F18</f>
        <v>0</v>
      </c>
      <c r="G22" s="17">
        <f>[5]出血!$G18</f>
        <v>0</v>
      </c>
      <c r="H22" s="17">
        <f>[5]出血!$H18</f>
        <v>0</v>
      </c>
      <c r="I22" s="17">
        <f>[5]出血!$I18</f>
        <v>0</v>
      </c>
      <c r="J22" s="17">
        <f>[5]出血!$J18</f>
        <v>0</v>
      </c>
      <c r="K22" s="17">
        <f>[5]出血!$K18</f>
        <v>0</v>
      </c>
      <c r="L22" s="17">
        <f>[5]出血!$L18</f>
        <v>0</v>
      </c>
      <c r="M22" s="17">
        <f>[5]出血!$M18</f>
        <v>0</v>
      </c>
      <c r="N22" s="17">
        <f>[5]出血!$N18</f>
        <v>0</v>
      </c>
      <c r="O22" s="17">
        <f>[5]出血!$O18</f>
        <v>0</v>
      </c>
      <c r="P22" s="17">
        <f>[5]出血!$P18</f>
        <v>0</v>
      </c>
      <c r="Q22" s="17">
        <f>[5]出血!$Q18</f>
        <v>0</v>
      </c>
      <c r="R22" s="17">
        <f>[5]出血!$R18</f>
        <v>0</v>
      </c>
      <c r="S22" s="17">
        <f>[5]出血!$S18</f>
        <v>0</v>
      </c>
      <c r="T22" s="17">
        <f>[5]出血!$T18</f>
        <v>0</v>
      </c>
      <c r="U22" s="17">
        <f>[5]出血!$U18</f>
        <v>0</v>
      </c>
      <c r="V22" s="17">
        <f>[5]出血!$V18</f>
        <v>0</v>
      </c>
      <c r="X22">
        <f t="shared" si="0"/>
        <v>0</v>
      </c>
      <c r="Y22" t="b">
        <f t="shared" si="1"/>
        <v>1</v>
      </c>
    </row>
    <row r="23" spans="2:25">
      <c r="B23" s="17">
        <v>18</v>
      </c>
      <c r="C23" s="17">
        <f>[5]出血!$C19</f>
        <v>0</v>
      </c>
      <c r="D23" s="17">
        <f>[5]出血!$D19</f>
        <v>0</v>
      </c>
      <c r="E23" s="17">
        <f>[5]出血!$E19</f>
        <v>0</v>
      </c>
      <c r="F23" s="17">
        <f>[5]出血!$F19</f>
        <v>0</v>
      </c>
      <c r="G23" s="17">
        <f>[5]出血!$G19</f>
        <v>0</v>
      </c>
      <c r="H23" s="17">
        <f>[5]出血!$H19</f>
        <v>0</v>
      </c>
      <c r="I23" s="17">
        <f>[5]出血!$I19</f>
        <v>0</v>
      </c>
      <c r="J23" s="17">
        <f>[5]出血!$J19</f>
        <v>0</v>
      </c>
      <c r="K23" s="17">
        <f>[5]出血!$K19</f>
        <v>0</v>
      </c>
      <c r="L23" s="17">
        <f>[5]出血!$L19</f>
        <v>0</v>
      </c>
      <c r="M23" s="17">
        <f>[5]出血!$M19</f>
        <v>0</v>
      </c>
      <c r="N23" s="17">
        <f>[5]出血!$N19</f>
        <v>0</v>
      </c>
      <c r="O23" s="17">
        <f>[5]出血!$O19</f>
        <v>0</v>
      </c>
      <c r="P23" s="17">
        <f>[5]出血!$P19</f>
        <v>0</v>
      </c>
      <c r="Q23" s="17">
        <f>[5]出血!$Q19</f>
        <v>0</v>
      </c>
      <c r="R23" s="17">
        <f>[5]出血!$R19</f>
        <v>0</v>
      </c>
      <c r="S23" s="17">
        <f>[5]出血!$S19</f>
        <v>0</v>
      </c>
      <c r="T23" s="17">
        <f>[5]出血!$T19</f>
        <v>0</v>
      </c>
      <c r="U23" s="17">
        <f>[5]出血!$U19</f>
        <v>0</v>
      </c>
      <c r="V23" s="17">
        <f>[5]出血!$V19</f>
        <v>0</v>
      </c>
      <c r="X23">
        <f t="shared" si="0"/>
        <v>0</v>
      </c>
      <c r="Y23" t="b">
        <f t="shared" si="1"/>
        <v>1</v>
      </c>
    </row>
    <row r="24" spans="2:25">
      <c r="B24" s="17">
        <v>19</v>
      </c>
      <c r="C24" s="17">
        <f>[5]出血!$C20</f>
        <v>0</v>
      </c>
      <c r="D24" s="17">
        <f>[5]出血!$D20</f>
        <v>0</v>
      </c>
      <c r="E24" s="17">
        <f>[5]出血!$E20</f>
        <v>0</v>
      </c>
      <c r="F24" s="17">
        <f>[5]出血!$F20</f>
        <v>0</v>
      </c>
      <c r="G24" s="17">
        <f>[5]出血!$G20</f>
        <v>0</v>
      </c>
      <c r="H24" s="17">
        <f>[5]出血!$H20</f>
        <v>0</v>
      </c>
      <c r="I24" s="17">
        <f>[5]出血!$I20</f>
        <v>0</v>
      </c>
      <c r="J24" s="17">
        <f>[5]出血!$J20</f>
        <v>0</v>
      </c>
      <c r="K24" s="17">
        <f>[5]出血!$K20</f>
        <v>0</v>
      </c>
      <c r="L24" s="17">
        <f>[5]出血!$L20</f>
        <v>0</v>
      </c>
      <c r="M24" s="17">
        <f>[5]出血!$M20</f>
        <v>0</v>
      </c>
      <c r="N24" s="17">
        <f>[5]出血!$N20</f>
        <v>0</v>
      </c>
      <c r="O24" s="17">
        <f>[5]出血!$O20</f>
        <v>0</v>
      </c>
      <c r="P24" s="17">
        <f>[5]出血!$P20</f>
        <v>0</v>
      </c>
      <c r="Q24" s="17">
        <f>[5]出血!$Q20</f>
        <v>0</v>
      </c>
      <c r="R24" s="17">
        <f>[5]出血!$R20</f>
        <v>0</v>
      </c>
      <c r="S24" s="17">
        <f>[5]出血!$S20</f>
        <v>0</v>
      </c>
      <c r="T24" s="17">
        <f>[5]出血!$T20</f>
        <v>0</v>
      </c>
      <c r="U24" s="17">
        <f>[5]出血!$U20</f>
        <v>0</v>
      </c>
      <c r="V24" s="17">
        <f>[5]出血!$V20</f>
        <v>0</v>
      </c>
      <c r="X24">
        <f t="shared" si="0"/>
        <v>0</v>
      </c>
      <c r="Y24" t="b">
        <f t="shared" si="1"/>
        <v>1</v>
      </c>
    </row>
    <row r="25" spans="2:25">
      <c r="B25" s="17">
        <v>20</v>
      </c>
      <c r="C25" s="17">
        <f>[5]出血!$C21</f>
        <v>0</v>
      </c>
      <c r="D25" s="17">
        <f>[5]出血!$D21</f>
        <v>0</v>
      </c>
      <c r="E25" s="17">
        <f>[5]出血!$E21</f>
        <v>0</v>
      </c>
      <c r="F25" s="17">
        <f>[5]出血!$F21</f>
        <v>0</v>
      </c>
      <c r="G25" s="17">
        <f>[5]出血!$G21</f>
        <v>0</v>
      </c>
      <c r="H25" s="17">
        <f>[5]出血!$H21</f>
        <v>0</v>
      </c>
      <c r="I25" s="17">
        <f>[5]出血!$I21</f>
        <v>0</v>
      </c>
      <c r="J25" s="17">
        <f>[5]出血!$J21</f>
        <v>0</v>
      </c>
      <c r="K25" s="17">
        <f>[5]出血!$K21</f>
        <v>0</v>
      </c>
      <c r="L25" s="17">
        <f>[5]出血!$L21</f>
        <v>0</v>
      </c>
      <c r="M25" s="17">
        <f>[5]出血!$M21</f>
        <v>0</v>
      </c>
      <c r="N25" s="17">
        <f>[5]出血!$N21</f>
        <v>0</v>
      </c>
      <c r="O25" s="17">
        <f>[5]出血!$O21</f>
        <v>0</v>
      </c>
      <c r="P25" s="17">
        <f>[5]出血!$P21</f>
        <v>0</v>
      </c>
      <c r="Q25" s="17">
        <f>[5]出血!$Q21</f>
        <v>0</v>
      </c>
      <c r="R25" s="17">
        <f>[5]出血!$R21</f>
        <v>0</v>
      </c>
      <c r="S25" s="17">
        <f>[5]出血!$S21</f>
        <v>0</v>
      </c>
      <c r="T25" s="17">
        <f>[5]出血!$T21</f>
        <v>0</v>
      </c>
      <c r="U25" s="17">
        <f>[5]出血!$U21</f>
        <v>0</v>
      </c>
      <c r="V25" s="17">
        <f>[5]出血!$V21</f>
        <v>0</v>
      </c>
      <c r="X25">
        <f t="shared" si="0"/>
        <v>0</v>
      </c>
      <c r="Y25" t="b">
        <f t="shared" si="1"/>
        <v>1</v>
      </c>
    </row>
    <row r="26" spans="2:25">
      <c r="B26" s="17">
        <v>21</v>
      </c>
      <c r="C26" s="17">
        <f>[5]出血!$C22</f>
        <v>0</v>
      </c>
      <c r="D26" s="17">
        <f>[5]出血!$D22</f>
        <v>0</v>
      </c>
      <c r="E26" s="17">
        <f>[5]出血!$E22</f>
        <v>0</v>
      </c>
      <c r="F26" s="17">
        <f>[5]出血!$F22</f>
        <v>0</v>
      </c>
      <c r="G26" s="17">
        <f>[5]出血!$G22</f>
        <v>0</v>
      </c>
      <c r="H26" s="17">
        <f>[5]出血!$H22</f>
        <v>0</v>
      </c>
      <c r="I26" s="17">
        <f>[5]出血!$I22</f>
        <v>0</v>
      </c>
      <c r="J26" s="17">
        <f>[5]出血!$J22</f>
        <v>0</v>
      </c>
      <c r="K26" s="17">
        <f>[5]出血!$K22</f>
        <v>0</v>
      </c>
      <c r="L26" s="17">
        <f>[5]出血!$L22</f>
        <v>0</v>
      </c>
      <c r="M26" s="17">
        <f>[5]出血!$M22</f>
        <v>0</v>
      </c>
      <c r="N26" s="17">
        <f>[5]出血!$N22</f>
        <v>0</v>
      </c>
      <c r="O26" s="17">
        <f>[5]出血!$O22</f>
        <v>0</v>
      </c>
      <c r="P26" s="17">
        <f>[5]出血!$P22</f>
        <v>0</v>
      </c>
      <c r="Q26" s="17">
        <f>[5]出血!$Q22</f>
        <v>0</v>
      </c>
      <c r="R26" s="17">
        <f>[5]出血!$R22</f>
        <v>0</v>
      </c>
      <c r="S26" s="17">
        <f>[5]出血!$S22</f>
        <v>0</v>
      </c>
      <c r="T26" s="17">
        <f>[5]出血!$T22</f>
        <v>0</v>
      </c>
      <c r="U26" s="17">
        <f>[5]出血!$U22</f>
        <v>0</v>
      </c>
      <c r="V26" s="17">
        <f>[5]出血!$V22</f>
        <v>0</v>
      </c>
      <c r="X26">
        <f t="shared" si="0"/>
        <v>0</v>
      </c>
      <c r="Y26" t="b">
        <f t="shared" si="1"/>
        <v>1</v>
      </c>
    </row>
    <row r="27" spans="2:25">
      <c r="B27" s="17">
        <v>22</v>
      </c>
      <c r="C27" s="17">
        <f>[5]出血!$C23</f>
        <v>1</v>
      </c>
      <c r="D27" s="17">
        <f>[5]出血!$D23</f>
        <v>0</v>
      </c>
      <c r="E27" s="17">
        <f>[5]出血!$E23</f>
        <v>0</v>
      </c>
      <c r="F27" s="17">
        <f>[5]出血!$F23</f>
        <v>0</v>
      </c>
      <c r="G27" s="17">
        <f>[5]出血!$G23</f>
        <v>0</v>
      </c>
      <c r="H27" s="17">
        <f>[5]出血!$H23</f>
        <v>0</v>
      </c>
      <c r="I27" s="17">
        <f>[5]出血!$I23</f>
        <v>0</v>
      </c>
      <c r="J27" s="17">
        <f>[5]出血!$J23</f>
        <v>0</v>
      </c>
      <c r="K27" s="17">
        <f>[5]出血!$K23</f>
        <v>0</v>
      </c>
      <c r="L27" s="17">
        <f>[5]出血!$L23</f>
        <v>0</v>
      </c>
      <c r="M27" s="17">
        <f>[5]出血!$M23</f>
        <v>0</v>
      </c>
      <c r="N27" s="17">
        <f>[5]出血!$N23</f>
        <v>0</v>
      </c>
      <c r="O27" s="17">
        <f>[5]出血!$O23</f>
        <v>0</v>
      </c>
      <c r="P27" s="17">
        <f>[5]出血!$P23</f>
        <v>0</v>
      </c>
      <c r="Q27" s="17">
        <f>[5]出血!$Q23</f>
        <v>0</v>
      </c>
      <c r="R27" s="17">
        <f>[5]出血!$R23</f>
        <v>0</v>
      </c>
      <c r="S27" s="17">
        <f>[5]出血!$S23</f>
        <v>0</v>
      </c>
      <c r="T27" s="17">
        <f>[5]出血!$T23</f>
        <v>1</v>
      </c>
      <c r="U27" s="17">
        <f>[5]出血!$U23</f>
        <v>0</v>
      </c>
      <c r="V27" s="17">
        <f>[5]出血!$V23</f>
        <v>0</v>
      </c>
      <c r="X27">
        <f t="shared" si="0"/>
        <v>1</v>
      </c>
      <c r="Y27" t="b">
        <f t="shared" si="1"/>
        <v>1</v>
      </c>
    </row>
    <row r="28" spans="2:25">
      <c r="B28" s="17">
        <v>23</v>
      </c>
      <c r="C28" s="17">
        <f>[5]出血!$C24</f>
        <v>0</v>
      </c>
      <c r="D28" s="17">
        <f>[5]出血!$D24</f>
        <v>0</v>
      </c>
      <c r="E28" s="17">
        <f>[5]出血!$E24</f>
        <v>0</v>
      </c>
      <c r="F28" s="17">
        <f>[5]出血!$F24</f>
        <v>0</v>
      </c>
      <c r="G28" s="17">
        <f>[5]出血!$G24</f>
        <v>0</v>
      </c>
      <c r="H28" s="17">
        <f>[5]出血!$H24</f>
        <v>0</v>
      </c>
      <c r="I28" s="17">
        <f>[5]出血!$I24</f>
        <v>0</v>
      </c>
      <c r="J28" s="17">
        <f>[5]出血!$J24</f>
        <v>0</v>
      </c>
      <c r="K28" s="17">
        <f>[5]出血!$K24</f>
        <v>0</v>
      </c>
      <c r="L28" s="17">
        <f>[5]出血!$L24</f>
        <v>0</v>
      </c>
      <c r="M28" s="17">
        <f>[5]出血!$M24</f>
        <v>0</v>
      </c>
      <c r="N28" s="17">
        <f>[5]出血!$N24</f>
        <v>0</v>
      </c>
      <c r="O28" s="17">
        <f>[5]出血!$O24</f>
        <v>0</v>
      </c>
      <c r="P28" s="17">
        <f>[5]出血!$P24</f>
        <v>0</v>
      </c>
      <c r="Q28" s="17">
        <f>[5]出血!$Q24</f>
        <v>0</v>
      </c>
      <c r="R28" s="17">
        <f>[5]出血!$R24</f>
        <v>0</v>
      </c>
      <c r="S28" s="17">
        <f>[5]出血!$S24</f>
        <v>0</v>
      </c>
      <c r="T28" s="17">
        <f>[5]出血!$T24</f>
        <v>0</v>
      </c>
      <c r="U28" s="17">
        <f>[5]出血!$U24</f>
        <v>0</v>
      </c>
      <c r="V28" s="17">
        <f>[5]出血!$V24</f>
        <v>0</v>
      </c>
      <c r="X28">
        <f t="shared" si="0"/>
        <v>0</v>
      </c>
      <c r="Y28" t="b">
        <f t="shared" si="1"/>
        <v>1</v>
      </c>
    </row>
    <row r="29" spans="2:25">
      <c r="B29" s="17">
        <v>24</v>
      </c>
      <c r="C29" s="17">
        <f>[5]出血!$C25</f>
        <v>0</v>
      </c>
      <c r="D29" s="17">
        <f>[5]出血!$D25</f>
        <v>0</v>
      </c>
      <c r="E29" s="17">
        <f>[5]出血!$E25</f>
        <v>0</v>
      </c>
      <c r="F29" s="17">
        <f>[5]出血!$F25</f>
        <v>0</v>
      </c>
      <c r="G29" s="17">
        <f>[5]出血!$G25</f>
        <v>0</v>
      </c>
      <c r="H29" s="17">
        <f>[5]出血!$H25</f>
        <v>0</v>
      </c>
      <c r="I29" s="17">
        <f>[5]出血!$I25</f>
        <v>0</v>
      </c>
      <c r="J29" s="17">
        <f>[5]出血!$J25</f>
        <v>0</v>
      </c>
      <c r="K29" s="17">
        <f>[5]出血!$K25</f>
        <v>0</v>
      </c>
      <c r="L29" s="17">
        <f>[5]出血!$L25</f>
        <v>0</v>
      </c>
      <c r="M29" s="17">
        <f>[5]出血!$M25</f>
        <v>0</v>
      </c>
      <c r="N29" s="17">
        <f>[5]出血!$N25</f>
        <v>0</v>
      </c>
      <c r="O29" s="17">
        <f>[5]出血!$O25</f>
        <v>0</v>
      </c>
      <c r="P29" s="17">
        <f>[5]出血!$P25</f>
        <v>0</v>
      </c>
      <c r="Q29" s="17">
        <f>[5]出血!$Q25</f>
        <v>0</v>
      </c>
      <c r="R29" s="17">
        <f>[5]出血!$R25</f>
        <v>0</v>
      </c>
      <c r="S29" s="17">
        <f>[5]出血!$S25</f>
        <v>0</v>
      </c>
      <c r="T29" s="17">
        <f>[5]出血!$T25</f>
        <v>0</v>
      </c>
      <c r="U29" s="17">
        <f>[5]出血!$U25</f>
        <v>0</v>
      </c>
      <c r="V29" s="17">
        <f>[5]出血!$V25</f>
        <v>0</v>
      </c>
      <c r="X29">
        <f t="shared" si="0"/>
        <v>0</v>
      </c>
      <c r="Y29" t="b">
        <f t="shared" si="1"/>
        <v>1</v>
      </c>
    </row>
    <row r="30" spans="2:25">
      <c r="B30" s="17">
        <v>25</v>
      </c>
      <c r="C30" s="17">
        <f>[5]出血!$C26</f>
        <v>0</v>
      </c>
      <c r="D30" s="17">
        <f>[5]出血!$D26</f>
        <v>0</v>
      </c>
      <c r="E30" s="17">
        <f>[5]出血!$E26</f>
        <v>0</v>
      </c>
      <c r="F30" s="17">
        <f>[5]出血!$F26</f>
        <v>0</v>
      </c>
      <c r="G30" s="17">
        <f>[5]出血!$G26</f>
        <v>0</v>
      </c>
      <c r="H30" s="17">
        <f>[5]出血!$H26</f>
        <v>0</v>
      </c>
      <c r="I30" s="17">
        <f>[5]出血!$I26</f>
        <v>0</v>
      </c>
      <c r="J30" s="17">
        <f>[5]出血!$J26</f>
        <v>0</v>
      </c>
      <c r="K30" s="17">
        <f>[5]出血!$K26</f>
        <v>0</v>
      </c>
      <c r="L30" s="17">
        <f>[5]出血!$L26</f>
        <v>0</v>
      </c>
      <c r="M30" s="17">
        <f>[5]出血!$M26</f>
        <v>0</v>
      </c>
      <c r="N30" s="17">
        <f>[5]出血!$N26</f>
        <v>0</v>
      </c>
      <c r="O30" s="17">
        <f>[5]出血!$O26</f>
        <v>0</v>
      </c>
      <c r="P30" s="17">
        <f>[5]出血!$P26</f>
        <v>0</v>
      </c>
      <c r="Q30" s="17">
        <f>[5]出血!$Q26</f>
        <v>0</v>
      </c>
      <c r="R30" s="17">
        <f>[5]出血!$R26</f>
        <v>0</v>
      </c>
      <c r="S30" s="17">
        <f>[5]出血!$S26</f>
        <v>0</v>
      </c>
      <c r="T30" s="17">
        <f>[5]出血!$T26</f>
        <v>0</v>
      </c>
      <c r="U30" s="17">
        <f>[5]出血!$U26</f>
        <v>0</v>
      </c>
      <c r="V30" s="17">
        <f>[5]出血!$V26</f>
        <v>0</v>
      </c>
      <c r="X30">
        <f>SUM(D30:V30)</f>
        <v>0</v>
      </c>
      <c r="Y30" t="b">
        <f>IF(AND(ISERROR(C30),ISERROR(X30)),"-",C30=X30)</f>
        <v>1</v>
      </c>
    </row>
    <row r="31" spans="2:25">
      <c r="B31" s="17">
        <v>26</v>
      </c>
      <c r="C31" s="17">
        <f>[5]出血!$C27</f>
        <v>0</v>
      </c>
      <c r="D31" s="17">
        <f>[5]出血!$D27</f>
        <v>0</v>
      </c>
      <c r="E31" s="17">
        <f>[5]出血!$E27</f>
        <v>0</v>
      </c>
      <c r="F31" s="17">
        <f>[5]出血!$F27</f>
        <v>0</v>
      </c>
      <c r="G31" s="17">
        <f>[5]出血!$G27</f>
        <v>0</v>
      </c>
      <c r="H31" s="17">
        <f>[5]出血!$H27</f>
        <v>0</v>
      </c>
      <c r="I31" s="17">
        <f>[5]出血!$I27</f>
        <v>0</v>
      </c>
      <c r="J31" s="17">
        <f>[5]出血!$J27</f>
        <v>0</v>
      </c>
      <c r="K31" s="17">
        <f>[5]出血!$K27</f>
        <v>0</v>
      </c>
      <c r="L31" s="17">
        <f>[5]出血!$L27</f>
        <v>0</v>
      </c>
      <c r="M31" s="17">
        <f>[5]出血!$M27</f>
        <v>0</v>
      </c>
      <c r="N31" s="17">
        <f>[5]出血!$N27</f>
        <v>0</v>
      </c>
      <c r="O31" s="17">
        <f>[5]出血!$O27</f>
        <v>0</v>
      </c>
      <c r="P31" s="17">
        <f>[5]出血!$P27</f>
        <v>0</v>
      </c>
      <c r="Q31" s="17">
        <f>[5]出血!$Q27</f>
        <v>0</v>
      </c>
      <c r="R31" s="17">
        <f>[5]出血!$R27</f>
        <v>0</v>
      </c>
      <c r="S31" s="17">
        <f>[5]出血!$S27</f>
        <v>0</v>
      </c>
      <c r="T31" s="17">
        <f>[5]出血!$T27</f>
        <v>0</v>
      </c>
      <c r="U31" s="17">
        <f>[5]出血!$U27</f>
        <v>0</v>
      </c>
      <c r="V31" s="17">
        <f>[5]出血!$V27</f>
        <v>0</v>
      </c>
      <c r="X31">
        <f>SUM(D31:V31)</f>
        <v>0</v>
      </c>
      <c r="Y31" t="b">
        <f>IF(AND(ISERROR(C31),ISERROR(X31)),"-",C31=X31)</f>
        <v>1</v>
      </c>
    </row>
    <row r="32" spans="2:25">
      <c r="B32" s="17">
        <v>27</v>
      </c>
      <c r="C32" s="17">
        <f>[5]出血!$C28</f>
        <v>0</v>
      </c>
      <c r="D32" s="17">
        <f>[5]出血!$D28</f>
        <v>0</v>
      </c>
      <c r="E32" s="17">
        <f>[5]出血!$E28</f>
        <v>0</v>
      </c>
      <c r="F32" s="17">
        <f>[5]出血!$F28</f>
        <v>0</v>
      </c>
      <c r="G32" s="17">
        <f>[5]出血!$G28</f>
        <v>0</v>
      </c>
      <c r="H32" s="17">
        <f>[5]出血!$H28</f>
        <v>0</v>
      </c>
      <c r="I32" s="17">
        <f>[5]出血!$I28</f>
        <v>0</v>
      </c>
      <c r="J32" s="17">
        <f>[5]出血!$J28</f>
        <v>0</v>
      </c>
      <c r="K32" s="17">
        <f>[5]出血!$K28</f>
        <v>0</v>
      </c>
      <c r="L32" s="17">
        <f>[5]出血!$L28</f>
        <v>0</v>
      </c>
      <c r="M32" s="17">
        <f>[5]出血!$M28</f>
        <v>0</v>
      </c>
      <c r="N32" s="17">
        <f>[5]出血!$N28</f>
        <v>0</v>
      </c>
      <c r="O32" s="17">
        <f>[5]出血!$O28</f>
        <v>0</v>
      </c>
      <c r="P32" s="17">
        <f>[5]出血!$P28</f>
        <v>0</v>
      </c>
      <c r="Q32" s="17">
        <f>[5]出血!$Q28</f>
        <v>0</v>
      </c>
      <c r="R32" s="17">
        <f>[5]出血!$R28</f>
        <v>0</v>
      </c>
      <c r="S32" s="17">
        <f>[5]出血!$S28</f>
        <v>0</v>
      </c>
      <c r="T32" s="17">
        <f>[5]出血!$T28</f>
        <v>0</v>
      </c>
      <c r="U32" s="17">
        <f>[5]出血!$U28</f>
        <v>0</v>
      </c>
      <c r="V32" s="17">
        <f>[5]出血!$V28</f>
        <v>0</v>
      </c>
      <c r="X32">
        <f t="shared" ref="X32:X58" si="2">SUM(D32:V32)</f>
        <v>0</v>
      </c>
      <c r="Y32" t="b">
        <f t="shared" ref="Y32:Y58" si="3">IF(AND(ISERROR(C32),ISERROR(X32)),"-",C32=X32)</f>
        <v>1</v>
      </c>
    </row>
    <row r="33" spans="2:25">
      <c r="B33" s="17">
        <v>28</v>
      </c>
      <c r="C33" s="17">
        <f>[5]出血!$C29</f>
        <v>0</v>
      </c>
      <c r="D33" s="17">
        <f>[5]出血!$D29</f>
        <v>0</v>
      </c>
      <c r="E33" s="17">
        <f>[5]出血!$E29</f>
        <v>0</v>
      </c>
      <c r="F33" s="17">
        <f>[5]出血!$F29</f>
        <v>0</v>
      </c>
      <c r="G33" s="17">
        <f>[5]出血!$G29</f>
        <v>0</v>
      </c>
      <c r="H33" s="17">
        <f>[5]出血!$H29</f>
        <v>0</v>
      </c>
      <c r="I33" s="17">
        <f>[5]出血!$I29</f>
        <v>0</v>
      </c>
      <c r="J33" s="17">
        <f>[5]出血!$J29</f>
        <v>0</v>
      </c>
      <c r="K33" s="17">
        <f>[5]出血!$K29</f>
        <v>0</v>
      </c>
      <c r="L33" s="17">
        <f>[5]出血!$L29</f>
        <v>0</v>
      </c>
      <c r="M33" s="17">
        <f>[5]出血!$M29</f>
        <v>0</v>
      </c>
      <c r="N33" s="17">
        <f>[5]出血!$N29</f>
        <v>0</v>
      </c>
      <c r="O33" s="17">
        <f>[5]出血!$O29</f>
        <v>0</v>
      </c>
      <c r="P33" s="17">
        <f>[5]出血!$P29</f>
        <v>0</v>
      </c>
      <c r="Q33" s="17">
        <f>[5]出血!$Q29</f>
        <v>0</v>
      </c>
      <c r="R33" s="17">
        <f>[5]出血!$R29</f>
        <v>0</v>
      </c>
      <c r="S33" s="17">
        <f>[5]出血!$S29</f>
        <v>0</v>
      </c>
      <c r="T33" s="17">
        <f>[5]出血!$T29</f>
        <v>0</v>
      </c>
      <c r="U33" s="17">
        <f>[5]出血!$U29</f>
        <v>0</v>
      </c>
      <c r="V33" s="17">
        <f>[5]出血!$V29</f>
        <v>0</v>
      </c>
      <c r="X33">
        <f t="shared" si="2"/>
        <v>0</v>
      </c>
      <c r="Y33" t="b">
        <f t="shared" si="3"/>
        <v>1</v>
      </c>
    </row>
    <row r="34" spans="2:25">
      <c r="B34" s="17">
        <v>29</v>
      </c>
      <c r="C34" s="17">
        <f>[5]出血!$C30</f>
        <v>0</v>
      </c>
      <c r="D34" s="17">
        <f>[5]出血!$D30</f>
        <v>0</v>
      </c>
      <c r="E34" s="17">
        <f>[5]出血!$E30</f>
        <v>0</v>
      </c>
      <c r="F34" s="17">
        <f>[5]出血!$F30</f>
        <v>0</v>
      </c>
      <c r="G34" s="17">
        <f>[5]出血!$G30</f>
        <v>0</v>
      </c>
      <c r="H34" s="17">
        <f>[5]出血!$H30</f>
        <v>0</v>
      </c>
      <c r="I34" s="17">
        <f>[5]出血!$I30</f>
        <v>0</v>
      </c>
      <c r="J34" s="17">
        <f>[5]出血!$J30</f>
        <v>0</v>
      </c>
      <c r="K34" s="17">
        <f>[5]出血!$K30</f>
        <v>0</v>
      </c>
      <c r="L34" s="17">
        <f>[5]出血!$L30</f>
        <v>0</v>
      </c>
      <c r="M34" s="17">
        <f>[5]出血!$M30</f>
        <v>0</v>
      </c>
      <c r="N34" s="17">
        <f>[5]出血!$N30</f>
        <v>0</v>
      </c>
      <c r="O34" s="17">
        <f>[5]出血!$O30</f>
        <v>0</v>
      </c>
      <c r="P34" s="17">
        <f>[5]出血!$P30</f>
        <v>0</v>
      </c>
      <c r="Q34" s="17">
        <f>[5]出血!$Q30</f>
        <v>0</v>
      </c>
      <c r="R34" s="17">
        <f>[5]出血!$R30</f>
        <v>0</v>
      </c>
      <c r="S34" s="17">
        <f>[5]出血!$S30</f>
        <v>0</v>
      </c>
      <c r="T34" s="17">
        <f>[5]出血!$T30</f>
        <v>0</v>
      </c>
      <c r="U34" s="17">
        <f>[5]出血!$U30</f>
        <v>0</v>
      </c>
      <c r="V34" s="17">
        <f>[5]出血!$V30</f>
        <v>0</v>
      </c>
      <c r="X34">
        <f t="shared" si="2"/>
        <v>0</v>
      </c>
      <c r="Y34" t="b">
        <f t="shared" si="3"/>
        <v>1</v>
      </c>
    </row>
    <row r="35" spans="2:25">
      <c r="B35" s="17">
        <v>30</v>
      </c>
      <c r="C35" s="17">
        <f>[5]出血!$C31</f>
        <v>0</v>
      </c>
      <c r="D35" s="17">
        <f>[5]出血!$D31</f>
        <v>0</v>
      </c>
      <c r="E35" s="17">
        <f>[5]出血!$E31</f>
        <v>0</v>
      </c>
      <c r="F35" s="17">
        <f>[5]出血!$F31</f>
        <v>0</v>
      </c>
      <c r="G35" s="17">
        <f>[5]出血!$G31</f>
        <v>0</v>
      </c>
      <c r="H35" s="17">
        <f>[5]出血!$H31</f>
        <v>0</v>
      </c>
      <c r="I35" s="17">
        <f>[5]出血!$I31</f>
        <v>0</v>
      </c>
      <c r="J35" s="17">
        <f>[5]出血!$J31</f>
        <v>0</v>
      </c>
      <c r="K35" s="17">
        <f>[5]出血!$K31</f>
        <v>0</v>
      </c>
      <c r="L35" s="17">
        <f>[5]出血!$L31</f>
        <v>0</v>
      </c>
      <c r="M35" s="17">
        <f>[5]出血!$M31</f>
        <v>0</v>
      </c>
      <c r="N35" s="17">
        <f>[5]出血!$N31</f>
        <v>0</v>
      </c>
      <c r="O35" s="17">
        <f>[5]出血!$O31</f>
        <v>0</v>
      </c>
      <c r="P35" s="17">
        <f>[5]出血!$P31</f>
        <v>0</v>
      </c>
      <c r="Q35" s="17">
        <f>[5]出血!$Q31</f>
        <v>0</v>
      </c>
      <c r="R35" s="17">
        <f>[5]出血!$R31</f>
        <v>0</v>
      </c>
      <c r="S35" s="17">
        <f>[5]出血!$S31</f>
        <v>0</v>
      </c>
      <c r="T35" s="17">
        <f>[5]出血!$T31</f>
        <v>0</v>
      </c>
      <c r="U35" s="17">
        <f>[5]出血!$U31</f>
        <v>0</v>
      </c>
      <c r="V35" s="17">
        <f>[5]出血!$V31</f>
        <v>0</v>
      </c>
      <c r="X35">
        <f t="shared" si="2"/>
        <v>0</v>
      </c>
      <c r="Y35" t="b">
        <f t="shared" si="3"/>
        <v>1</v>
      </c>
    </row>
    <row r="36" spans="2:25">
      <c r="B36" s="17">
        <v>31</v>
      </c>
      <c r="C36" s="17">
        <f>[5]出血!$C32</f>
        <v>0</v>
      </c>
      <c r="D36" s="17">
        <f>[5]出血!$D32</f>
        <v>0</v>
      </c>
      <c r="E36" s="17">
        <f>[5]出血!$E32</f>
        <v>0</v>
      </c>
      <c r="F36" s="17">
        <f>[5]出血!$F32</f>
        <v>0</v>
      </c>
      <c r="G36" s="17">
        <f>[5]出血!$G32</f>
        <v>0</v>
      </c>
      <c r="H36" s="17">
        <f>[5]出血!$H32</f>
        <v>0</v>
      </c>
      <c r="I36" s="17">
        <f>[5]出血!$I32</f>
        <v>0</v>
      </c>
      <c r="J36" s="17">
        <f>[5]出血!$J32</f>
        <v>0</v>
      </c>
      <c r="K36" s="17">
        <f>[5]出血!$K32</f>
        <v>0</v>
      </c>
      <c r="L36" s="17">
        <f>[5]出血!$L32</f>
        <v>0</v>
      </c>
      <c r="M36" s="17">
        <f>[5]出血!$M32</f>
        <v>0</v>
      </c>
      <c r="N36" s="17">
        <f>[5]出血!$N32</f>
        <v>0</v>
      </c>
      <c r="O36" s="17">
        <f>[5]出血!$O32</f>
        <v>0</v>
      </c>
      <c r="P36" s="17">
        <f>[5]出血!$P32</f>
        <v>0</v>
      </c>
      <c r="Q36" s="17">
        <f>[5]出血!$Q32</f>
        <v>0</v>
      </c>
      <c r="R36" s="17">
        <f>[5]出血!$R32</f>
        <v>0</v>
      </c>
      <c r="S36" s="17">
        <f>[5]出血!$S32</f>
        <v>0</v>
      </c>
      <c r="T36" s="17">
        <f>[5]出血!$T32</f>
        <v>0</v>
      </c>
      <c r="U36" s="17">
        <f>[5]出血!$U32</f>
        <v>0</v>
      </c>
      <c r="V36" s="17">
        <f>[5]出血!$V32</f>
        <v>0</v>
      </c>
      <c r="X36">
        <f t="shared" si="2"/>
        <v>0</v>
      </c>
      <c r="Y36" t="b">
        <f t="shared" si="3"/>
        <v>1</v>
      </c>
    </row>
    <row r="37" spans="2:25">
      <c r="B37" s="17">
        <v>32</v>
      </c>
      <c r="C37" s="17">
        <f>[5]出血!$C33</f>
        <v>0</v>
      </c>
      <c r="D37" s="17">
        <f>[5]出血!$D33</f>
        <v>0</v>
      </c>
      <c r="E37" s="17">
        <f>[5]出血!$E33</f>
        <v>0</v>
      </c>
      <c r="F37" s="17">
        <f>[5]出血!$F33</f>
        <v>0</v>
      </c>
      <c r="G37" s="17">
        <f>[5]出血!$G33</f>
        <v>0</v>
      </c>
      <c r="H37" s="17">
        <f>[5]出血!$H33</f>
        <v>0</v>
      </c>
      <c r="I37" s="17">
        <f>[5]出血!$I33</f>
        <v>0</v>
      </c>
      <c r="J37" s="17">
        <f>[5]出血!$J33</f>
        <v>0</v>
      </c>
      <c r="K37" s="17">
        <f>[5]出血!$K33</f>
        <v>0</v>
      </c>
      <c r="L37" s="17">
        <f>[5]出血!$L33</f>
        <v>0</v>
      </c>
      <c r="M37" s="17">
        <f>[5]出血!$M33</f>
        <v>0</v>
      </c>
      <c r="N37" s="17">
        <f>[5]出血!$N33</f>
        <v>0</v>
      </c>
      <c r="O37" s="17">
        <f>[5]出血!$O33</f>
        <v>0</v>
      </c>
      <c r="P37" s="17">
        <f>[5]出血!$P33</f>
        <v>0</v>
      </c>
      <c r="Q37" s="17">
        <f>[5]出血!$Q33</f>
        <v>0</v>
      </c>
      <c r="R37" s="17">
        <f>[5]出血!$R33</f>
        <v>0</v>
      </c>
      <c r="S37" s="17">
        <f>[5]出血!$S33</f>
        <v>0</v>
      </c>
      <c r="T37" s="17">
        <f>[5]出血!$T33</f>
        <v>0</v>
      </c>
      <c r="U37" s="17">
        <f>[5]出血!$U33</f>
        <v>0</v>
      </c>
      <c r="V37" s="17">
        <f>[5]出血!$V33</f>
        <v>0</v>
      </c>
      <c r="X37">
        <f t="shared" si="2"/>
        <v>0</v>
      </c>
      <c r="Y37" t="b">
        <f t="shared" si="3"/>
        <v>1</v>
      </c>
    </row>
    <row r="38" spans="2:25">
      <c r="B38" s="17">
        <v>33</v>
      </c>
      <c r="C38" s="17">
        <f>[5]出血!$C34</f>
        <v>1</v>
      </c>
      <c r="D38" s="17">
        <f>[5]出血!$D34</f>
        <v>0</v>
      </c>
      <c r="E38" s="17">
        <f>[5]出血!$E34</f>
        <v>0</v>
      </c>
      <c r="F38" s="17">
        <f>[5]出血!$F34</f>
        <v>0</v>
      </c>
      <c r="G38" s="17">
        <f>[5]出血!$G34</f>
        <v>0</v>
      </c>
      <c r="H38" s="17">
        <f>[5]出血!$H34</f>
        <v>0</v>
      </c>
      <c r="I38" s="17">
        <f>[5]出血!$I34</f>
        <v>0</v>
      </c>
      <c r="J38" s="17">
        <f>[5]出血!$J34</f>
        <v>0</v>
      </c>
      <c r="K38" s="17">
        <f>[5]出血!$K34</f>
        <v>0</v>
      </c>
      <c r="L38" s="17">
        <f>[5]出血!$L34</f>
        <v>0</v>
      </c>
      <c r="M38" s="17">
        <f>[5]出血!$M34</f>
        <v>0</v>
      </c>
      <c r="N38" s="17">
        <f>[5]出血!$N34</f>
        <v>0</v>
      </c>
      <c r="O38" s="17">
        <f>[5]出血!$O34</f>
        <v>0</v>
      </c>
      <c r="P38" s="17">
        <f>[5]出血!$P34</f>
        <v>0</v>
      </c>
      <c r="Q38" s="17">
        <f>[5]出血!$Q34</f>
        <v>0</v>
      </c>
      <c r="R38" s="17">
        <f>[5]出血!$R34</f>
        <v>0</v>
      </c>
      <c r="S38" s="17">
        <f>[5]出血!$S34</f>
        <v>1</v>
      </c>
      <c r="T38" s="17">
        <f>[5]出血!$T34</f>
        <v>0</v>
      </c>
      <c r="U38" s="17">
        <f>[5]出血!$U34</f>
        <v>0</v>
      </c>
      <c r="V38" s="17">
        <f>[5]出血!$V34</f>
        <v>0</v>
      </c>
      <c r="X38">
        <f t="shared" si="2"/>
        <v>1</v>
      </c>
      <c r="Y38" t="b">
        <f t="shared" si="3"/>
        <v>1</v>
      </c>
    </row>
    <row r="39" spans="2:25">
      <c r="B39" s="17">
        <v>34</v>
      </c>
      <c r="C39" s="17">
        <f>[5]出血!$C35</f>
        <v>0</v>
      </c>
      <c r="D39" s="17">
        <f>[5]出血!$D35</f>
        <v>0</v>
      </c>
      <c r="E39" s="17">
        <f>[5]出血!$E35</f>
        <v>0</v>
      </c>
      <c r="F39" s="17">
        <f>[5]出血!$F35</f>
        <v>0</v>
      </c>
      <c r="G39" s="17">
        <f>[5]出血!$G35</f>
        <v>0</v>
      </c>
      <c r="H39" s="17">
        <f>[5]出血!$H35</f>
        <v>0</v>
      </c>
      <c r="I39" s="17">
        <f>[5]出血!$I35</f>
        <v>0</v>
      </c>
      <c r="J39" s="17">
        <f>[5]出血!$J35</f>
        <v>0</v>
      </c>
      <c r="K39" s="17">
        <f>[5]出血!$K35</f>
        <v>0</v>
      </c>
      <c r="L39" s="17">
        <f>[5]出血!$L35</f>
        <v>0</v>
      </c>
      <c r="M39" s="17">
        <f>[5]出血!$M35</f>
        <v>0</v>
      </c>
      <c r="N39" s="17">
        <f>[5]出血!$N35</f>
        <v>0</v>
      </c>
      <c r="O39" s="17">
        <f>[5]出血!$O35</f>
        <v>0</v>
      </c>
      <c r="P39" s="17">
        <f>[5]出血!$P35</f>
        <v>0</v>
      </c>
      <c r="Q39" s="17">
        <f>[5]出血!$Q35</f>
        <v>0</v>
      </c>
      <c r="R39" s="17">
        <f>[5]出血!$R35</f>
        <v>0</v>
      </c>
      <c r="S39" s="17">
        <f>[5]出血!$S35</f>
        <v>0</v>
      </c>
      <c r="T39" s="17">
        <f>[5]出血!$T35</f>
        <v>0</v>
      </c>
      <c r="U39" s="17">
        <f>[5]出血!$U35</f>
        <v>0</v>
      </c>
      <c r="V39" s="17">
        <f>[5]出血!$V35</f>
        <v>0</v>
      </c>
      <c r="X39">
        <f t="shared" si="2"/>
        <v>0</v>
      </c>
      <c r="Y39" t="b">
        <f t="shared" si="3"/>
        <v>1</v>
      </c>
    </row>
    <row r="40" spans="2:25">
      <c r="B40" s="17">
        <v>35</v>
      </c>
      <c r="C40" s="17" t="e">
        <f>[5]出血!$C36</f>
        <v>#N/A</v>
      </c>
      <c r="D40" s="17" t="e">
        <f>[5]出血!$D36</f>
        <v>#N/A</v>
      </c>
      <c r="E40" s="17" t="e">
        <f>[5]出血!$E36</f>
        <v>#N/A</v>
      </c>
      <c r="F40" s="17" t="e">
        <f>[5]出血!$F36</f>
        <v>#N/A</v>
      </c>
      <c r="G40" s="17" t="e">
        <f>[5]出血!$G36</f>
        <v>#N/A</v>
      </c>
      <c r="H40" s="17" t="e">
        <f>[5]出血!$H36</f>
        <v>#N/A</v>
      </c>
      <c r="I40" s="17" t="e">
        <f>[5]出血!$I36</f>
        <v>#N/A</v>
      </c>
      <c r="J40" s="17" t="e">
        <f>[5]出血!$J36</f>
        <v>#N/A</v>
      </c>
      <c r="K40" s="17" t="e">
        <f>[5]出血!$K36</f>
        <v>#N/A</v>
      </c>
      <c r="L40" s="17" t="e">
        <f>[5]出血!$L36</f>
        <v>#N/A</v>
      </c>
      <c r="M40" s="17" t="e">
        <f>[5]出血!$M36</f>
        <v>#N/A</v>
      </c>
      <c r="N40" s="17" t="e">
        <f>[5]出血!$N36</f>
        <v>#N/A</v>
      </c>
      <c r="O40" s="17" t="e">
        <f>[5]出血!$O36</f>
        <v>#N/A</v>
      </c>
      <c r="P40" s="17" t="e">
        <f>[5]出血!$P36</f>
        <v>#N/A</v>
      </c>
      <c r="Q40" s="17" t="e">
        <f>[5]出血!$Q36</f>
        <v>#N/A</v>
      </c>
      <c r="R40" s="17" t="e">
        <f>[5]出血!$R36</f>
        <v>#N/A</v>
      </c>
      <c r="S40" s="17" t="e">
        <f>[5]出血!$S36</f>
        <v>#N/A</v>
      </c>
      <c r="T40" s="17" t="e">
        <f>[5]出血!$T36</f>
        <v>#N/A</v>
      </c>
      <c r="U40" s="17" t="e">
        <f>[5]出血!$U36</f>
        <v>#N/A</v>
      </c>
      <c r="V40" s="17" t="e">
        <f>[5]出血!$V36</f>
        <v>#N/A</v>
      </c>
      <c r="X40" t="e">
        <f t="shared" si="2"/>
        <v>#N/A</v>
      </c>
      <c r="Y40" t="str">
        <f t="shared" si="3"/>
        <v>-</v>
      </c>
    </row>
    <row r="41" spans="2:25">
      <c r="B41" s="17">
        <v>36</v>
      </c>
      <c r="C41" s="17" t="e">
        <f>[5]出血!$C37</f>
        <v>#N/A</v>
      </c>
      <c r="D41" s="17" t="e">
        <f>[5]出血!$D37</f>
        <v>#N/A</v>
      </c>
      <c r="E41" s="17" t="e">
        <f>[5]出血!$E37</f>
        <v>#N/A</v>
      </c>
      <c r="F41" s="17" t="e">
        <f>[5]出血!$F37</f>
        <v>#N/A</v>
      </c>
      <c r="G41" s="17" t="e">
        <f>[5]出血!$G37</f>
        <v>#N/A</v>
      </c>
      <c r="H41" s="17" t="e">
        <f>[5]出血!$H37</f>
        <v>#N/A</v>
      </c>
      <c r="I41" s="17" t="e">
        <f>[5]出血!$I37</f>
        <v>#N/A</v>
      </c>
      <c r="J41" s="17" t="e">
        <f>[5]出血!$J37</f>
        <v>#N/A</v>
      </c>
      <c r="K41" s="17" t="e">
        <f>[5]出血!$K37</f>
        <v>#N/A</v>
      </c>
      <c r="L41" s="17" t="e">
        <f>[5]出血!$L37</f>
        <v>#N/A</v>
      </c>
      <c r="M41" s="17" t="e">
        <f>[5]出血!$M37</f>
        <v>#N/A</v>
      </c>
      <c r="N41" s="17" t="e">
        <f>[5]出血!$N37</f>
        <v>#N/A</v>
      </c>
      <c r="O41" s="17" t="e">
        <f>[5]出血!$O37</f>
        <v>#N/A</v>
      </c>
      <c r="P41" s="17" t="e">
        <f>[5]出血!$P37</f>
        <v>#N/A</v>
      </c>
      <c r="Q41" s="17" t="e">
        <f>[5]出血!$Q37</f>
        <v>#N/A</v>
      </c>
      <c r="R41" s="17" t="e">
        <f>[5]出血!$R37</f>
        <v>#N/A</v>
      </c>
      <c r="S41" s="17" t="e">
        <f>[5]出血!$S37</f>
        <v>#N/A</v>
      </c>
      <c r="T41" s="17" t="e">
        <f>[5]出血!$T37</f>
        <v>#N/A</v>
      </c>
      <c r="U41" s="17" t="e">
        <f>[5]出血!$U37</f>
        <v>#N/A</v>
      </c>
      <c r="V41" s="17" t="e">
        <f>[5]出血!$V37</f>
        <v>#N/A</v>
      </c>
      <c r="X41" t="e">
        <f t="shared" si="2"/>
        <v>#N/A</v>
      </c>
      <c r="Y41" t="str">
        <f t="shared" si="3"/>
        <v>-</v>
      </c>
    </row>
    <row r="42" spans="2:25">
      <c r="B42" s="17">
        <v>37</v>
      </c>
      <c r="C42" s="17" t="e">
        <f>[5]出血!$C38</f>
        <v>#N/A</v>
      </c>
      <c r="D42" s="17" t="e">
        <f>[5]出血!$D38</f>
        <v>#N/A</v>
      </c>
      <c r="E42" s="17" t="e">
        <f>[5]出血!$E38</f>
        <v>#N/A</v>
      </c>
      <c r="F42" s="17" t="e">
        <f>[5]出血!$F38</f>
        <v>#N/A</v>
      </c>
      <c r="G42" s="17" t="e">
        <f>[5]出血!$G38</f>
        <v>#N/A</v>
      </c>
      <c r="H42" s="17" t="e">
        <f>[5]出血!$H38</f>
        <v>#N/A</v>
      </c>
      <c r="I42" s="17" t="e">
        <f>[5]出血!$I38</f>
        <v>#N/A</v>
      </c>
      <c r="J42" s="17" t="e">
        <f>[5]出血!$J38</f>
        <v>#N/A</v>
      </c>
      <c r="K42" s="17" t="e">
        <f>[5]出血!$K38</f>
        <v>#N/A</v>
      </c>
      <c r="L42" s="17" t="e">
        <f>[5]出血!$L38</f>
        <v>#N/A</v>
      </c>
      <c r="M42" s="17" t="e">
        <f>[5]出血!$M38</f>
        <v>#N/A</v>
      </c>
      <c r="N42" s="17" t="e">
        <f>[5]出血!$N38</f>
        <v>#N/A</v>
      </c>
      <c r="O42" s="17" t="e">
        <f>[5]出血!$O38</f>
        <v>#N/A</v>
      </c>
      <c r="P42" s="17" t="e">
        <f>[5]出血!$P38</f>
        <v>#N/A</v>
      </c>
      <c r="Q42" s="17" t="e">
        <f>[5]出血!$Q38</f>
        <v>#N/A</v>
      </c>
      <c r="R42" s="17" t="e">
        <f>[5]出血!$R38</f>
        <v>#N/A</v>
      </c>
      <c r="S42" s="17" t="e">
        <f>[5]出血!$S38</f>
        <v>#N/A</v>
      </c>
      <c r="T42" s="17" t="e">
        <f>[5]出血!$T38</f>
        <v>#N/A</v>
      </c>
      <c r="U42" s="17" t="e">
        <f>[5]出血!$U38</f>
        <v>#N/A</v>
      </c>
      <c r="V42" s="17" t="e">
        <f>[5]出血!$V38</f>
        <v>#N/A</v>
      </c>
      <c r="X42" t="e">
        <f t="shared" si="2"/>
        <v>#N/A</v>
      </c>
      <c r="Y42" t="str">
        <f t="shared" si="3"/>
        <v>-</v>
      </c>
    </row>
    <row r="43" spans="2:25">
      <c r="B43" s="17">
        <v>38</v>
      </c>
      <c r="C43" s="17" t="e">
        <f>[5]出血!$C39</f>
        <v>#N/A</v>
      </c>
      <c r="D43" s="17" t="e">
        <f>[5]出血!$D39</f>
        <v>#N/A</v>
      </c>
      <c r="E43" s="17" t="e">
        <f>[5]出血!$E39</f>
        <v>#N/A</v>
      </c>
      <c r="F43" s="17" t="e">
        <f>[5]出血!$F39</f>
        <v>#N/A</v>
      </c>
      <c r="G43" s="17" t="e">
        <f>[5]出血!$G39</f>
        <v>#N/A</v>
      </c>
      <c r="H43" s="17" t="e">
        <f>[5]出血!$H39</f>
        <v>#N/A</v>
      </c>
      <c r="I43" s="17" t="e">
        <f>[5]出血!$I39</f>
        <v>#N/A</v>
      </c>
      <c r="J43" s="17" t="e">
        <f>[5]出血!$J39</f>
        <v>#N/A</v>
      </c>
      <c r="K43" s="17" t="e">
        <f>[5]出血!$K39</f>
        <v>#N/A</v>
      </c>
      <c r="L43" s="17" t="e">
        <f>[5]出血!$L39</f>
        <v>#N/A</v>
      </c>
      <c r="M43" s="17" t="e">
        <f>[5]出血!$M39</f>
        <v>#N/A</v>
      </c>
      <c r="N43" s="17" t="e">
        <f>[5]出血!$N39</f>
        <v>#N/A</v>
      </c>
      <c r="O43" s="17" t="e">
        <f>[5]出血!$O39</f>
        <v>#N/A</v>
      </c>
      <c r="P43" s="17" t="e">
        <f>[5]出血!$P39</f>
        <v>#N/A</v>
      </c>
      <c r="Q43" s="17" t="e">
        <f>[5]出血!$Q39</f>
        <v>#N/A</v>
      </c>
      <c r="R43" s="17" t="e">
        <f>[5]出血!$R39</f>
        <v>#N/A</v>
      </c>
      <c r="S43" s="17" t="e">
        <f>[5]出血!$S39</f>
        <v>#N/A</v>
      </c>
      <c r="T43" s="17" t="e">
        <f>[5]出血!$T39</f>
        <v>#N/A</v>
      </c>
      <c r="U43" s="17" t="e">
        <f>[5]出血!$U39</f>
        <v>#N/A</v>
      </c>
      <c r="V43" s="17" t="e">
        <f>[5]出血!$V39</f>
        <v>#N/A</v>
      </c>
      <c r="X43" t="e">
        <f t="shared" si="2"/>
        <v>#N/A</v>
      </c>
      <c r="Y43" t="str">
        <f t="shared" si="3"/>
        <v>-</v>
      </c>
    </row>
    <row r="44" spans="2:25">
      <c r="B44" s="17">
        <v>39</v>
      </c>
      <c r="C44" s="17" t="e">
        <f>[5]出血!$C40</f>
        <v>#N/A</v>
      </c>
      <c r="D44" s="17" t="e">
        <f>[5]出血!$D40</f>
        <v>#N/A</v>
      </c>
      <c r="E44" s="17" t="e">
        <f>[5]出血!$E40</f>
        <v>#N/A</v>
      </c>
      <c r="F44" s="17" t="e">
        <f>[5]出血!$F40</f>
        <v>#N/A</v>
      </c>
      <c r="G44" s="17" t="e">
        <f>[5]出血!$G40</f>
        <v>#N/A</v>
      </c>
      <c r="H44" s="17" t="e">
        <f>[5]出血!$H40</f>
        <v>#N/A</v>
      </c>
      <c r="I44" s="17" t="e">
        <f>[5]出血!$I40</f>
        <v>#N/A</v>
      </c>
      <c r="J44" s="17" t="e">
        <f>[5]出血!$J40</f>
        <v>#N/A</v>
      </c>
      <c r="K44" s="17" t="e">
        <f>[5]出血!$K40</f>
        <v>#N/A</v>
      </c>
      <c r="L44" s="17" t="e">
        <f>[5]出血!$L40</f>
        <v>#N/A</v>
      </c>
      <c r="M44" s="17" t="e">
        <f>[5]出血!$M40</f>
        <v>#N/A</v>
      </c>
      <c r="N44" s="17" t="e">
        <f>[5]出血!$N40</f>
        <v>#N/A</v>
      </c>
      <c r="O44" s="17" t="e">
        <f>[5]出血!$O40</f>
        <v>#N/A</v>
      </c>
      <c r="P44" s="17" t="e">
        <f>[5]出血!$P40</f>
        <v>#N/A</v>
      </c>
      <c r="Q44" s="17" t="e">
        <f>[5]出血!$Q40</f>
        <v>#N/A</v>
      </c>
      <c r="R44" s="17" t="e">
        <f>[5]出血!$R40</f>
        <v>#N/A</v>
      </c>
      <c r="S44" s="17" t="e">
        <f>[5]出血!$S40</f>
        <v>#N/A</v>
      </c>
      <c r="T44" s="17" t="e">
        <f>[5]出血!$T40</f>
        <v>#N/A</v>
      </c>
      <c r="U44" s="17" t="e">
        <f>[5]出血!$U40</f>
        <v>#N/A</v>
      </c>
      <c r="V44" s="17" t="e">
        <f>[5]出血!$V40</f>
        <v>#N/A</v>
      </c>
      <c r="X44" t="e">
        <f t="shared" si="2"/>
        <v>#N/A</v>
      </c>
      <c r="Y44" t="str">
        <f t="shared" si="3"/>
        <v>-</v>
      </c>
    </row>
    <row r="45" spans="2:25">
      <c r="B45" s="17">
        <v>40</v>
      </c>
      <c r="C45" s="17" t="e">
        <f>[5]出血!$C41</f>
        <v>#N/A</v>
      </c>
      <c r="D45" s="17" t="e">
        <f>[5]出血!$D41</f>
        <v>#N/A</v>
      </c>
      <c r="E45" s="17" t="e">
        <f>[5]出血!$E41</f>
        <v>#N/A</v>
      </c>
      <c r="F45" s="17" t="e">
        <f>[5]出血!$F41</f>
        <v>#N/A</v>
      </c>
      <c r="G45" s="17" t="e">
        <f>[5]出血!$G41</f>
        <v>#N/A</v>
      </c>
      <c r="H45" s="17" t="e">
        <f>[5]出血!$H41</f>
        <v>#N/A</v>
      </c>
      <c r="I45" s="17" t="e">
        <f>[5]出血!$I41</f>
        <v>#N/A</v>
      </c>
      <c r="J45" s="17" t="e">
        <f>[5]出血!$J41</f>
        <v>#N/A</v>
      </c>
      <c r="K45" s="17" t="e">
        <f>[5]出血!$K41</f>
        <v>#N/A</v>
      </c>
      <c r="L45" s="17" t="e">
        <f>[5]出血!$L41</f>
        <v>#N/A</v>
      </c>
      <c r="M45" s="17" t="e">
        <f>[5]出血!$M41</f>
        <v>#N/A</v>
      </c>
      <c r="N45" s="17" t="e">
        <f>[5]出血!$N41</f>
        <v>#N/A</v>
      </c>
      <c r="O45" s="17" t="e">
        <f>[5]出血!$O41</f>
        <v>#N/A</v>
      </c>
      <c r="P45" s="17" t="e">
        <f>[5]出血!$P41</f>
        <v>#N/A</v>
      </c>
      <c r="Q45" s="17" t="e">
        <f>[5]出血!$Q41</f>
        <v>#N/A</v>
      </c>
      <c r="R45" s="17" t="e">
        <f>[5]出血!$R41</f>
        <v>#N/A</v>
      </c>
      <c r="S45" s="17" t="e">
        <f>[5]出血!$S41</f>
        <v>#N/A</v>
      </c>
      <c r="T45" s="17" t="e">
        <f>[5]出血!$T41</f>
        <v>#N/A</v>
      </c>
      <c r="U45" s="17" t="e">
        <f>[5]出血!$U41</f>
        <v>#N/A</v>
      </c>
      <c r="V45" s="17" t="e">
        <f>[5]出血!$V41</f>
        <v>#N/A</v>
      </c>
      <c r="X45" t="e">
        <f t="shared" si="2"/>
        <v>#N/A</v>
      </c>
      <c r="Y45" t="str">
        <f t="shared" si="3"/>
        <v>-</v>
      </c>
    </row>
    <row r="46" spans="2:25">
      <c r="B46" s="17">
        <v>41</v>
      </c>
      <c r="C46" s="17" t="e">
        <f>[5]出血!$C42</f>
        <v>#N/A</v>
      </c>
      <c r="D46" s="17" t="e">
        <f>[5]出血!$D42</f>
        <v>#N/A</v>
      </c>
      <c r="E46" s="17" t="e">
        <f>[5]出血!$E42</f>
        <v>#N/A</v>
      </c>
      <c r="F46" s="17" t="e">
        <f>[5]出血!$F42</f>
        <v>#N/A</v>
      </c>
      <c r="G46" s="17" t="e">
        <f>[5]出血!$G42</f>
        <v>#N/A</v>
      </c>
      <c r="H46" s="17" t="e">
        <f>[5]出血!$H42</f>
        <v>#N/A</v>
      </c>
      <c r="I46" s="17" t="e">
        <f>[5]出血!$I42</f>
        <v>#N/A</v>
      </c>
      <c r="J46" s="17" t="e">
        <f>[5]出血!$J42</f>
        <v>#N/A</v>
      </c>
      <c r="K46" s="17" t="e">
        <f>[5]出血!$K42</f>
        <v>#N/A</v>
      </c>
      <c r="L46" s="17" t="e">
        <f>[5]出血!$L42</f>
        <v>#N/A</v>
      </c>
      <c r="M46" s="17" t="e">
        <f>[5]出血!$M42</f>
        <v>#N/A</v>
      </c>
      <c r="N46" s="17" t="e">
        <f>[5]出血!$N42</f>
        <v>#N/A</v>
      </c>
      <c r="O46" s="17" t="e">
        <f>[5]出血!$O42</f>
        <v>#N/A</v>
      </c>
      <c r="P46" s="17" t="e">
        <f>[5]出血!$P42</f>
        <v>#N/A</v>
      </c>
      <c r="Q46" s="17" t="e">
        <f>[5]出血!$Q42</f>
        <v>#N/A</v>
      </c>
      <c r="R46" s="17" t="e">
        <f>[5]出血!$R42</f>
        <v>#N/A</v>
      </c>
      <c r="S46" s="17" t="e">
        <f>[5]出血!$S42</f>
        <v>#N/A</v>
      </c>
      <c r="T46" s="17" t="e">
        <f>[5]出血!$T42</f>
        <v>#N/A</v>
      </c>
      <c r="U46" s="17" t="e">
        <f>[5]出血!$U42</f>
        <v>#N/A</v>
      </c>
      <c r="V46" s="17" t="e">
        <f>[5]出血!$V42</f>
        <v>#N/A</v>
      </c>
      <c r="X46" t="e">
        <f t="shared" si="2"/>
        <v>#N/A</v>
      </c>
      <c r="Y46" t="str">
        <f t="shared" si="3"/>
        <v>-</v>
      </c>
    </row>
    <row r="47" spans="2:25">
      <c r="B47" s="17">
        <v>42</v>
      </c>
      <c r="C47" s="17" t="e">
        <f>[5]出血!$C43</f>
        <v>#N/A</v>
      </c>
      <c r="D47" s="17" t="e">
        <f>[5]出血!$D43</f>
        <v>#N/A</v>
      </c>
      <c r="E47" s="17" t="e">
        <f>[5]出血!$E43</f>
        <v>#N/A</v>
      </c>
      <c r="F47" s="17" t="e">
        <f>[5]出血!$F43</f>
        <v>#N/A</v>
      </c>
      <c r="G47" s="17" t="e">
        <f>[5]出血!$G43</f>
        <v>#N/A</v>
      </c>
      <c r="H47" s="17" t="e">
        <f>[5]出血!$H43</f>
        <v>#N/A</v>
      </c>
      <c r="I47" s="17" t="e">
        <f>[5]出血!$I43</f>
        <v>#N/A</v>
      </c>
      <c r="J47" s="17" t="e">
        <f>[5]出血!$J43</f>
        <v>#N/A</v>
      </c>
      <c r="K47" s="17" t="e">
        <f>[5]出血!$K43</f>
        <v>#N/A</v>
      </c>
      <c r="L47" s="17" t="e">
        <f>[5]出血!$L43</f>
        <v>#N/A</v>
      </c>
      <c r="M47" s="17" t="e">
        <f>[5]出血!$M43</f>
        <v>#N/A</v>
      </c>
      <c r="N47" s="17" t="e">
        <f>[5]出血!$N43</f>
        <v>#N/A</v>
      </c>
      <c r="O47" s="17" t="e">
        <f>[5]出血!$O43</f>
        <v>#N/A</v>
      </c>
      <c r="P47" s="17" t="e">
        <f>[5]出血!$P43</f>
        <v>#N/A</v>
      </c>
      <c r="Q47" s="17" t="e">
        <f>[5]出血!$Q43</f>
        <v>#N/A</v>
      </c>
      <c r="R47" s="17" t="e">
        <f>[5]出血!$R43</f>
        <v>#N/A</v>
      </c>
      <c r="S47" s="17" t="e">
        <f>[5]出血!$S43</f>
        <v>#N/A</v>
      </c>
      <c r="T47" s="17" t="e">
        <f>[5]出血!$T43</f>
        <v>#N/A</v>
      </c>
      <c r="U47" s="17" t="e">
        <f>[5]出血!$U43</f>
        <v>#N/A</v>
      </c>
      <c r="V47" s="17" t="e">
        <f>[5]出血!$V43</f>
        <v>#N/A</v>
      </c>
      <c r="X47" t="e">
        <f t="shared" si="2"/>
        <v>#N/A</v>
      </c>
      <c r="Y47" t="str">
        <f t="shared" si="3"/>
        <v>-</v>
      </c>
    </row>
    <row r="48" spans="2:25">
      <c r="B48" s="17">
        <v>43</v>
      </c>
      <c r="C48" s="17" t="e">
        <f>[5]出血!$C44</f>
        <v>#N/A</v>
      </c>
      <c r="D48" s="17" t="e">
        <f>[5]出血!$D44</f>
        <v>#N/A</v>
      </c>
      <c r="E48" s="17" t="e">
        <f>[5]出血!$E44</f>
        <v>#N/A</v>
      </c>
      <c r="F48" s="17" t="e">
        <f>[5]出血!$F44</f>
        <v>#N/A</v>
      </c>
      <c r="G48" s="17" t="e">
        <f>[5]出血!$G44</f>
        <v>#N/A</v>
      </c>
      <c r="H48" s="17" t="e">
        <f>[5]出血!$H44</f>
        <v>#N/A</v>
      </c>
      <c r="I48" s="17" t="e">
        <f>[5]出血!$I44</f>
        <v>#N/A</v>
      </c>
      <c r="J48" s="17" t="e">
        <f>[5]出血!$J44</f>
        <v>#N/A</v>
      </c>
      <c r="K48" s="17" t="e">
        <f>[5]出血!$K44</f>
        <v>#N/A</v>
      </c>
      <c r="L48" s="17" t="e">
        <f>[5]出血!$L44</f>
        <v>#N/A</v>
      </c>
      <c r="M48" s="17" t="e">
        <f>[5]出血!$M44</f>
        <v>#N/A</v>
      </c>
      <c r="N48" s="17" t="e">
        <f>[5]出血!$N44</f>
        <v>#N/A</v>
      </c>
      <c r="O48" s="17" t="e">
        <f>[5]出血!$O44</f>
        <v>#N/A</v>
      </c>
      <c r="P48" s="17" t="e">
        <f>[5]出血!$P44</f>
        <v>#N/A</v>
      </c>
      <c r="Q48" s="17" t="e">
        <f>[5]出血!$Q44</f>
        <v>#N/A</v>
      </c>
      <c r="R48" s="17" t="e">
        <f>[5]出血!$R44</f>
        <v>#N/A</v>
      </c>
      <c r="S48" s="17" t="e">
        <f>[5]出血!$S44</f>
        <v>#N/A</v>
      </c>
      <c r="T48" s="17" t="e">
        <f>[5]出血!$T44</f>
        <v>#N/A</v>
      </c>
      <c r="U48" s="17" t="e">
        <f>[5]出血!$U44</f>
        <v>#N/A</v>
      </c>
      <c r="V48" s="17" t="e">
        <f>[5]出血!$V44</f>
        <v>#N/A</v>
      </c>
      <c r="X48" t="e">
        <f t="shared" si="2"/>
        <v>#N/A</v>
      </c>
      <c r="Y48" t="str">
        <f t="shared" si="3"/>
        <v>-</v>
      </c>
    </row>
    <row r="49" spans="2:25">
      <c r="B49" s="17">
        <v>44</v>
      </c>
      <c r="C49" s="17" t="e">
        <f>[5]出血!$C45</f>
        <v>#N/A</v>
      </c>
      <c r="D49" s="17" t="e">
        <f>[5]出血!$D45</f>
        <v>#N/A</v>
      </c>
      <c r="E49" s="17" t="e">
        <f>[5]出血!$E45</f>
        <v>#N/A</v>
      </c>
      <c r="F49" s="17" t="e">
        <f>[5]出血!$F45</f>
        <v>#N/A</v>
      </c>
      <c r="G49" s="17" t="e">
        <f>[5]出血!$G45</f>
        <v>#N/A</v>
      </c>
      <c r="H49" s="17" t="e">
        <f>[5]出血!$H45</f>
        <v>#N/A</v>
      </c>
      <c r="I49" s="17" t="e">
        <f>[5]出血!$I45</f>
        <v>#N/A</v>
      </c>
      <c r="J49" s="17" t="e">
        <f>[5]出血!$J45</f>
        <v>#N/A</v>
      </c>
      <c r="K49" s="17" t="e">
        <f>[5]出血!$K45</f>
        <v>#N/A</v>
      </c>
      <c r="L49" s="17" t="e">
        <f>[5]出血!$L45</f>
        <v>#N/A</v>
      </c>
      <c r="M49" s="17" t="e">
        <f>[5]出血!$M45</f>
        <v>#N/A</v>
      </c>
      <c r="N49" s="17" t="e">
        <f>[5]出血!$N45</f>
        <v>#N/A</v>
      </c>
      <c r="O49" s="17" t="e">
        <f>[5]出血!$O45</f>
        <v>#N/A</v>
      </c>
      <c r="P49" s="17" t="e">
        <f>[5]出血!$P45</f>
        <v>#N/A</v>
      </c>
      <c r="Q49" s="17" t="e">
        <f>[5]出血!$Q45</f>
        <v>#N/A</v>
      </c>
      <c r="R49" s="17" t="e">
        <f>[5]出血!$R45</f>
        <v>#N/A</v>
      </c>
      <c r="S49" s="17" t="e">
        <f>[5]出血!$S45</f>
        <v>#N/A</v>
      </c>
      <c r="T49" s="17" t="e">
        <f>[5]出血!$T45</f>
        <v>#N/A</v>
      </c>
      <c r="U49" s="17" t="e">
        <f>[5]出血!$U45</f>
        <v>#N/A</v>
      </c>
      <c r="V49" s="17" t="e">
        <f>[5]出血!$V45</f>
        <v>#N/A</v>
      </c>
      <c r="X49" t="e">
        <f t="shared" si="2"/>
        <v>#N/A</v>
      </c>
      <c r="Y49" t="str">
        <f t="shared" si="3"/>
        <v>-</v>
      </c>
    </row>
    <row r="50" spans="2:25">
      <c r="B50" s="17">
        <v>45</v>
      </c>
      <c r="C50" s="17" t="e">
        <f>[5]出血!$C46</f>
        <v>#N/A</v>
      </c>
      <c r="D50" s="17" t="e">
        <f>[5]出血!$D46</f>
        <v>#N/A</v>
      </c>
      <c r="E50" s="17" t="e">
        <f>[5]出血!$E46</f>
        <v>#N/A</v>
      </c>
      <c r="F50" s="17" t="e">
        <f>[5]出血!$F46</f>
        <v>#N/A</v>
      </c>
      <c r="G50" s="17" t="e">
        <f>[5]出血!$G46</f>
        <v>#N/A</v>
      </c>
      <c r="H50" s="17" t="e">
        <f>[5]出血!$H46</f>
        <v>#N/A</v>
      </c>
      <c r="I50" s="17" t="e">
        <f>[5]出血!$I46</f>
        <v>#N/A</v>
      </c>
      <c r="J50" s="17" t="e">
        <f>[5]出血!$J46</f>
        <v>#N/A</v>
      </c>
      <c r="K50" s="17" t="e">
        <f>[5]出血!$K46</f>
        <v>#N/A</v>
      </c>
      <c r="L50" s="17" t="e">
        <f>[5]出血!$L46</f>
        <v>#N/A</v>
      </c>
      <c r="M50" s="17" t="e">
        <f>[5]出血!$M46</f>
        <v>#N/A</v>
      </c>
      <c r="N50" s="17" t="e">
        <f>[5]出血!$N46</f>
        <v>#N/A</v>
      </c>
      <c r="O50" s="17" t="e">
        <f>[5]出血!$O46</f>
        <v>#N/A</v>
      </c>
      <c r="P50" s="17" t="e">
        <f>[5]出血!$P46</f>
        <v>#N/A</v>
      </c>
      <c r="Q50" s="17" t="e">
        <f>[5]出血!$Q46</f>
        <v>#N/A</v>
      </c>
      <c r="R50" s="17" t="e">
        <f>[5]出血!$R46</f>
        <v>#N/A</v>
      </c>
      <c r="S50" s="17" t="e">
        <f>[5]出血!$S46</f>
        <v>#N/A</v>
      </c>
      <c r="T50" s="17" t="e">
        <f>[5]出血!$T46</f>
        <v>#N/A</v>
      </c>
      <c r="U50" s="17" t="e">
        <f>[5]出血!$U46</f>
        <v>#N/A</v>
      </c>
      <c r="V50" s="17" t="e">
        <f>[5]出血!$V46</f>
        <v>#N/A</v>
      </c>
      <c r="X50" t="e">
        <f t="shared" si="2"/>
        <v>#N/A</v>
      </c>
      <c r="Y50" t="str">
        <f t="shared" si="3"/>
        <v>-</v>
      </c>
    </row>
    <row r="51" spans="2:25">
      <c r="B51" s="17">
        <v>46</v>
      </c>
      <c r="C51" s="17" t="e">
        <f>[5]出血!$C47</f>
        <v>#N/A</v>
      </c>
      <c r="D51" s="17" t="e">
        <f>[5]出血!$D47</f>
        <v>#N/A</v>
      </c>
      <c r="E51" s="17" t="e">
        <f>[5]出血!$E47</f>
        <v>#N/A</v>
      </c>
      <c r="F51" s="17" t="e">
        <f>[5]出血!$F47</f>
        <v>#N/A</v>
      </c>
      <c r="G51" s="17" t="e">
        <f>[5]出血!$G47</f>
        <v>#N/A</v>
      </c>
      <c r="H51" s="17" t="e">
        <f>[5]出血!$H47</f>
        <v>#N/A</v>
      </c>
      <c r="I51" s="17" t="e">
        <f>[5]出血!$I47</f>
        <v>#N/A</v>
      </c>
      <c r="J51" s="17" t="e">
        <f>[5]出血!$J47</f>
        <v>#N/A</v>
      </c>
      <c r="K51" s="17" t="e">
        <f>[5]出血!$K47</f>
        <v>#N/A</v>
      </c>
      <c r="L51" s="17" t="e">
        <f>[5]出血!$L47</f>
        <v>#N/A</v>
      </c>
      <c r="M51" s="17" t="e">
        <f>[5]出血!$M47</f>
        <v>#N/A</v>
      </c>
      <c r="N51" s="17" t="e">
        <f>[5]出血!$N47</f>
        <v>#N/A</v>
      </c>
      <c r="O51" s="17" t="e">
        <f>[5]出血!$O47</f>
        <v>#N/A</v>
      </c>
      <c r="P51" s="17" t="e">
        <f>[5]出血!$P47</f>
        <v>#N/A</v>
      </c>
      <c r="Q51" s="17" t="e">
        <f>[5]出血!$Q47</f>
        <v>#N/A</v>
      </c>
      <c r="R51" s="17" t="e">
        <f>[5]出血!$R47</f>
        <v>#N/A</v>
      </c>
      <c r="S51" s="17" t="e">
        <f>[5]出血!$S47</f>
        <v>#N/A</v>
      </c>
      <c r="T51" s="17" t="e">
        <f>[5]出血!$T47</f>
        <v>#N/A</v>
      </c>
      <c r="U51" s="17" t="e">
        <f>[5]出血!$U47</f>
        <v>#N/A</v>
      </c>
      <c r="V51" s="17" t="e">
        <f>[5]出血!$V47</f>
        <v>#N/A</v>
      </c>
      <c r="X51" t="e">
        <f t="shared" si="2"/>
        <v>#N/A</v>
      </c>
      <c r="Y51" t="str">
        <f t="shared" si="3"/>
        <v>-</v>
      </c>
    </row>
    <row r="52" spans="2:25">
      <c r="B52" s="17">
        <v>47</v>
      </c>
      <c r="C52" s="17" t="e">
        <f>[5]出血!$C48</f>
        <v>#N/A</v>
      </c>
      <c r="D52" s="17" t="e">
        <f>[5]出血!$D48</f>
        <v>#N/A</v>
      </c>
      <c r="E52" s="17" t="e">
        <f>[5]出血!$E48</f>
        <v>#N/A</v>
      </c>
      <c r="F52" s="17" t="e">
        <f>[5]出血!$F48</f>
        <v>#N/A</v>
      </c>
      <c r="G52" s="17" t="e">
        <f>[5]出血!$G48</f>
        <v>#N/A</v>
      </c>
      <c r="H52" s="17" t="e">
        <f>[5]出血!$H48</f>
        <v>#N/A</v>
      </c>
      <c r="I52" s="17" t="e">
        <f>[5]出血!$I48</f>
        <v>#N/A</v>
      </c>
      <c r="J52" s="17" t="e">
        <f>[5]出血!$J48</f>
        <v>#N/A</v>
      </c>
      <c r="K52" s="17" t="e">
        <f>[5]出血!$K48</f>
        <v>#N/A</v>
      </c>
      <c r="L52" s="17" t="e">
        <f>[5]出血!$L48</f>
        <v>#N/A</v>
      </c>
      <c r="M52" s="17" t="e">
        <f>[5]出血!$M48</f>
        <v>#N/A</v>
      </c>
      <c r="N52" s="17" t="e">
        <f>[5]出血!$N48</f>
        <v>#N/A</v>
      </c>
      <c r="O52" s="17" t="e">
        <f>[5]出血!$O48</f>
        <v>#N/A</v>
      </c>
      <c r="P52" s="17" t="e">
        <f>[5]出血!$P48</f>
        <v>#N/A</v>
      </c>
      <c r="Q52" s="17" t="e">
        <f>[5]出血!$Q48</f>
        <v>#N/A</v>
      </c>
      <c r="R52" s="17" t="e">
        <f>[5]出血!$R48</f>
        <v>#N/A</v>
      </c>
      <c r="S52" s="17" t="e">
        <f>[5]出血!$S48</f>
        <v>#N/A</v>
      </c>
      <c r="T52" s="17" t="e">
        <f>[5]出血!$T48</f>
        <v>#N/A</v>
      </c>
      <c r="U52" s="17" t="e">
        <f>[5]出血!$U48</f>
        <v>#N/A</v>
      </c>
      <c r="V52" s="17" t="e">
        <f>[5]出血!$V48</f>
        <v>#N/A</v>
      </c>
      <c r="X52" t="e">
        <f t="shared" si="2"/>
        <v>#N/A</v>
      </c>
      <c r="Y52" t="str">
        <f t="shared" si="3"/>
        <v>-</v>
      </c>
    </row>
    <row r="53" spans="2:25">
      <c r="B53" s="17">
        <v>48</v>
      </c>
      <c r="C53" s="17" t="e">
        <f>[5]出血!$C49</f>
        <v>#N/A</v>
      </c>
      <c r="D53" s="17" t="e">
        <f>[5]出血!$D49</f>
        <v>#N/A</v>
      </c>
      <c r="E53" s="17" t="e">
        <f>[5]出血!$E49</f>
        <v>#N/A</v>
      </c>
      <c r="F53" s="17" t="e">
        <f>[5]出血!$F49</f>
        <v>#N/A</v>
      </c>
      <c r="G53" s="17" t="e">
        <f>[5]出血!$G49</f>
        <v>#N/A</v>
      </c>
      <c r="H53" s="17" t="e">
        <f>[5]出血!$H49</f>
        <v>#N/A</v>
      </c>
      <c r="I53" s="17" t="e">
        <f>[5]出血!$I49</f>
        <v>#N/A</v>
      </c>
      <c r="J53" s="17" t="e">
        <f>[5]出血!$J49</f>
        <v>#N/A</v>
      </c>
      <c r="K53" s="17" t="e">
        <f>[5]出血!$K49</f>
        <v>#N/A</v>
      </c>
      <c r="L53" s="17" t="e">
        <f>[5]出血!$L49</f>
        <v>#N/A</v>
      </c>
      <c r="M53" s="17" t="e">
        <f>[5]出血!$M49</f>
        <v>#N/A</v>
      </c>
      <c r="N53" s="17" t="e">
        <f>[5]出血!$N49</f>
        <v>#N/A</v>
      </c>
      <c r="O53" s="17" t="e">
        <f>[5]出血!$O49</f>
        <v>#N/A</v>
      </c>
      <c r="P53" s="17" t="e">
        <f>[5]出血!$P49</f>
        <v>#N/A</v>
      </c>
      <c r="Q53" s="17" t="e">
        <f>[5]出血!$Q49</f>
        <v>#N/A</v>
      </c>
      <c r="R53" s="17" t="e">
        <f>[5]出血!$R49</f>
        <v>#N/A</v>
      </c>
      <c r="S53" s="17" t="e">
        <f>[5]出血!$S49</f>
        <v>#N/A</v>
      </c>
      <c r="T53" s="17" t="e">
        <f>[5]出血!$T49</f>
        <v>#N/A</v>
      </c>
      <c r="U53" s="17" t="e">
        <f>[5]出血!$U49</f>
        <v>#N/A</v>
      </c>
      <c r="V53" s="17" t="e">
        <f>[5]出血!$V49</f>
        <v>#N/A</v>
      </c>
      <c r="X53" t="e">
        <f t="shared" si="2"/>
        <v>#N/A</v>
      </c>
      <c r="Y53" t="str">
        <f t="shared" si="3"/>
        <v>-</v>
      </c>
    </row>
    <row r="54" spans="2:25">
      <c r="B54" s="17">
        <v>49</v>
      </c>
      <c r="C54" s="17" t="e">
        <f>[5]出血!$C50</f>
        <v>#N/A</v>
      </c>
      <c r="D54" s="17" t="e">
        <f>[5]出血!$D50</f>
        <v>#N/A</v>
      </c>
      <c r="E54" s="17" t="e">
        <f>[5]出血!$E50</f>
        <v>#N/A</v>
      </c>
      <c r="F54" s="17" t="e">
        <f>[5]出血!$F50</f>
        <v>#N/A</v>
      </c>
      <c r="G54" s="17" t="e">
        <f>[5]出血!$G50</f>
        <v>#N/A</v>
      </c>
      <c r="H54" s="17" t="e">
        <f>[5]出血!$H50</f>
        <v>#N/A</v>
      </c>
      <c r="I54" s="17" t="e">
        <f>[5]出血!$I50</f>
        <v>#N/A</v>
      </c>
      <c r="J54" s="17" t="e">
        <f>[5]出血!$J50</f>
        <v>#N/A</v>
      </c>
      <c r="K54" s="17" t="e">
        <f>[5]出血!$K50</f>
        <v>#N/A</v>
      </c>
      <c r="L54" s="17" t="e">
        <f>[5]出血!$L50</f>
        <v>#N/A</v>
      </c>
      <c r="M54" s="17" t="e">
        <f>[5]出血!$M50</f>
        <v>#N/A</v>
      </c>
      <c r="N54" s="17" t="e">
        <f>[5]出血!$N50</f>
        <v>#N/A</v>
      </c>
      <c r="O54" s="17" t="e">
        <f>[5]出血!$O50</f>
        <v>#N/A</v>
      </c>
      <c r="P54" s="17" t="e">
        <f>[5]出血!$P50</f>
        <v>#N/A</v>
      </c>
      <c r="Q54" s="17" t="e">
        <f>[5]出血!$Q50</f>
        <v>#N/A</v>
      </c>
      <c r="R54" s="17" t="e">
        <f>[5]出血!$R50</f>
        <v>#N/A</v>
      </c>
      <c r="S54" s="17" t="e">
        <f>[5]出血!$S50</f>
        <v>#N/A</v>
      </c>
      <c r="T54" s="17" t="e">
        <f>[5]出血!$T50</f>
        <v>#N/A</v>
      </c>
      <c r="U54" s="17" t="e">
        <f>[5]出血!$U50</f>
        <v>#N/A</v>
      </c>
      <c r="V54" s="17" t="e">
        <f>[5]出血!$V50</f>
        <v>#N/A</v>
      </c>
      <c r="X54" t="e">
        <f t="shared" si="2"/>
        <v>#N/A</v>
      </c>
      <c r="Y54" t="str">
        <f t="shared" si="3"/>
        <v>-</v>
      </c>
    </row>
    <row r="55" spans="2:25">
      <c r="B55" s="17">
        <v>50</v>
      </c>
      <c r="C55" s="17" t="e">
        <f>[5]出血!$C51</f>
        <v>#N/A</v>
      </c>
      <c r="D55" s="17" t="e">
        <f>[5]出血!$D51</f>
        <v>#N/A</v>
      </c>
      <c r="E55" s="17" t="e">
        <f>[5]出血!$E51</f>
        <v>#N/A</v>
      </c>
      <c r="F55" s="17" t="e">
        <f>[5]出血!$F51</f>
        <v>#N/A</v>
      </c>
      <c r="G55" s="17" t="e">
        <f>[5]出血!$G51</f>
        <v>#N/A</v>
      </c>
      <c r="H55" s="17" t="e">
        <f>[5]出血!$H51</f>
        <v>#N/A</v>
      </c>
      <c r="I55" s="17" t="e">
        <f>[5]出血!$I51</f>
        <v>#N/A</v>
      </c>
      <c r="J55" s="17" t="e">
        <f>[5]出血!$J51</f>
        <v>#N/A</v>
      </c>
      <c r="K55" s="17" t="e">
        <f>[5]出血!$K51</f>
        <v>#N/A</v>
      </c>
      <c r="L55" s="17" t="e">
        <f>[5]出血!$L51</f>
        <v>#N/A</v>
      </c>
      <c r="M55" s="17" t="e">
        <f>[5]出血!$M51</f>
        <v>#N/A</v>
      </c>
      <c r="N55" s="17" t="e">
        <f>[5]出血!$N51</f>
        <v>#N/A</v>
      </c>
      <c r="O55" s="17" t="e">
        <f>[5]出血!$O51</f>
        <v>#N/A</v>
      </c>
      <c r="P55" s="17" t="e">
        <f>[5]出血!$P51</f>
        <v>#N/A</v>
      </c>
      <c r="Q55" s="17" t="e">
        <f>[5]出血!$Q51</f>
        <v>#N/A</v>
      </c>
      <c r="R55" s="17" t="e">
        <f>[5]出血!$R51</f>
        <v>#N/A</v>
      </c>
      <c r="S55" s="17" t="e">
        <f>[5]出血!$S51</f>
        <v>#N/A</v>
      </c>
      <c r="T55" s="17" t="e">
        <f>[5]出血!$T51</f>
        <v>#N/A</v>
      </c>
      <c r="U55" s="17" t="e">
        <f>[5]出血!$U51</f>
        <v>#N/A</v>
      </c>
      <c r="V55" s="17" t="e">
        <f>[5]出血!$V51</f>
        <v>#N/A</v>
      </c>
      <c r="X55" t="e">
        <f t="shared" si="2"/>
        <v>#N/A</v>
      </c>
      <c r="Y55" t="str">
        <f t="shared" si="3"/>
        <v>-</v>
      </c>
    </row>
    <row r="56" spans="2:25">
      <c r="B56" s="17">
        <v>51</v>
      </c>
      <c r="C56" s="17" t="e">
        <f>[5]出血!$C52</f>
        <v>#N/A</v>
      </c>
      <c r="D56" s="17" t="e">
        <f>[5]出血!$D52</f>
        <v>#N/A</v>
      </c>
      <c r="E56" s="17" t="e">
        <f>[5]出血!$E52</f>
        <v>#N/A</v>
      </c>
      <c r="F56" s="17" t="e">
        <f>[5]出血!$F52</f>
        <v>#N/A</v>
      </c>
      <c r="G56" s="17" t="e">
        <f>[5]出血!$G52</f>
        <v>#N/A</v>
      </c>
      <c r="H56" s="17" t="e">
        <f>[5]出血!$H52</f>
        <v>#N/A</v>
      </c>
      <c r="I56" s="17" t="e">
        <f>[5]出血!$I52</f>
        <v>#N/A</v>
      </c>
      <c r="J56" s="17" t="e">
        <f>[5]出血!$J52</f>
        <v>#N/A</v>
      </c>
      <c r="K56" s="17" t="e">
        <f>[5]出血!$K52</f>
        <v>#N/A</v>
      </c>
      <c r="L56" s="17" t="e">
        <f>[5]出血!$L52</f>
        <v>#N/A</v>
      </c>
      <c r="M56" s="17" t="e">
        <f>[5]出血!$M52</f>
        <v>#N/A</v>
      </c>
      <c r="N56" s="17" t="e">
        <f>[5]出血!$N52</f>
        <v>#N/A</v>
      </c>
      <c r="O56" s="17" t="e">
        <f>[5]出血!$O52</f>
        <v>#N/A</v>
      </c>
      <c r="P56" s="17" t="e">
        <f>[5]出血!$P52</f>
        <v>#N/A</v>
      </c>
      <c r="Q56" s="17" t="e">
        <f>[5]出血!$Q52</f>
        <v>#N/A</v>
      </c>
      <c r="R56" s="17" t="e">
        <f>[5]出血!$R52</f>
        <v>#N/A</v>
      </c>
      <c r="S56" s="17" t="e">
        <f>[5]出血!$S52</f>
        <v>#N/A</v>
      </c>
      <c r="T56" s="17" t="e">
        <f>[5]出血!$T52</f>
        <v>#N/A</v>
      </c>
      <c r="U56" s="17" t="e">
        <f>[5]出血!$U52</f>
        <v>#N/A</v>
      </c>
      <c r="V56" s="17" t="e">
        <f>[5]出血!$V52</f>
        <v>#N/A</v>
      </c>
      <c r="X56" t="e">
        <f t="shared" si="2"/>
        <v>#N/A</v>
      </c>
      <c r="Y56" t="str">
        <f t="shared" si="3"/>
        <v>-</v>
      </c>
    </row>
    <row r="57" spans="2:25">
      <c r="B57" s="17">
        <v>52</v>
      </c>
      <c r="C57" s="17" t="e">
        <f>[5]出血!$C53</f>
        <v>#N/A</v>
      </c>
      <c r="D57" s="17" t="e">
        <f>[5]出血!$D53</f>
        <v>#N/A</v>
      </c>
      <c r="E57" s="17" t="e">
        <f>[5]出血!$E53</f>
        <v>#N/A</v>
      </c>
      <c r="F57" s="17" t="e">
        <f>[5]出血!$F53</f>
        <v>#N/A</v>
      </c>
      <c r="G57" s="17" t="e">
        <f>[5]出血!$G53</f>
        <v>#N/A</v>
      </c>
      <c r="H57" s="17" t="e">
        <f>[5]出血!$H53</f>
        <v>#N/A</v>
      </c>
      <c r="I57" s="17" t="e">
        <f>[5]出血!$I53</f>
        <v>#N/A</v>
      </c>
      <c r="J57" s="17" t="e">
        <f>[5]出血!$J53</f>
        <v>#N/A</v>
      </c>
      <c r="K57" s="17" t="e">
        <f>[5]出血!$K53</f>
        <v>#N/A</v>
      </c>
      <c r="L57" s="17" t="e">
        <f>[5]出血!$L53</f>
        <v>#N/A</v>
      </c>
      <c r="M57" s="17" t="e">
        <f>[5]出血!$M53</f>
        <v>#N/A</v>
      </c>
      <c r="N57" s="17" t="e">
        <f>[5]出血!$N53</f>
        <v>#N/A</v>
      </c>
      <c r="O57" s="17" t="e">
        <f>[5]出血!$O53</f>
        <v>#N/A</v>
      </c>
      <c r="P57" s="17" t="e">
        <f>[5]出血!$P53</f>
        <v>#N/A</v>
      </c>
      <c r="Q57" s="17" t="e">
        <f>[5]出血!$Q53</f>
        <v>#N/A</v>
      </c>
      <c r="R57" s="17" t="e">
        <f>[5]出血!$R53</f>
        <v>#N/A</v>
      </c>
      <c r="S57" s="17" t="e">
        <f>[5]出血!$S53</f>
        <v>#N/A</v>
      </c>
      <c r="T57" s="17" t="e">
        <f>[5]出血!$T53</f>
        <v>#N/A</v>
      </c>
      <c r="U57" s="17" t="e">
        <f>[5]出血!$U53</f>
        <v>#N/A</v>
      </c>
      <c r="V57" s="17" t="e">
        <f>[5]出血!$V53</f>
        <v>#N/A</v>
      </c>
      <c r="X57" t="e">
        <f t="shared" si="2"/>
        <v>#N/A</v>
      </c>
      <c r="Y57" t="str">
        <f t="shared" si="3"/>
        <v>-</v>
      </c>
    </row>
    <row r="58" spans="2:25">
      <c r="B58" s="104">
        <v>53</v>
      </c>
      <c r="C58" s="104" t="e">
        <f>[5]出血!$C54</f>
        <v>#N/A</v>
      </c>
      <c r="D58" s="104" t="e">
        <f>[5]出血!$D54</f>
        <v>#N/A</v>
      </c>
      <c r="E58" s="104" t="e">
        <f>[5]出血!$E54</f>
        <v>#N/A</v>
      </c>
      <c r="F58" s="104" t="e">
        <f>[5]出血!$F54</f>
        <v>#N/A</v>
      </c>
      <c r="G58" s="104" t="e">
        <f>[5]出血!$G54</f>
        <v>#N/A</v>
      </c>
      <c r="H58" s="104" t="e">
        <f>[5]出血!$H54</f>
        <v>#N/A</v>
      </c>
      <c r="I58" s="104" t="e">
        <f>[5]出血!$I54</f>
        <v>#N/A</v>
      </c>
      <c r="J58" s="104" t="e">
        <f>[5]出血!$J54</f>
        <v>#N/A</v>
      </c>
      <c r="K58" s="104" t="e">
        <f>[5]出血!$K54</f>
        <v>#N/A</v>
      </c>
      <c r="L58" s="104" t="e">
        <f>[5]出血!$L54</f>
        <v>#N/A</v>
      </c>
      <c r="M58" s="104" t="e">
        <f>[5]出血!$M54</f>
        <v>#N/A</v>
      </c>
      <c r="N58" s="104" t="e">
        <f>[5]出血!$N54</f>
        <v>#N/A</v>
      </c>
      <c r="O58" s="104" t="e">
        <f>[5]出血!$O54</f>
        <v>#N/A</v>
      </c>
      <c r="P58" s="104" t="e">
        <f>[5]出血!$P54</f>
        <v>#N/A</v>
      </c>
      <c r="Q58" s="104" t="e">
        <f>[5]出血!$Q54</f>
        <v>#N/A</v>
      </c>
      <c r="R58" s="104" t="e">
        <f>[5]出血!$R54</f>
        <v>#N/A</v>
      </c>
      <c r="S58" s="104" t="e">
        <f>[5]出血!$S54</f>
        <v>#N/A</v>
      </c>
      <c r="T58" s="104" t="e">
        <f>[5]出血!$T54</f>
        <v>#N/A</v>
      </c>
      <c r="U58" s="104" t="e">
        <f>[5]出血!$U54</f>
        <v>#N/A</v>
      </c>
      <c r="V58" s="104" t="e">
        <f>[5]出血!$V54</f>
        <v>#N/A</v>
      </c>
      <c r="W58" s="5"/>
      <c r="X58" s="5" t="e">
        <f t="shared" si="2"/>
        <v>#N/A</v>
      </c>
      <c r="Y58" s="5" t="str">
        <f t="shared" si="3"/>
        <v>-</v>
      </c>
    </row>
    <row r="60" spans="2:25">
      <c r="B60" s="2" t="s">
        <v>66</v>
      </c>
      <c r="C60" s="2">
        <f t="array" ref="C60">+SUM(IF(NOT(ISERROR(C6:C58)),C6:C58))</f>
        <v>4</v>
      </c>
      <c r="D60" s="2">
        <f t="array" ref="D60">+SUM(IF(NOT(ISERROR(D6:D58)),D6:D58))</f>
        <v>0</v>
      </c>
      <c r="E60" s="2">
        <f t="array" ref="E60">+SUM(IF(NOT(ISERROR(E6:E58)),E6:E58))</f>
        <v>0</v>
      </c>
      <c r="F60" s="2">
        <f t="array" ref="F60">+SUM(IF(NOT(ISERROR(F6:F58)),F6:F58))</f>
        <v>0</v>
      </c>
      <c r="G60" s="2">
        <f t="array" ref="G60">+SUM(IF(NOT(ISERROR(G6:G58)),G6:G58))</f>
        <v>0</v>
      </c>
      <c r="H60" s="2">
        <f t="array" ref="H60">+SUM(IF(NOT(ISERROR(H6:H58)),H6:H58))</f>
        <v>0</v>
      </c>
      <c r="I60" s="2">
        <f t="array" ref="I60">+SUM(IF(NOT(ISERROR(I6:I58)),I6:I58))</f>
        <v>0</v>
      </c>
      <c r="J60" s="2">
        <f t="array" ref="J60">+SUM(IF(NOT(ISERROR(J6:J58)),J6:J58))</f>
        <v>0</v>
      </c>
      <c r="K60" s="2">
        <f t="array" ref="K60">+SUM(IF(NOT(ISERROR(K6:K58)),K6:K58))</f>
        <v>0</v>
      </c>
      <c r="L60" s="2">
        <f t="array" ref="L60">+SUM(IF(NOT(ISERROR(L6:L58)),L6:L58))</f>
        <v>0</v>
      </c>
      <c r="M60" s="2">
        <f t="array" ref="M60">+SUM(IF(NOT(ISERROR(M6:M58)),M6:M58))</f>
        <v>0</v>
      </c>
      <c r="N60" s="2">
        <f t="array" ref="N60">+SUM(IF(NOT(ISERROR(N6:N58)),N6:N58))</f>
        <v>0</v>
      </c>
      <c r="O60" s="2">
        <f t="array" ref="O60">+SUM(IF(NOT(ISERROR(O6:O58)),O6:O58))</f>
        <v>0</v>
      </c>
      <c r="P60" s="2">
        <f t="array" ref="P60">+SUM(IF(NOT(ISERROR(P6:P58)),P6:P58))</f>
        <v>0</v>
      </c>
      <c r="Q60" s="2">
        <f t="array" ref="Q60">+SUM(IF(NOT(ISERROR(Q6:Q58)),Q6:Q58))</f>
        <v>0</v>
      </c>
      <c r="R60" s="2">
        <f t="array" ref="R60">+SUM(IF(NOT(ISERROR(R6:R58)),R6:R58))</f>
        <v>0</v>
      </c>
      <c r="S60" s="2">
        <f t="array" ref="S60">+SUM(IF(NOT(ISERROR(S6:S58)),S6:S58))</f>
        <v>2</v>
      </c>
      <c r="T60" s="2">
        <f t="array" ref="T60">+SUM(IF(NOT(ISERROR(T6:T58)),T6:T58))</f>
        <v>1</v>
      </c>
      <c r="U60" s="2">
        <f t="array" ref="U60">+SUM(IF(NOT(ISERROR(U6:U58)),U6:U58))</f>
        <v>0</v>
      </c>
      <c r="V60" s="2">
        <f t="array" ref="V60">+SUM(IF(NOT(ISERROR(V6:V58)),V6:V58))</f>
        <v>1</v>
      </c>
      <c r="W60" s="2"/>
      <c r="X60" s="2">
        <f>SUM(D60:V60)</f>
        <v>4</v>
      </c>
      <c r="Y60" s="2" t="b">
        <f>C60=X60</f>
        <v>1</v>
      </c>
    </row>
    <row r="61" spans="2:25">
      <c r="B61" s="4" t="s">
        <v>73</v>
      </c>
      <c r="C61" s="4">
        <f t="shared" ref="C61:O61" si="4">+C60/$C$60*100</f>
        <v>100</v>
      </c>
      <c r="D61" s="4">
        <f t="shared" si="4"/>
        <v>0</v>
      </c>
      <c r="E61" s="4">
        <f t="shared" si="4"/>
        <v>0</v>
      </c>
      <c r="F61" s="4">
        <f t="shared" si="4"/>
        <v>0</v>
      </c>
      <c r="G61" s="4">
        <f t="shared" si="4"/>
        <v>0</v>
      </c>
      <c r="H61" s="4">
        <f t="shared" si="4"/>
        <v>0</v>
      </c>
      <c r="I61" s="4">
        <f t="shared" si="4"/>
        <v>0</v>
      </c>
      <c r="J61" s="4">
        <f t="shared" si="4"/>
        <v>0</v>
      </c>
      <c r="K61" s="4">
        <f t="shared" si="4"/>
        <v>0</v>
      </c>
      <c r="L61" s="4">
        <f t="shared" si="4"/>
        <v>0</v>
      </c>
      <c r="M61" s="4">
        <f t="shared" si="4"/>
        <v>0</v>
      </c>
      <c r="N61" s="4">
        <f t="shared" si="4"/>
        <v>0</v>
      </c>
      <c r="O61" s="4">
        <f t="shared" si="4"/>
        <v>0</v>
      </c>
      <c r="P61" s="4">
        <f t="shared" ref="P61:V61" si="5">+P60/$C$60*100</f>
        <v>0</v>
      </c>
      <c r="Q61" s="4">
        <f t="shared" si="5"/>
        <v>0</v>
      </c>
      <c r="R61" s="4">
        <f t="shared" si="5"/>
        <v>0</v>
      </c>
      <c r="S61" s="4">
        <f t="shared" si="5"/>
        <v>50</v>
      </c>
      <c r="T61" s="4">
        <f t="shared" si="5"/>
        <v>25</v>
      </c>
      <c r="U61" s="4">
        <f t="shared" si="5"/>
        <v>0</v>
      </c>
      <c r="V61" s="4">
        <f t="shared" si="5"/>
        <v>25</v>
      </c>
      <c r="W61" s="4"/>
      <c r="X61" s="4">
        <f>SUM(D61:V61)</f>
        <v>100</v>
      </c>
      <c r="Y61" s="4" t="b">
        <f>C61=X61</f>
        <v>1</v>
      </c>
    </row>
    <row r="63" spans="2:25">
      <c r="X63" s="5">
        <f t="array" ref="X63">+SUM(IF(NOT(ISERROR(X6:X58)),X6:X58))</f>
        <v>4</v>
      </c>
      <c r="Y63" s="5" t="b">
        <f>X60=X63</f>
        <v>1</v>
      </c>
    </row>
  </sheetData>
  <phoneticPr fontId="4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DO309"/>
  <sheetViews>
    <sheetView showGridLines="0" zoomScale="60" zoomScaleNormal="60" workbookViewId="0">
      <pane xSplit="3" ySplit="4" topLeftCell="CH5" activePane="bottomRight" state="frozen"/>
      <selection pane="topRight" activeCell="D1" sqref="D1"/>
      <selection pane="bottomLeft" activeCell="A5" sqref="A5"/>
      <selection pane="bottomRight" activeCell="CY12" sqref="CY12"/>
    </sheetView>
  </sheetViews>
  <sheetFormatPr defaultColWidth="7.875" defaultRowHeight="18.75"/>
  <cols>
    <col min="1" max="1" width="9" style="33" customWidth="1"/>
    <col min="2" max="2" width="36.25" style="33" customWidth="1"/>
    <col min="3" max="3" width="13.5" style="33" customWidth="1"/>
    <col min="4" max="4" width="11.125" style="33" customWidth="1"/>
    <col min="5" max="13" width="9.75" style="33" customWidth="1"/>
    <col min="14" max="15" width="8.875" style="33" customWidth="1"/>
    <col min="16" max="43" width="7.625" style="33" customWidth="1"/>
    <col min="44" max="44" width="7.625" style="130" customWidth="1"/>
    <col min="45" max="45" width="8.75" style="33" customWidth="1"/>
    <col min="46" max="50" width="7.625" style="33" customWidth="1"/>
    <col min="51" max="82" width="9.875" style="33" customWidth="1"/>
    <col min="83" max="83" width="9.875" style="33" customWidth="1" collapsed="1"/>
    <col min="84" max="95" width="9.875" style="33" customWidth="1"/>
    <col min="96" max="96" width="9.875" style="130" customWidth="1"/>
    <col min="97" max="117" width="9.875" style="33" customWidth="1"/>
    <col min="118" max="118" width="12.375" style="33" customWidth="1"/>
    <col min="119" max="16384" width="7.875" style="33"/>
  </cols>
  <sheetData>
    <row r="1" spans="1:119">
      <c r="N1" s="33" t="s">
        <v>248</v>
      </c>
      <c r="AR1" s="33"/>
      <c r="BN1" s="33" t="s">
        <v>254</v>
      </c>
      <c r="CR1" s="33"/>
    </row>
    <row r="2" spans="1:119" s="67" customFormat="1">
      <c r="B2" s="105"/>
      <c r="C2" s="105"/>
      <c r="D2" s="105">
        <v>10</v>
      </c>
      <c r="E2" s="105">
        <v>10</v>
      </c>
      <c r="F2" s="105">
        <v>11</v>
      </c>
      <c r="G2" s="105">
        <v>11</v>
      </c>
      <c r="H2" s="105">
        <v>11</v>
      </c>
      <c r="I2" s="105">
        <v>11</v>
      </c>
      <c r="J2" s="105">
        <v>12</v>
      </c>
      <c r="K2" s="105">
        <v>12</v>
      </c>
      <c r="L2" s="105">
        <v>12</v>
      </c>
      <c r="M2" s="105">
        <v>12</v>
      </c>
      <c r="N2" s="105">
        <f>INDEX(カレンダー!$A:$A,MATCH(令和8年各保健所毎集計!N$4,カレンダー!$B:$B,0))</f>
        <v>1</v>
      </c>
      <c r="O2" s="105">
        <f>INDEX(カレンダー!$A:$A,MATCH(令和8年各保健所毎集計!O$4,カレンダー!$B:$B,0))</f>
        <v>1</v>
      </c>
      <c r="P2" s="105">
        <f>INDEX(カレンダー!$A:$A,MATCH(令和8年各保健所毎集計!P$4,カレンダー!$B:$B,0))</f>
        <v>1</v>
      </c>
      <c r="Q2" s="105">
        <f>INDEX(カレンダー!$A:$A,MATCH(令和8年各保健所毎集計!Q$4,カレンダー!$B:$B,0))</f>
        <v>1</v>
      </c>
      <c r="R2" s="105">
        <f>INDEX(カレンダー!$A:$A,MATCH(令和8年各保健所毎集計!R$4,カレンダー!$B:$B,0))</f>
        <v>1</v>
      </c>
      <c r="S2" s="105">
        <f>INDEX(カレンダー!$A:$A,MATCH(令和8年各保健所毎集計!S$4,カレンダー!$B:$B,0))</f>
        <v>2</v>
      </c>
      <c r="T2" s="105">
        <f>INDEX(カレンダー!$A:$A,MATCH(令和8年各保健所毎集計!T$4,カレンダー!$B:$B,0))</f>
        <v>2</v>
      </c>
      <c r="U2" s="105">
        <f>INDEX(カレンダー!$A:$A,MATCH(令和8年各保健所毎集計!U$4,カレンダー!$B:$B,0))</f>
        <v>2</v>
      </c>
      <c r="V2" s="105">
        <f>INDEX(カレンダー!$A:$A,MATCH(令和8年各保健所毎集計!V$4,カレンダー!$B:$B,0))</f>
        <v>2</v>
      </c>
      <c r="W2" s="105">
        <f>INDEX(カレンダー!$A:$A,MATCH(令和8年各保健所毎集計!W$4,カレンダー!$B:$B,0))</f>
        <v>3</v>
      </c>
      <c r="X2" s="105">
        <f>INDEX(カレンダー!$A:$A,MATCH(令和8年各保健所毎集計!X$4,カレンダー!$B:$B,0))</f>
        <v>3</v>
      </c>
      <c r="Y2" s="105">
        <f>INDEX(カレンダー!$A:$A,MATCH(令和8年各保健所毎集計!Y$4,カレンダー!$B:$B,0))</f>
        <v>3</v>
      </c>
      <c r="Z2" s="105">
        <f>INDEX(カレンダー!$A:$A,MATCH(令和8年各保健所毎集計!Z$4,カレンダー!$B:$B,0))</f>
        <v>3</v>
      </c>
      <c r="AA2" s="105">
        <f>INDEX(カレンダー!$A:$A,MATCH(令和8年各保健所毎集計!AA$4,カレンダー!$B:$B,0))</f>
        <v>3</v>
      </c>
      <c r="AB2" s="105">
        <f>INDEX(カレンダー!$A:$A,MATCH(令和8年各保健所毎集計!AB$4,カレンダー!$B:$B,0))</f>
        <v>4</v>
      </c>
      <c r="AC2" s="105">
        <f>INDEX(カレンダー!$A:$A,MATCH(令和8年各保健所毎集計!AC$4,カレンダー!$B:$B,0))</f>
        <v>4</v>
      </c>
      <c r="AD2" s="105">
        <f>INDEX(カレンダー!$A:$A,MATCH(令和8年各保健所毎集計!AD$4,カレンダー!$B:$B,0))</f>
        <v>4</v>
      </c>
      <c r="AE2" s="105">
        <f>INDEX(カレンダー!$A:$A,MATCH(令和8年各保健所毎集計!AE$4,カレンダー!$B:$B,0))</f>
        <v>4</v>
      </c>
      <c r="AF2" s="105">
        <f>INDEX(カレンダー!$A:$A,MATCH(令和8年各保健所毎集計!AF$4,カレンダー!$B:$B,0))</f>
        <v>5</v>
      </c>
      <c r="AG2" s="105">
        <f>INDEX(カレンダー!$A:$A,MATCH(令和8年各保健所毎集計!AG$4,カレンダー!$B:$B,0))</f>
        <v>5</v>
      </c>
      <c r="AH2" s="105">
        <f>INDEX(カレンダー!$A:$A,MATCH(令和8年各保健所毎集計!AH$4,カレンダー!$B:$B,0))</f>
        <v>5</v>
      </c>
      <c r="AI2" s="105">
        <f>INDEX(カレンダー!$A:$A,MATCH(令和8年各保健所毎集計!AI$4,カレンダー!$B:$B,0))</f>
        <v>5</v>
      </c>
      <c r="AJ2" s="105">
        <f>INDEX(カレンダー!$A:$A,MATCH(令和8年各保健所毎集計!AJ$4,カレンダー!$B:$B,0))</f>
        <v>6</v>
      </c>
      <c r="AK2" s="105">
        <f>INDEX(カレンダー!$A:$A,MATCH(令和8年各保健所毎集計!AK$4,カレンダー!$B:$B,0))</f>
        <v>6</v>
      </c>
      <c r="AL2" s="105">
        <f>INDEX(カレンダー!$A:$A,MATCH(令和8年各保健所毎集計!AL$4,カレンダー!$B:$B,0))</f>
        <v>6</v>
      </c>
      <c r="AM2" s="105">
        <f>INDEX(カレンダー!$A:$A,MATCH(令和8年各保健所毎集計!AM$4,カレンダー!$B:$B,0))</f>
        <v>6</v>
      </c>
      <c r="AN2" s="105">
        <f>INDEX(カレンダー!$A:$A,MATCH(令和8年各保健所毎集計!AN$4,カレンダー!$B:$B,0))</f>
        <v>6</v>
      </c>
      <c r="AO2" s="105">
        <f>INDEX(カレンダー!$A:$A,MATCH(令和8年各保健所毎集計!AO$4,カレンダー!$B:$B,0))</f>
        <v>7</v>
      </c>
      <c r="AP2" s="105">
        <f>INDEX(カレンダー!$A:$A,MATCH(令和8年各保健所毎集計!AP$4,カレンダー!$B:$B,0))</f>
        <v>7</v>
      </c>
      <c r="AQ2" s="105">
        <f>INDEX(カレンダー!$A:$A,MATCH(令和8年各保健所毎集計!AQ$4,カレンダー!$B:$B,0))</f>
        <v>7</v>
      </c>
      <c r="AR2" s="105">
        <f>INDEX(カレンダー!$A:$A,MATCH(令和8年各保健所毎集計!AR$4,カレンダー!$B:$B,0))</f>
        <v>7</v>
      </c>
      <c r="AS2" s="105">
        <f>INDEX(カレンダー!$A:$A,MATCH(令和8年各保健所毎集計!AS$4,カレンダー!$B:$B,0))</f>
        <v>8</v>
      </c>
      <c r="AT2" s="105">
        <f>INDEX(カレンダー!$A:$A,MATCH(令和8年各保健所毎集計!AT$4,カレンダー!$B:$B,0))</f>
        <v>8</v>
      </c>
      <c r="AU2" s="105">
        <f>INDEX(カレンダー!$A:$A,MATCH(令和8年各保健所毎集計!AU$4,カレンダー!$B:$B,0))</f>
        <v>8</v>
      </c>
      <c r="AV2" s="105">
        <f>INDEX(カレンダー!$A:$A,MATCH(令和8年各保健所毎集計!AV$4,カレンダー!$B:$B,0))</f>
        <v>8</v>
      </c>
      <c r="AW2" s="105">
        <f>INDEX(カレンダー!$A:$A,MATCH(令和8年各保健所毎集計!AW$4,カレンダー!$B:$B,0))</f>
        <v>9</v>
      </c>
      <c r="AX2" s="105">
        <f>INDEX(カレンダー!$A:$A,MATCH(令和8年各保健所毎集計!AX$4,カレンダー!$B:$B,0))</f>
        <v>9</v>
      </c>
      <c r="AY2" s="105">
        <f>INDEX(カレンダー!$A:$A,MATCH(令和8年各保健所毎集計!AY$4,カレンダー!$B:$B,0))</f>
        <v>9</v>
      </c>
      <c r="AZ2" s="105">
        <f>INDEX(カレンダー!$A:$A,MATCH(令和8年各保健所毎集計!AZ$4,カレンダー!$B:$B,0))</f>
        <v>9</v>
      </c>
      <c r="BA2" s="105">
        <f>INDEX(カレンダー!$A:$A,MATCH(令和8年各保健所毎集計!BA$4,カレンダー!$B:$B,0))</f>
        <v>9</v>
      </c>
      <c r="BB2" s="105">
        <f>INDEX(カレンダー!$A:$A,MATCH(令和8年各保健所毎集計!BB$4,カレンダー!$B:$B,0))</f>
        <v>10</v>
      </c>
      <c r="BC2" s="67">
        <f>INDEX(カレンダー!$A:$A,MATCH(令和8年各保健所毎集計!BC$4,カレンダー!$B:$B,0))</f>
        <v>10</v>
      </c>
      <c r="BD2" s="67">
        <f>INDEX(カレンダー!$A:$A,MATCH(令和8年各保健所毎集計!BD$4,カレンダー!$B:$B,0))</f>
        <v>10</v>
      </c>
      <c r="BE2" s="67">
        <f>INDEX(カレンダー!$A:$A,MATCH(令和8年各保健所毎集計!BE$4,カレンダー!$B:$B,0))</f>
        <v>10</v>
      </c>
      <c r="BF2" s="67">
        <f>INDEX(カレンダー!$A:$A,MATCH(令和8年各保健所毎集計!BF$4,カレンダー!$B:$B,0))</f>
        <v>11</v>
      </c>
      <c r="BG2" s="67">
        <f>INDEX(カレンダー!$A:$A,MATCH(令和8年各保健所毎集計!BG$4,カレンダー!$B:$B,0))</f>
        <v>11</v>
      </c>
      <c r="BH2" s="67">
        <f>INDEX(カレンダー!$A:$A,MATCH(令和8年各保健所毎集計!BH$4,カレンダー!$B:$B,0))</f>
        <v>11</v>
      </c>
      <c r="BI2" s="67">
        <f>INDEX(カレンダー!$A:$A,MATCH(令和8年各保健所毎集計!BI$4,カレンダー!$B:$B,0))</f>
        <v>11</v>
      </c>
      <c r="BJ2" s="67">
        <f>INDEX(カレンダー!$A:$A,MATCH(令和8年各保健所毎集計!BJ$4,カレンダー!$B:$B,0))</f>
        <v>12</v>
      </c>
      <c r="BK2" s="67">
        <f>INDEX(カレンダー!$A:$A,MATCH(令和8年各保健所毎集計!BK$4,カレンダー!$B:$B,0))</f>
        <v>12</v>
      </c>
      <c r="BL2" s="67">
        <f>INDEX(カレンダー!$A:$A,MATCH(令和8年各保健所毎集計!BL$4,カレンダー!$B:$B,0))</f>
        <v>12</v>
      </c>
      <c r="BM2" s="67">
        <f>INDEX(カレンダー!$A:$A,MATCH(令和8年各保健所毎集計!BM$4,カレンダー!$B:$B,0))</f>
        <v>12</v>
      </c>
      <c r="BN2" s="105">
        <f>INDEX(カレンダー!$A:$A,MATCH(令和8年各保健所毎集計!BN$4,カレンダー!$B:$B,0))</f>
        <v>1</v>
      </c>
      <c r="BO2" s="105">
        <f>INDEX(カレンダー!$A:$A,MATCH(令和8年各保健所毎集計!BO$4,カレンダー!$B:$B,0))</f>
        <v>1</v>
      </c>
      <c r="BP2" s="105">
        <f>INDEX(カレンダー!$A:$A,MATCH(令和8年各保健所毎集計!BP$4,カレンダー!$B:$B,0))</f>
        <v>1</v>
      </c>
      <c r="BQ2" s="105">
        <f>INDEX(カレンダー!$A:$A,MATCH(令和8年各保健所毎集計!BQ$4,カレンダー!$B:$B,0))</f>
        <v>1</v>
      </c>
      <c r="BR2" s="105">
        <f>INDEX(カレンダー!$A:$A,MATCH(令和8年各保健所毎集計!BR$4,カレンダー!$B:$B,0))</f>
        <v>1</v>
      </c>
      <c r="BS2" s="105">
        <f>INDEX(カレンダー!$A:$A,MATCH(令和8年各保健所毎集計!BS$4,カレンダー!$B:$B,0))</f>
        <v>2</v>
      </c>
      <c r="BT2" s="105">
        <f>INDEX(カレンダー!$A:$A,MATCH(令和8年各保健所毎集計!BT$4,カレンダー!$B:$B,0))</f>
        <v>2</v>
      </c>
      <c r="BU2" s="105">
        <f>INDEX(カレンダー!$A:$A,MATCH(令和8年各保健所毎集計!BU$4,カレンダー!$B:$B,0))</f>
        <v>2</v>
      </c>
      <c r="BV2" s="105">
        <f>INDEX(カレンダー!$A:$A,MATCH(令和8年各保健所毎集計!BV$4,カレンダー!$B:$B,0))</f>
        <v>2</v>
      </c>
      <c r="BW2" s="105">
        <f>INDEX(カレンダー!$A:$A,MATCH(令和8年各保健所毎集計!BW$4,カレンダー!$B:$B,0))</f>
        <v>3</v>
      </c>
      <c r="BX2" s="105">
        <f>INDEX(カレンダー!$A:$A,MATCH(令和8年各保健所毎集計!BX$4,カレンダー!$B:$B,0))</f>
        <v>3</v>
      </c>
      <c r="BY2" s="105">
        <f>INDEX(カレンダー!$A:$A,MATCH(令和8年各保健所毎集計!BY$4,カレンダー!$B:$B,0))</f>
        <v>3</v>
      </c>
      <c r="BZ2" s="105">
        <f>INDEX(カレンダー!$A:$A,MATCH(令和8年各保健所毎集計!BZ$4,カレンダー!$B:$B,0))</f>
        <v>3</v>
      </c>
      <c r="CA2" s="105">
        <f>INDEX(カレンダー!$A:$A,MATCH(令和8年各保健所毎集計!CA$4,カレンダー!$B:$B,0))</f>
        <v>3</v>
      </c>
      <c r="CB2" s="105">
        <f>INDEX(カレンダー!$A:$A,MATCH(令和8年各保健所毎集計!CB$4,カレンダー!$B:$B,0))</f>
        <v>4</v>
      </c>
      <c r="CC2" s="105">
        <f>INDEX(カレンダー!$A:$A,MATCH(令和8年各保健所毎集計!CC$4,カレンダー!$B:$B,0))</f>
        <v>4</v>
      </c>
      <c r="CD2" s="105">
        <f>INDEX(カレンダー!$A:$A,MATCH(令和8年各保健所毎集計!CD$4,カレンダー!$B:$B,0))</f>
        <v>4</v>
      </c>
      <c r="CE2" s="105">
        <f>INDEX(カレンダー!$A:$A,MATCH(令和8年各保健所毎集計!CE$4,カレンダー!$B:$B,0))</f>
        <v>4</v>
      </c>
      <c r="CF2" s="105">
        <f>INDEX(カレンダー!$A:$A,MATCH(令和8年各保健所毎集計!CF$4,カレンダー!$B:$B,0))</f>
        <v>5</v>
      </c>
      <c r="CG2" s="105">
        <f>INDEX(カレンダー!$A:$A,MATCH(令和8年各保健所毎集計!CG$4,カレンダー!$B:$B,0))</f>
        <v>5</v>
      </c>
      <c r="CH2" s="105">
        <f>INDEX(カレンダー!$A:$A,MATCH(令和8年各保健所毎集計!CH$4,カレンダー!$B:$B,0))</f>
        <v>5</v>
      </c>
      <c r="CI2" s="105">
        <f>INDEX(カレンダー!$A:$A,MATCH(令和8年各保健所毎集計!CI$4,カレンダー!$B:$B,0))</f>
        <v>5</v>
      </c>
      <c r="CJ2" s="105">
        <f>INDEX(カレンダー!$A:$A,MATCH(令和8年各保健所毎集計!CJ$4,カレンダー!$B:$B,0))</f>
        <v>6</v>
      </c>
      <c r="CK2" s="105">
        <f>INDEX(カレンダー!$A:$A,MATCH(令和8年各保健所毎集計!CK$4,カレンダー!$B:$B,0))</f>
        <v>6</v>
      </c>
      <c r="CL2" s="105">
        <f>INDEX(カレンダー!$A:$A,MATCH(令和8年各保健所毎集計!CL$4,カレンダー!$B:$B,0))</f>
        <v>6</v>
      </c>
      <c r="CM2" s="105">
        <f>INDEX(カレンダー!$A:$A,MATCH(令和8年各保健所毎集計!CM$4,カレンダー!$B:$B,0))</f>
        <v>6</v>
      </c>
      <c r="CN2" s="105">
        <f>INDEX(カレンダー!$A:$A,MATCH(令和8年各保健所毎集計!CN$4,カレンダー!$B:$B,0))</f>
        <v>6</v>
      </c>
      <c r="CO2" s="105">
        <f>INDEX(カレンダー!$A:$A,MATCH(令和8年各保健所毎集計!CO$4,カレンダー!$B:$B,0))</f>
        <v>7</v>
      </c>
      <c r="CP2" s="105">
        <f>INDEX(カレンダー!$A:$A,MATCH(令和8年各保健所毎集計!CP$4,カレンダー!$B:$B,0))</f>
        <v>7</v>
      </c>
      <c r="CQ2" s="105">
        <f>INDEX(カレンダー!$A:$A,MATCH(令和8年各保健所毎集計!CQ$4,カレンダー!$B:$B,0))</f>
        <v>7</v>
      </c>
      <c r="CR2" s="105">
        <f>INDEX(カレンダー!$A:$A,MATCH(令和8年各保健所毎集計!CR$4,カレンダー!$B:$B,0))</f>
        <v>7</v>
      </c>
      <c r="CS2" s="105">
        <f>INDEX(カレンダー!$A:$A,MATCH(令和8年各保健所毎集計!CS$4,カレンダー!$B:$B,0))</f>
        <v>8</v>
      </c>
      <c r="CT2" s="105">
        <f>INDEX(カレンダー!$A:$A,MATCH(令和8年各保健所毎集計!CT$4,カレンダー!$B:$B,0))</f>
        <v>8</v>
      </c>
      <c r="CU2" s="105">
        <f>INDEX(カレンダー!$A:$A,MATCH(令和8年各保健所毎集計!CU$4,カレンダー!$B:$B,0))</f>
        <v>8</v>
      </c>
      <c r="CV2" s="105">
        <f>INDEX(カレンダー!$A:$A,MATCH(令和8年各保健所毎集計!CV$4,カレンダー!$B:$B,0))</f>
        <v>8</v>
      </c>
      <c r="CW2" s="105">
        <f>INDEX(カレンダー!$A:$A,MATCH(令和8年各保健所毎集計!CW$4,カレンダー!$B:$B,0))</f>
        <v>9</v>
      </c>
      <c r="CX2" s="105">
        <f>INDEX(カレンダー!$A:$A,MATCH(令和8年各保健所毎集計!CX$4,カレンダー!$B:$B,0))</f>
        <v>9</v>
      </c>
      <c r="CY2" s="105">
        <f>INDEX(カレンダー!$A:$A,MATCH(令和8年各保健所毎集計!CY$4,カレンダー!$B:$B,0))</f>
        <v>9</v>
      </c>
      <c r="CZ2" s="105">
        <f>INDEX(カレンダー!$A:$A,MATCH(令和8年各保健所毎集計!CZ$4,カレンダー!$B:$B,0))</f>
        <v>9</v>
      </c>
      <c r="DA2" s="105">
        <f>INDEX(カレンダー!$A:$A,MATCH(令和8年各保健所毎集計!DA$4,カレンダー!$B:$B,0))</f>
        <v>9</v>
      </c>
      <c r="DB2" s="105">
        <f>INDEX(カレンダー!$A:$A,MATCH(令和8年各保健所毎集計!DB$4,カレンダー!$B:$B,0))</f>
        <v>10</v>
      </c>
      <c r="DC2" s="67">
        <f>INDEX(カレンダー!$A:$A,MATCH(令和8年各保健所毎集計!DC$4,カレンダー!$B:$B,0))</f>
        <v>10</v>
      </c>
      <c r="DD2" s="67">
        <f>INDEX(カレンダー!$A:$A,MATCH(令和8年各保健所毎集計!DD$4,カレンダー!$B:$B,0))</f>
        <v>10</v>
      </c>
      <c r="DE2" s="67">
        <f>INDEX(カレンダー!$A:$A,MATCH(令和8年各保健所毎集計!DE$4,カレンダー!$B:$B,0))</f>
        <v>10</v>
      </c>
      <c r="DF2" s="67">
        <f>INDEX(カレンダー!$A:$A,MATCH(令和8年各保健所毎集計!DF$4,カレンダー!$B:$B,0))</f>
        <v>11</v>
      </c>
      <c r="DG2" s="67">
        <f>INDEX(カレンダー!$A:$A,MATCH(令和8年各保健所毎集計!DG$4,カレンダー!$B:$B,0))</f>
        <v>11</v>
      </c>
      <c r="DH2" s="67">
        <f>INDEX(カレンダー!$A:$A,MATCH(令和8年各保健所毎集計!DH$4,カレンダー!$B:$B,0))</f>
        <v>11</v>
      </c>
      <c r="DI2" s="67">
        <f>INDEX(カレンダー!$A:$A,MATCH(令和8年各保健所毎集計!DI$4,カレンダー!$B:$B,0))</f>
        <v>11</v>
      </c>
      <c r="DJ2" s="67">
        <f>INDEX(カレンダー!$A:$A,MATCH(令和8年各保健所毎集計!DJ$4,カレンダー!$B:$B,0))</f>
        <v>12</v>
      </c>
      <c r="DK2" s="67">
        <f>INDEX(カレンダー!$A:$A,MATCH(令和8年各保健所毎集計!DK$4,カレンダー!$B:$B,0))</f>
        <v>12</v>
      </c>
      <c r="DL2" s="67">
        <f>INDEX(カレンダー!$A:$A,MATCH(令和8年各保健所毎集計!DL$4,カレンダー!$B:$B,0))</f>
        <v>12</v>
      </c>
      <c r="DM2" s="67">
        <f>INDEX(カレンダー!$A:$A,MATCH(令和8年各保健所毎集計!DM$4,カレンダー!$B:$B,0))</f>
        <v>12</v>
      </c>
    </row>
    <row r="3" spans="1:119" ht="22.5" customHeight="1">
      <c r="A3" s="130"/>
      <c r="B3" s="81" t="s">
        <v>240</v>
      </c>
      <c r="C3" s="35"/>
      <c r="D3" s="99"/>
      <c r="E3" s="99">
        <v>45566</v>
      </c>
      <c r="F3" s="136">
        <v>45597</v>
      </c>
      <c r="G3" s="99"/>
      <c r="H3" s="99"/>
      <c r="I3" s="99"/>
      <c r="J3" s="136">
        <v>45627</v>
      </c>
      <c r="K3" s="99"/>
      <c r="L3" s="99"/>
      <c r="M3" s="99"/>
      <c r="N3" s="106">
        <v>45658</v>
      </c>
      <c r="O3" s="107"/>
      <c r="P3" s="107"/>
      <c r="Q3" s="107"/>
      <c r="R3" s="107"/>
      <c r="S3" s="134">
        <v>45689</v>
      </c>
      <c r="T3" s="35"/>
      <c r="U3" s="137"/>
      <c r="V3" s="138">
        <v>45689</v>
      </c>
      <c r="W3" s="134">
        <v>45717</v>
      </c>
      <c r="X3" s="139"/>
      <c r="Y3" s="35"/>
      <c r="Z3" s="108"/>
      <c r="AA3" s="140">
        <v>45717</v>
      </c>
      <c r="AB3" s="133">
        <v>45748</v>
      </c>
      <c r="AC3" s="108"/>
      <c r="AD3" s="108"/>
      <c r="AE3" s="35"/>
      <c r="AF3" s="133">
        <v>45778</v>
      </c>
      <c r="AG3" s="133"/>
      <c r="AH3" s="133"/>
      <c r="AI3" s="133"/>
      <c r="AJ3" s="134">
        <v>45809</v>
      </c>
      <c r="AK3" s="133"/>
      <c r="AL3" s="108"/>
      <c r="AM3" s="108"/>
      <c r="AN3" s="133"/>
      <c r="AO3" s="133">
        <v>45839</v>
      </c>
      <c r="AP3" s="133"/>
      <c r="AQ3" s="133"/>
      <c r="AR3" s="133"/>
      <c r="AS3" s="133">
        <v>45870</v>
      </c>
      <c r="AT3" s="163"/>
      <c r="AU3" s="133"/>
      <c r="AV3" s="133"/>
      <c r="AW3" s="134">
        <v>45901</v>
      </c>
      <c r="AX3" s="109"/>
      <c r="AY3" s="133"/>
      <c r="AZ3" s="133"/>
      <c r="BA3" s="133"/>
      <c r="BB3" s="133">
        <v>45931</v>
      </c>
      <c r="BC3" s="133"/>
      <c r="BD3" s="109"/>
      <c r="BE3" s="133">
        <v>45931</v>
      </c>
      <c r="BF3" s="133">
        <v>45962</v>
      </c>
      <c r="BG3" s="36" t="s">
        <v>274</v>
      </c>
      <c r="BH3" s="36"/>
      <c r="BI3" s="111" t="s">
        <v>274</v>
      </c>
      <c r="BJ3" s="133">
        <v>45992</v>
      </c>
      <c r="BK3" s="35"/>
      <c r="BL3" s="133"/>
      <c r="BM3" s="133">
        <v>45992</v>
      </c>
      <c r="BN3" s="106">
        <v>46023</v>
      </c>
      <c r="BO3" s="107"/>
      <c r="BP3" s="107"/>
      <c r="BQ3" s="107"/>
      <c r="BR3" s="133"/>
      <c r="BS3" s="134">
        <v>45689</v>
      </c>
      <c r="BT3" s="35"/>
      <c r="BU3" s="134"/>
      <c r="BV3" s="134">
        <v>45689</v>
      </c>
      <c r="BW3" s="134">
        <v>45717</v>
      </c>
      <c r="BX3" s="139"/>
      <c r="BY3" s="35" t="s">
        <v>275</v>
      </c>
      <c r="BZ3" s="108"/>
      <c r="CA3" s="35" t="s">
        <v>275</v>
      </c>
      <c r="CB3" s="133">
        <v>45748</v>
      </c>
      <c r="CC3" s="133"/>
      <c r="CD3" s="133">
        <v>45748</v>
      </c>
      <c r="CE3" s="166"/>
      <c r="CF3" s="133">
        <v>45778</v>
      </c>
      <c r="CG3" s="133"/>
      <c r="CH3" s="133"/>
      <c r="CI3" s="133"/>
      <c r="CJ3" s="134">
        <v>45809</v>
      </c>
      <c r="CK3" s="134"/>
      <c r="CL3" s="134">
        <v>45809</v>
      </c>
      <c r="CM3" s="108"/>
      <c r="CN3" s="133"/>
      <c r="CO3" s="134">
        <v>45839</v>
      </c>
      <c r="CP3" s="133"/>
      <c r="CQ3" s="133"/>
      <c r="CR3" s="166"/>
      <c r="CS3" s="133">
        <v>45870</v>
      </c>
      <c r="CT3" s="163"/>
      <c r="CU3" s="133"/>
      <c r="CV3" s="133"/>
      <c r="CW3" s="134">
        <v>45901</v>
      </c>
      <c r="CX3" s="109"/>
      <c r="CY3" s="133"/>
      <c r="CZ3" s="133"/>
      <c r="DA3" s="166"/>
      <c r="DB3" s="133">
        <v>45931</v>
      </c>
      <c r="DC3" s="133"/>
      <c r="DD3" s="109"/>
      <c r="DE3" s="110"/>
      <c r="DF3" s="133">
        <v>45962</v>
      </c>
      <c r="DG3" s="36"/>
      <c r="DH3" s="36"/>
      <c r="DI3" s="111"/>
      <c r="DJ3" s="133">
        <v>45992</v>
      </c>
      <c r="DK3" s="36"/>
      <c r="DL3" s="36"/>
      <c r="DM3" s="111"/>
      <c r="DN3" s="35"/>
      <c r="DO3" s="112"/>
    </row>
    <row r="4" spans="1:119">
      <c r="A4" s="130"/>
      <c r="B4" s="34" t="s">
        <v>194</v>
      </c>
      <c r="C4" s="37" t="s">
        <v>195</v>
      </c>
      <c r="D4" s="40">
        <v>43</v>
      </c>
      <c r="E4" s="41">
        <v>44</v>
      </c>
      <c r="F4" s="40">
        <v>45</v>
      </c>
      <c r="G4" s="38">
        <v>46</v>
      </c>
      <c r="H4" s="40">
        <v>47</v>
      </c>
      <c r="I4" s="41">
        <v>48</v>
      </c>
      <c r="J4" s="39">
        <v>49</v>
      </c>
      <c r="K4" s="40">
        <v>50</v>
      </c>
      <c r="L4" s="40">
        <v>51</v>
      </c>
      <c r="M4" s="41">
        <v>52</v>
      </c>
      <c r="N4" s="40">
        <v>1</v>
      </c>
      <c r="O4" s="40">
        <v>2</v>
      </c>
      <c r="P4" s="40">
        <v>3</v>
      </c>
      <c r="Q4" s="40">
        <v>4</v>
      </c>
      <c r="R4" s="40">
        <v>5</v>
      </c>
      <c r="S4" s="39">
        <v>6</v>
      </c>
      <c r="T4" s="40">
        <v>7</v>
      </c>
      <c r="U4" s="40">
        <v>8</v>
      </c>
      <c r="V4" s="41">
        <v>9</v>
      </c>
      <c r="W4" s="40">
        <v>10</v>
      </c>
      <c r="X4" s="40">
        <v>11</v>
      </c>
      <c r="Y4" s="40">
        <v>12</v>
      </c>
      <c r="Z4" s="40">
        <v>13</v>
      </c>
      <c r="AA4" s="41">
        <v>14</v>
      </c>
      <c r="AB4" s="40">
        <v>15</v>
      </c>
      <c r="AC4" s="40">
        <v>16</v>
      </c>
      <c r="AD4" s="40">
        <v>17</v>
      </c>
      <c r="AE4" s="113">
        <v>18</v>
      </c>
      <c r="AF4" s="40">
        <v>19</v>
      </c>
      <c r="AG4" s="40">
        <v>20</v>
      </c>
      <c r="AH4" s="40">
        <v>21</v>
      </c>
      <c r="AI4" s="40">
        <v>22</v>
      </c>
      <c r="AJ4" s="39">
        <v>23</v>
      </c>
      <c r="AK4" s="40">
        <v>24</v>
      </c>
      <c r="AL4" s="40">
        <v>25</v>
      </c>
      <c r="AM4" s="40">
        <v>26</v>
      </c>
      <c r="AN4" s="41">
        <v>27</v>
      </c>
      <c r="AO4" s="40">
        <v>28</v>
      </c>
      <c r="AP4" s="40">
        <v>29</v>
      </c>
      <c r="AQ4" s="35">
        <v>30</v>
      </c>
      <c r="AR4" s="41">
        <v>31</v>
      </c>
      <c r="AS4" s="40">
        <v>32</v>
      </c>
      <c r="AT4" s="40">
        <v>33</v>
      </c>
      <c r="AU4" s="40">
        <v>34</v>
      </c>
      <c r="AV4" s="40">
        <v>35</v>
      </c>
      <c r="AW4" s="39">
        <v>36</v>
      </c>
      <c r="AX4" s="40">
        <v>37</v>
      </c>
      <c r="AY4" s="40">
        <v>38</v>
      </c>
      <c r="AZ4" s="40">
        <v>39</v>
      </c>
      <c r="BA4" s="41">
        <v>40</v>
      </c>
      <c r="BB4" s="150">
        <v>41</v>
      </c>
      <c r="BC4" s="149">
        <v>42</v>
      </c>
      <c r="BD4" s="40">
        <v>43</v>
      </c>
      <c r="BE4" s="41">
        <v>44</v>
      </c>
      <c r="BF4" s="40">
        <v>45</v>
      </c>
      <c r="BG4" s="38">
        <v>46</v>
      </c>
      <c r="BH4" s="40">
        <v>47</v>
      </c>
      <c r="BI4" s="41">
        <v>48</v>
      </c>
      <c r="BJ4" s="39">
        <v>49</v>
      </c>
      <c r="BK4" s="40">
        <v>50</v>
      </c>
      <c r="BL4" s="40">
        <v>51</v>
      </c>
      <c r="BM4" s="41">
        <v>52</v>
      </c>
      <c r="BN4" s="40">
        <v>1</v>
      </c>
      <c r="BO4" s="38">
        <v>2</v>
      </c>
      <c r="BP4" s="149">
        <v>3</v>
      </c>
      <c r="BQ4" s="40">
        <v>4</v>
      </c>
      <c r="BR4" s="40">
        <v>5</v>
      </c>
      <c r="BS4" s="39">
        <v>6</v>
      </c>
      <c r="BT4" s="40">
        <v>7</v>
      </c>
      <c r="BU4" s="40">
        <v>8</v>
      </c>
      <c r="BV4" s="41">
        <v>9</v>
      </c>
      <c r="BW4" s="40">
        <v>10</v>
      </c>
      <c r="BX4" s="40">
        <v>11</v>
      </c>
      <c r="BY4" s="40">
        <v>12</v>
      </c>
      <c r="BZ4" s="40">
        <v>13</v>
      </c>
      <c r="CA4" s="41">
        <v>14</v>
      </c>
      <c r="CB4" s="40">
        <v>15</v>
      </c>
      <c r="CC4" s="40">
        <v>16</v>
      </c>
      <c r="CD4" s="40">
        <v>17</v>
      </c>
      <c r="CE4" s="113">
        <v>18</v>
      </c>
      <c r="CF4" s="40">
        <v>19</v>
      </c>
      <c r="CG4" s="40">
        <v>20</v>
      </c>
      <c r="CH4" s="40">
        <v>21</v>
      </c>
      <c r="CI4" s="40">
        <v>22</v>
      </c>
      <c r="CJ4" s="39">
        <v>23</v>
      </c>
      <c r="CK4" s="40">
        <v>24</v>
      </c>
      <c r="CL4" s="40">
        <v>25</v>
      </c>
      <c r="CM4" s="40">
        <v>26</v>
      </c>
      <c r="CN4" s="41">
        <v>27</v>
      </c>
      <c r="CO4" s="40">
        <v>28</v>
      </c>
      <c r="CP4" s="40">
        <v>29</v>
      </c>
      <c r="CQ4" s="35">
        <v>30</v>
      </c>
      <c r="CR4" s="41">
        <v>31</v>
      </c>
      <c r="CS4" s="40">
        <v>32</v>
      </c>
      <c r="CT4" s="40">
        <v>33</v>
      </c>
      <c r="CU4" s="40">
        <v>34</v>
      </c>
      <c r="CV4" s="40">
        <v>35</v>
      </c>
      <c r="CW4" s="39">
        <v>36</v>
      </c>
      <c r="CX4" s="40">
        <v>37</v>
      </c>
      <c r="CY4" s="40">
        <v>38</v>
      </c>
      <c r="CZ4" s="40">
        <v>39</v>
      </c>
      <c r="DA4" s="41">
        <v>40</v>
      </c>
      <c r="DB4" s="150">
        <v>41</v>
      </c>
      <c r="DC4" s="149">
        <v>42</v>
      </c>
      <c r="DD4" s="40">
        <v>43</v>
      </c>
      <c r="DE4" s="41">
        <v>44</v>
      </c>
      <c r="DF4" s="40">
        <v>45</v>
      </c>
      <c r="DG4" s="38">
        <v>46</v>
      </c>
      <c r="DH4" s="40">
        <v>47</v>
      </c>
      <c r="DI4" s="41">
        <v>48</v>
      </c>
      <c r="DJ4" s="39">
        <v>49</v>
      </c>
      <c r="DK4" s="40">
        <v>50</v>
      </c>
      <c r="DL4" s="40">
        <v>51</v>
      </c>
      <c r="DM4" s="41">
        <v>52</v>
      </c>
      <c r="DN4" s="114" t="s">
        <v>196</v>
      </c>
      <c r="DO4" s="115" t="s">
        <v>195</v>
      </c>
    </row>
    <row r="5" spans="1:119">
      <c r="A5" s="130"/>
      <c r="B5" s="42" t="s">
        <v>197</v>
      </c>
      <c r="C5" s="43" t="s">
        <v>198</v>
      </c>
      <c r="D5" s="44">
        <v>24</v>
      </c>
      <c r="E5" s="47">
        <v>15</v>
      </c>
      <c r="F5" s="46">
        <v>4</v>
      </c>
      <c r="G5" s="45">
        <v>8</v>
      </c>
      <c r="H5" s="45">
        <v>9</v>
      </c>
      <c r="I5" s="45">
        <v>26</v>
      </c>
      <c r="J5" s="48">
        <v>15</v>
      </c>
      <c r="K5" s="45">
        <v>21</v>
      </c>
      <c r="L5" s="45">
        <v>19</v>
      </c>
      <c r="M5" s="47">
        <v>94</v>
      </c>
      <c r="N5" s="48">
        <v>114</v>
      </c>
      <c r="O5" s="45">
        <v>117</v>
      </c>
      <c r="P5" s="45">
        <v>128</v>
      </c>
      <c r="Q5" s="44">
        <v>66</v>
      </c>
      <c r="R5" s="45">
        <v>43</v>
      </c>
      <c r="S5" s="48">
        <v>27</v>
      </c>
      <c r="T5" s="45">
        <v>21</v>
      </c>
      <c r="U5" s="44">
        <v>7</v>
      </c>
      <c r="V5" s="47">
        <v>4</v>
      </c>
      <c r="W5" s="45">
        <v>13</v>
      </c>
      <c r="X5" s="45">
        <v>11</v>
      </c>
      <c r="Y5" s="45">
        <v>10</v>
      </c>
      <c r="Z5" s="45">
        <v>7</v>
      </c>
      <c r="AA5" s="47">
        <v>4</v>
      </c>
      <c r="AB5" s="45">
        <v>3</v>
      </c>
      <c r="AC5" s="45">
        <v>5</v>
      </c>
      <c r="AD5" s="45">
        <v>21</v>
      </c>
      <c r="AE5" s="47">
        <v>16</v>
      </c>
      <c r="AF5" s="45">
        <v>17</v>
      </c>
      <c r="AG5" s="45">
        <v>8</v>
      </c>
      <c r="AH5" s="45">
        <v>10</v>
      </c>
      <c r="AI5" s="45">
        <v>17</v>
      </c>
      <c r="AJ5" s="48">
        <v>15</v>
      </c>
      <c r="AK5" s="45">
        <v>8</v>
      </c>
      <c r="AL5" s="45">
        <v>6</v>
      </c>
      <c r="AM5" s="45">
        <v>4</v>
      </c>
      <c r="AN5" s="47">
        <v>2</v>
      </c>
      <c r="AO5" s="116">
        <v>0</v>
      </c>
      <c r="AP5" s="45">
        <v>4</v>
      </c>
      <c r="AQ5" s="141">
        <v>7</v>
      </c>
      <c r="AR5" s="117">
        <v>16</v>
      </c>
      <c r="AS5" s="45">
        <v>4</v>
      </c>
      <c r="AT5" s="45">
        <v>8</v>
      </c>
      <c r="AU5" s="45">
        <v>6</v>
      </c>
      <c r="AV5" s="45">
        <v>5</v>
      </c>
      <c r="AW5" s="48">
        <v>10</v>
      </c>
      <c r="AX5" s="45">
        <v>13</v>
      </c>
      <c r="AY5" s="45">
        <v>21</v>
      </c>
      <c r="AZ5" s="45">
        <v>18</v>
      </c>
      <c r="BA5" s="47">
        <v>32</v>
      </c>
      <c r="BB5" s="48">
        <v>45</v>
      </c>
      <c r="BC5" s="151">
        <v>56</v>
      </c>
      <c r="BD5" s="44">
        <v>115</v>
      </c>
      <c r="BE5" s="47">
        <v>120</v>
      </c>
      <c r="BF5" s="46">
        <v>176</v>
      </c>
      <c r="BG5" s="45">
        <v>150</v>
      </c>
      <c r="BH5" s="45">
        <v>90</v>
      </c>
      <c r="BI5" s="45">
        <v>97</v>
      </c>
      <c r="BJ5" s="48">
        <v>109</v>
      </c>
      <c r="BK5" s="45">
        <v>105</v>
      </c>
      <c r="BL5" s="45">
        <v>94</v>
      </c>
      <c r="BM5" s="47">
        <v>76</v>
      </c>
      <c r="BN5" s="48">
        <v>156</v>
      </c>
      <c r="BO5" s="45">
        <v>64</v>
      </c>
      <c r="BP5" s="151">
        <v>76</v>
      </c>
      <c r="BQ5" s="44">
        <v>60</v>
      </c>
      <c r="BR5" s="45">
        <v>66</v>
      </c>
      <c r="BS5" s="48">
        <v>77</v>
      </c>
      <c r="BT5" s="45">
        <v>90</v>
      </c>
      <c r="BU5" s="44">
        <v>66</v>
      </c>
      <c r="BV5" s="47">
        <v>93</v>
      </c>
      <c r="BW5" s="45">
        <v>65</v>
      </c>
      <c r="BX5" s="45">
        <v>62</v>
      </c>
      <c r="BY5" s="45">
        <v>55</v>
      </c>
      <c r="BZ5" s="45">
        <v>29</v>
      </c>
      <c r="CA5" s="47">
        <v>15</v>
      </c>
      <c r="CB5" s="45">
        <v>19</v>
      </c>
      <c r="CC5" s="45">
        <v>6</v>
      </c>
      <c r="CD5" s="45">
        <v>4</v>
      </c>
      <c r="CE5" s="47">
        <v>5</v>
      </c>
      <c r="CF5" s="45">
        <v>5</v>
      </c>
      <c r="CG5" s="45">
        <v>2</v>
      </c>
      <c r="CH5" s="45">
        <v>3</v>
      </c>
      <c r="CI5" s="45">
        <v>2</v>
      </c>
      <c r="CJ5" s="48">
        <v>1</v>
      </c>
      <c r="CK5" s="45">
        <v>2</v>
      </c>
      <c r="CL5" s="45">
        <v>0</v>
      </c>
      <c r="CM5" s="45">
        <v>2</v>
      </c>
      <c r="CN5" s="47">
        <v>0</v>
      </c>
      <c r="CO5" s="116">
        <v>0</v>
      </c>
      <c r="CP5" s="45">
        <v>3</v>
      </c>
      <c r="CQ5" s="141">
        <v>6</v>
      </c>
      <c r="CR5" s="117">
        <v>2</v>
      </c>
      <c r="CS5" s="45">
        <v>5</v>
      </c>
      <c r="CT5" s="45">
        <v>12</v>
      </c>
      <c r="CU5" s="45">
        <v>10</v>
      </c>
      <c r="CV5" s="45"/>
      <c r="CW5" s="48"/>
      <c r="CX5" s="45"/>
      <c r="CY5" s="45"/>
      <c r="CZ5" s="45"/>
      <c r="DA5" s="47"/>
      <c r="DB5" s="48"/>
      <c r="DC5" s="151"/>
      <c r="DD5" s="44"/>
      <c r="DE5" s="47"/>
      <c r="DF5" s="46"/>
      <c r="DG5" s="45"/>
      <c r="DH5" s="45"/>
      <c r="DI5" s="45"/>
      <c r="DJ5" s="48"/>
      <c r="DK5" s="45"/>
      <c r="DL5" s="45"/>
      <c r="DM5" s="47"/>
      <c r="DN5" s="118">
        <f t="shared" ref="DN5:DN68" si="0">SUM(BN5:DM5)</f>
        <v>1063</v>
      </c>
      <c r="DO5" s="43" t="s">
        <v>198</v>
      </c>
    </row>
    <row r="6" spans="1:119">
      <c r="A6" s="130"/>
      <c r="B6" s="42" t="s">
        <v>199</v>
      </c>
      <c r="C6" s="43" t="s">
        <v>200</v>
      </c>
      <c r="D6" s="45">
        <v>194</v>
      </c>
      <c r="E6" s="47">
        <v>251</v>
      </c>
      <c r="F6" s="48">
        <v>143</v>
      </c>
      <c r="G6" s="45">
        <v>109</v>
      </c>
      <c r="H6" s="45">
        <v>100</v>
      </c>
      <c r="I6" s="45">
        <v>61</v>
      </c>
      <c r="J6" s="48">
        <v>60</v>
      </c>
      <c r="K6" s="45">
        <v>75</v>
      </c>
      <c r="L6" s="45">
        <v>150</v>
      </c>
      <c r="M6" s="47">
        <v>310</v>
      </c>
      <c r="N6" s="48">
        <v>258</v>
      </c>
      <c r="O6" s="45">
        <v>560</v>
      </c>
      <c r="P6" s="45">
        <v>565</v>
      </c>
      <c r="Q6" s="45">
        <v>398</v>
      </c>
      <c r="R6" s="45">
        <v>263</v>
      </c>
      <c r="S6" s="48">
        <v>287</v>
      </c>
      <c r="T6" s="45">
        <v>252</v>
      </c>
      <c r="U6" s="45">
        <v>224</v>
      </c>
      <c r="V6" s="47">
        <v>168</v>
      </c>
      <c r="W6" s="45">
        <v>132</v>
      </c>
      <c r="X6" s="45">
        <v>120</v>
      </c>
      <c r="Y6" s="45">
        <v>76</v>
      </c>
      <c r="Z6" s="45">
        <v>106</v>
      </c>
      <c r="AA6" s="47">
        <v>78</v>
      </c>
      <c r="AB6" s="45">
        <v>48</v>
      </c>
      <c r="AC6" s="45">
        <v>41</v>
      </c>
      <c r="AD6" s="45">
        <v>53</v>
      </c>
      <c r="AE6" s="47">
        <v>41</v>
      </c>
      <c r="AF6" s="45">
        <v>55</v>
      </c>
      <c r="AG6" s="45">
        <v>55</v>
      </c>
      <c r="AH6" s="45">
        <v>22</v>
      </c>
      <c r="AI6" s="45">
        <v>26</v>
      </c>
      <c r="AJ6" s="48">
        <v>24</v>
      </c>
      <c r="AK6" s="45">
        <v>22</v>
      </c>
      <c r="AL6" s="45">
        <v>45</v>
      </c>
      <c r="AM6" s="45">
        <v>69</v>
      </c>
      <c r="AN6" s="47">
        <v>72</v>
      </c>
      <c r="AO6" s="45">
        <v>48</v>
      </c>
      <c r="AP6" s="45">
        <v>32</v>
      </c>
      <c r="AQ6" s="141">
        <v>20</v>
      </c>
      <c r="AR6" s="117">
        <v>34</v>
      </c>
      <c r="AS6" s="45">
        <v>41</v>
      </c>
      <c r="AT6" s="45">
        <v>39</v>
      </c>
      <c r="AU6" s="45">
        <v>58</v>
      </c>
      <c r="AV6" s="45">
        <v>35</v>
      </c>
      <c r="AW6" s="48">
        <v>80</v>
      </c>
      <c r="AX6" s="45">
        <v>142</v>
      </c>
      <c r="AY6" s="45">
        <v>192</v>
      </c>
      <c r="AZ6" s="45">
        <v>206</v>
      </c>
      <c r="BA6" s="47">
        <v>336</v>
      </c>
      <c r="BB6" s="48">
        <v>325</v>
      </c>
      <c r="BC6" s="152">
        <v>242</v>
      </c>
      <c r="BD6" s="45">
        <v>270</v>
      </c>
      <c r="BE6" s="47">
        <v>295</v>
      </c>
      <c r="BF6" s="48">
        <v>249</v>
      </c>
      <c r="BG6" s="45">
        <v>248</v>
      </c>
      <c r="BH6" s="45">
        <v>277</v>
      </c>
      <c r="BI6" s="45">
        <v>275</v>
      </c>
      <c r="BJ6" s="48">
        <v>255</v>
      </c>
      <c r="BK6" s="45">
        <v>200</v>
      </c>
      <c r="BL6" s="45">
        <v>214</v>
      </c>
      <c r="BM6" s="47">
        <v>204</v>
      </c>
      <c r="BN6" s="48">
        <v>149</v>
      </c>
      <c r="BO6" s="45">
        <v>277</v>
      </c>
      <c r="BP6" s="152">
        <v>265</v>
      </c>
      <c r="BQ6" s="45">
        <v>282</v>
      </c>
      <c r="BR6" s="45">
        <v>354</v>
      </c>
      <c r="BS6" s="48">
        <v>313</v>
      </c>
      <c r="BT6" s="45">
        <v>350</v>
      </c>
      <c r="BU6" s="45">
        <v>394</v>
      </c>
      <c r="BV6" s="47">
        <v>250</v>
      </c>
      <c r="BW6" s="45">
        <v>213</v>
      </c>
      <c r="BX6" s="45">
        <v>172</v>
      </c>
      <c r="BY6" s="45">
        <v>167</v>
      </c>
      <c r="BZ6" s="45">
        <v>173</v>
      </c>
      <c r="CA6" s="47">
        <v>128</v>
      </c>
      <c r="CB6" s="45">
        <v>68</v>
      </c>
      <c r="CC6" s="45">
        <v>64</v>
      </c>
      <c r="CD6" s="45">
        <v>79</v>
      </c>
      <c r="CE6" s="47">
        <v>32</v>
      </c>
      <c r="CF6" s="45">
        <v>19</v>
      </c>
      <c r="CG6" s="45">
        <v>49</v>
      </c>
      <c r="CH6" s="45">
        <v>26</v>
      </c>
      <c r="CI6" s="45">
        <v>20</v>
      </c>
      <c r="CJ6" s="48">
        <v>9</v>
      </c>
      <c r="CK6" s="45">
        <v>16</v>
      </c>
      <c r="CL6" s="45">
        <v>8</v>
      </c>
      <c r="CM6" s="45">
        <v>7</v>
      </c>
      <c r="CN6" s="47">
        <v>9</v>
      </c>
      <c r="CO6" s="45">
        <v>2</v>
      </c>
      <c r="CP6" s="45">
        <v>9</v>
      </c>
      <c r="CQ6" s="141">
        <v>19</v>
      </c>
      <c r="CR6" s="117">
        <v>25</v>
      </c>
      <c r="CS6" s="45">
        <v>21</v>
      </c>
      <c r="CT6" s="45">
        <v>40</v>
      </c>
      <c r="CU6" s="45">
        <v>48</v>
      </c>
      <c r="CV6" s="45"/>
      <c r="CW6" s="48"/>
      <c r="CX6" s="45"/>
      <c r="CY6" s="45"/>
      <c r="CZ6" s="45"/>
      <c r="DA6" s="47"/>
      <c r="DB6" s="48"/>
      <c r="DC6" s="152"/>
      <c r="DD6" s="45"/>
      <c r="DE6" s="47"/>
      <c r="DF6" s="48"/>
      <c r="DG6" s="45"/>
      <c r="DH6" s="45"/>
      <c r="DI6" s="45"/>
      <c r="DJ6" s="48"/>
      <c r="DK6" s="45"/>
      <c r="DL6" s="45"/>
      <c r="DM6" s="47"/>
      <c r="DN6" s="119">
        <f t="shared" si="0"/>
        <v>4057</v>
      </c>
      <c r="DO6" s="43" t="s">
        <v>200</v>
      </c>
    </row>
    <row r="7" spans="1:119">
      <c r="A7" s="130"/>
      <c r="B7" s="42"/>
      <c r="C7" s="43" t="s">
        <v>201</v>
      </c>
      <c r="D7" s="45">
        <v>129</v>
      </c>
      <c r="E7" s="47">
        <v>117</v>
      </c>
      <c r="F7" s="48">
        <v>93</v>
      </c>
      <c r="G7" s="45">
        <v>42</v>
      </c>
      <c r="H7" s="45">
        <v>45</v>
      </c>
      <c r="I7" s="45">
        <v>35</v>
      </c>
      <c r="J7" s="48">
        <v>49</v>
      </c>
      <c r="K7" s="45">
        <v>82</v>
      </c>
      <c r="L7" s="45">
        <v>148</v>
      </c>
      <c r="M7" s="47">
        <v>297</v>
      </c>
      <c r="N7" s="48">
        <v>711</v>
      </c>
      <c r="O7" s="45">
        <v>431</v>
      </c>
      <c r="P7" s="45">
        <v>450</v>
      </c>
      <c r="Q7" s="45">
        <v>226</v>
      </c>
      <c r="R7" s="45">
        <v>136</v>
      </c>
      <c r="S7" s="48">
        <v>91</v>
      </c>
      <c r="T7" s="45">
        <v>164</v>
      </c>
      <c r="U7" s="45">
        <v>91</v>
      </c>
      <c r="V7" s="47">
        <v>101</v>
      </c>
      <c r="W7" s="45">
        <v>59</v>
      </c>
      <c r="X7" s="45">
        <v>43</v>
      </c>
      <c r="Y7" s="45">
        <v>51</v>
      </c>
      <c r="Z7" s="45">
        <v>35</v>
      </c>
      <c r="AA7" s="47">
        <v>19</v>
      </c>
      <c r="AB7" s="45">
        <v>23</v>
      </c>
      <c r="AC7" s="45">
        <v>22</v>
      </c>
      <c r="AD7" s="45">
        <v>16</v>
      </c>
      <c r="AE7" s="47">
        <v>35</v>
      </c>
      <c r="AF7" s="45">
        <v>48</v>
      </c>
      <c r="AG7" s="45">
        <v>15</v>
      </c>
      <c r="AH7" s="45">
        <v>19</v>
      </c>
      <c r="AI7" s="45">
        <v>27</v>
      </c>
      <c r="AJ7" s="48">
        <v>33</v>
      </c>
      <c r="AK7" s="45">
        <v>28</v>
      </c>
      <c r="AL7" s="45">
        <v>51</v>
      </c>
      <c r="AM7" s="45">
        <v>56</v>
      </c>
      <c r="AN7" s="47">
        <v>64</v>
      </c>
      <c r="AO7" s="45">
        <v>75</v>
      </c>
      <c r="AP7" s="45">
        <v>33</v>
      </c>
      <c r="AQ7" s="141">
        <v>53</v>
      </c>
      <c r="AR7" s="117">
        <v>54</v>
      </c>
      <c r="AS7" s="45">
        <v>46</v>
      </c>
      <c r="AT7" s="45">
        <v>41</v>
      </c>
      <c r="AU7" s="45">
        <v>22</v>
      </c>
      <c r="AV7" s="45">
        <v>19</v>
      </c>
      <c r="AW7" s="48">
        <v>17</v>
      </c>
      <c r="AX7" s="45">
        <v>26</v>
      </c>
      <c r="AY7" s="45">
        <v>44</v>
      </c>
      <c r="AZ7" s="45">
        <v>86</v>
      </c>
      <c r="BA7" s="47">
        <v>83</v>
      </c>
      <c r="BB7" s="48">
        <v>114</v>
      </c>
      <c r="BC7" s="152">
        <v>161</v>
      </c>
      <c r="BD7" s="45">
        <v>166</v>
      </c>
      <c r="BE7" s="47">
        <v>183</v>
      </c>
      <c r="BF7" s="48">
        <v>203</v>
      </c>
      <c r="BG7" s="45">
        <v>177</v>
      </c>
      <c r="BH7" s="45">
        <v>202</v>
      </c>
      <c r="BI7" s="45">
        <v>207</v>
      </c>
      <c r="BJ7" s="48">
        <v>160</v>
      </c>
      <c r="BK7" s="45">
        <v>144</v>
      </c>
      <c r="BL7" s="45">
        <v>127</v>
      </c>
      <c r="BM7" s="47">
        <v>148</v>
      </c>
      <c r="BN7" s="48">
        <v>328</v>
      </c>
      <c r="BO7" s="45">
        <v>133</v>
      </c>
      <c r="BP7" s="152">
        <v>208</v>
      </c>
      <c r="BQ7" s="45">
        <v>138</v>
      </c>
      <c r="BR7" s="45">
        <v>162</v>
      </c>
      <c r="BS7" s="48">
        <v>154</v>
      </c>
      <c r="BT7" s="45">
        <v>253</v>
      </c>
      <c r="BU7" s="45">
        <v>203</v>
      </c>
      <c r="BV7" s="47">
        <v>217</v>
      </c>
      <c r="BW7" s="45">
        <v>119</v>
      </c>
      <c r="BX7" s="45">
        <v>90</v>
      </c>
      <c r="BY7" s="45">
        <v>112</v>
      </c>
      <c r="BZ7" s="45">
        <v>88</v>
      </c>
      <c r="CA7" s="47">
        <v>51</v>
      </c>
      <c r="CB7" s="45">
        <v>24</v>
      </c>
      <c r="CC7" s="45">
        <v>14</v>
      </c>
      <c r="CD7" s="45">
        <v>12</v>
      </c>
      <c r="CE7" s="47">
        <v>19</v>
      </c>
      <c r="CF7" s="45">
        <v>22</v>
      </c>
      <c r="CG7" s="45">
        <v>16</v>
      </c>
      <c r="CH7" s="45">
        <v>8</v>
      </c>
      <c r="CI7" s="45">
        <v>4</v>
      </c>
      <c r="CJ7" s="48">
        <v>3</v>
      </c>
      <c r="CK7" s="45">
        <v>3</v>
      </c>
      <c r="CL7" s="45">
        <v>5</v>
      </c>
      <c r="CM7" s="45">
        <v>6</v>
      </c>
      <c r="CN7" s="47">
        <v>0</v>
      </c>
      <c r="CO7" s="45">
        <v>13</v>
      </c>
      <c r="CP7" s="45">
        <v>8</v>
      </c>
      <c r="CQ7" s="141">
        <v>17</v>
      </c>
      <c r="CR7" s="117">
        <v>29</v>
      </c>
      <c r="CS7" s="45">
        <v>26</v>
      </c>
      <c r="CT7" s="45">
        <v>31</v>
      </c>
      <c r="CU7" s="45">
        <v>48</v>
      </c>
      <c r="CV7" s="45"/>
      <c r="CW7" s="48"/>
      <c r="CX7" s="45"/>
      <c r="CY7" s="45"/>
      <c r="CZ7" s="45"/>
      <c r="DA7" s="47"/>
      <c r="DB7" s="48"/>
      <c r="DC7" s="152"/>
      <c r="DD7" s="45"/>
      <c r="DE7" s="47"/>
      <c r="DF7" s="48"/>
      <c r="DG7" s="45"/>
      <c r="DH7" s="45"/>
      <c r="DI7" s="45"/>
      <c r="DJ7" s="48"/>
      <c r="DK7" s="45"/>
      <c r="DL7" s="45"/>
      <c r="DM7" s="47"/>
      <c r="DN7" s="119">
        <f t="shared" si="0"/>
        <v>2564</v>
      </c>
      <c r="DO7" s="43" t="s">
        <v>201</v>
      </c>
    </row>
    <row r="8" spans="1:119">
      <c r="A8" s="130"/>
      <c r="B8" s="42"/>
      <c r="C8" s="43" t="s">
        <v>202</v>
      </c>
      <c r="D8" s="45">
        <v>183</v>
      </c>
      <c r="E8" s="47">
        <v>143</v>
      </c>
      <c r="F8" s="48">
        <v>93</v>
      </c>
      <c r="G8" s="45">
        <v>68</v>
      </c>
      <c r="H8" s="45">
        <v>101</v>
      </c>
      <c r="I8" s="45">
        <v>48</v>
      </c>
      <c r="J8" s="48">
        <v>71</v>
      </c>
      <c r="K8" s="45">
        <v>83</v>
      </c>
      <c r="L8" s="45">
        <v>127</v>
      </c>
      <c r="M8" s="47">
        <v>373</v>
      </c>
      <c r="N8" s="48">
        <v>749</v>
      </c>
      <c r="O8" s="45">
        <v>538</v>
      </c>
      <c r="P8" s="45">
        <v>597</v>
      </c>
      <c r="Q8" s="45">
        <v>300</v>
      </c>
      <c r="R8" s="45">
        <v>261</v>
      </c>
      <c r="S8" s="48">
        <v>212</v>
      </c>
      <c r="T8" s="45">
        <v>193</v>
      </c>
      <c r="U8" s="45">
        <v>148</v>
      </c>
      <c r="V8" s="47">
        <v>149</v>
      </c>
      <c r="W8" s="45">
        <v>107</v>
      </c>
      <c r="X8" s="45">
        <v>100</v>
      </c>
      <c r="Y8" s="45">
        <v>96</v>
      </c>
      <c r="Z8" s="45">
        <v>65</v>
      </c>
      <c r="AA8" s="47">
        <v>38</v>
      </c>
      <c r="AB8" s="45">
        <v>35</v>
      </c>
      <c r="AC8" s="45">
        <v>31</v>
      </c>
      <c r="AD8" s="45">
        <v>29</v>
      </c>
      <c r="AE8" s="47">
        <v>53</v>
      </c>
      <c r="AF8" s="45">
        <v>41</v>
      </c>
      <c r="AG8" s="45">
        <v>29</v>
      </c>
      <c r="AH8" s="45">
        <v>32</v>
      </c>
      <c r="AI8" s="45">
        <v>30</v>
      </c>
      <c r="AJ8" s="48">
        <v>52</v>
      </c>
      <c r="AK8" s="45">
        <v>34</v>
      </c>
      <c r="AL8" s="45">
        <v>36</v>
      </c>
      <c r="AM8" s="45">
        <v>43</v>
      </c>
      <c r="AN8" s="47">
        <v>36</v>
      </c>
      <c r="AO8" s="45">
        <v>53</v>
      </c>
      <c r="AP8" s="45">
        <v>75</v>
      </c>
      <c r="AQ8" s="141">
        <v>82</v>
      </c>
      <c r="AR8" s="117">
        <v>71</v>
      </c>
      <c r="AS8" s="45">
        <v>84</v>
      </c>
      <c r="AT8" s="45">
        <v>72</v>
      </c>
      <c r="AU8" s="45">
        <v>37</v>
      </c>
      <c r="AV8" s="45">
        <v>37</v>
      </c>
      <c r="AW8" s="48">
        <v>21</v>
      </c>
      <c r="AX8" s="45">
        <v>33</v>
      </c>
      <c r="AY8" s="45">
        <v>49</v>
      </c>
      <c r="AZ8" s="45">
        <v>64</v>
      </c>
      <c r="BA8" s="47">
        <v>81</v>
      </c>
      <c r="BB8" s="48">
        <v>123</v>
      </c>
      <c r="BC8" s="152">
        <v>167</v>
      </c>
      <c r="BD8" s="45">
        <v>187</v>
      </c>
      <c r="BE8" s="47">
        <v>219</v>
      </c>
      <c r="BF8" s="48">
        <v>228</v>
      </c>
      <c r="BG8" s="45">
        <v>246</v>
      </c>
      <c r="BH8" s="45">
        <v>273</v>
      </c>
      <c r="BI8" s="45">
        <v>247</v>
      </c>
      <c r="BJ8" s="48">
        <v>171</v>
      </c>
      <c r="BK8" s="45">
        <v>125</v>
      </c>
      <c r="BL8" s="45">
        <v>162</v>
      </c>
      <c r="BM8" s="47">
        <v>167</v>
      </c>
      <c r="BN8" s="48">
        <v>377</v>
      </c>
      <c r="BO8" s="45">
        <v>269</v>
      </c>
      <c r="BP8" s="152">
        <v>290</v>
      </c>
      <c r="BQ8" s="45">
        <v>201</v>
      </c>
      <c r="BR8" s="45">
        <v>265</v>
      </c>
      <c r="BS8" s="48">
        <v>251</v>
      </c>
      <c r="BT8" s="45">
        <v>307</v>
      </c>
      <c r="BU8" s="45">
        <v>255</v>
      </c>
      <c r="BV8" s="47">
        <v>273</v>
      </c>
      <c r="BW8" s="45">
        <v>157</v>
      </c>
      <c r="BX8" s="45">
        <v>136</v>
      </c>
      <c r="BY8" s="45">
        <v>129</v>
      </c>
      <c r="BZ8" s="45">
        <v>124</v>
      </c>
      <c r="CA8" s="47">
        <v>51</v>
      </c>
      <c r="CB8" s="45">
        <v>53</v>
      </c>
      <c r="CC8" s="45">
        <v>28</v>
      </c>
      <c r="CD8" s="45">
        <v>26</v>
      </c>
      <c r="CE8" s="47">
        <v>43</v>
      </c>
      <c r="CF8" s="45">
        <v>47</v>
      </c>
      <c r="CG8" s="45">
        <v>36</v>
      </c>
      <c r="CH8" s="45">
        <v>28</v>
      </c>
      <c r="CI8" s="45">
        <v>23</v>
      </c>
      <c r="CJ8" s="48">
        <v>21</v>
      </c>
      <c r="CK8" s="45">
        <v>13</v>
      </c>
      <c r="CL8" s="45">
        <v>6</v>
      </c>
      <c r="CM8" s="45">
        <v>17</v>
      </c>
      <c r="CN8" s="47">
        <v>11</v>
      </c>
      <c r="CO8" s="45">
        <v>11</v>
      </c>
      <c r="CP8" s="45">
        <v>18</v>
      </c>
      <c r="CQ8" s="141">
        <v>33</v>
      </c>
      <c r="CR8" s="117">
        <v>37</v>
      </c>
      <c r="CS8" s="45">
        <v>48</v>
      </c>
      <c r="CT8" s="45">
        <v>43</v>
      </c>
      <c r="CU8" s="45">
        <v>87</v>
      </c>
      <c r="CV8" s="45"/>
      <c r="CW8" s="48"/>
      <c r="CX8" s="45"/>
      <c r="CY8" s="45"/>
      <c r="CZ8" s="45"/>
      <c r="DA8" s="47"/>
      <c r="DB8" s="48"/>
      <c r="DC8" s="152"/>
      <c r="DD8" s="45"/>
      <c r="DE8" s="47"/>
      <c r="DF8" s="48"/>
      <c r="DG8" s="45"/>
      <c r="DH8" s="45"/>
      <c r="DI8" s="45"/>
      <c r="DJ8" s="48"/>
      <c r="DK8" s="45"/>
      <c r="DL8" s="45"/>
      <c r="DM8" s="47"/>
      <c r="DN8" s="119">
        <f t="shared" si="0"/>
        <v>3714</v>
      </c>
      <c r="DO8" s="43" t="s">
        <v>202</v>
      </c>
    </row>
    <row r="9" spans="1:119">
      <c r="A9" s="130"/>
      <c r="B9" s="42"/>
      <c r="C9" s="43" t="s">
        <v>203</v>
      </c>
      <c r="D9" s="45">
        <v>79</v>
      </c>
      <c r="E9" s="47">
        <v>43</v>
      </c>
      <c r="F9" s="48">
        <v>50</v>
      </c>
      <c r="G9" s="45">
        <v>32</v>
      </c>
      <c r="H9" s="45">
        <v>29</v>
      </c>
      <c r="I9" s="45">
        <v>17</v>
      </c>
      <c r="J9" s="48">
        <v>18</v>
      </c>
      <c r="K9" s="45">
        <v>10</v>
      </c>
      <c r="L9" s="45">
        <v>33</v>
      </c>
      <c r="M9" s="47">
        <v>123</v>
      </c>
      <c r="N9" s="48">
        <v>121</v>
      </c>
      <c r="O9" s="45">
        <v>140</v>
      </c>
      <c r="P9" s="45">
        <v>62</v>
      </c>
      <c r="Q9" s="45">
        <v>39</v>
      </c>
      <c r="R9" s="45">
        <v>22</v>
      </c>
      <c r="S9" s="48">
        <v>22</v>
      </c>
      <c r="T9" s="45">
        <v>16</v>
      </c>
      <c r="U9" s="45">
        <v>8</v>
      </c>
      <c r="V9" s="47">
        <v>1</v>
      </c>
      <c r="W9" s="45">
        <v>1</v>
      </c>
      <c r="X9" s="45">
        <v>0</v>
      </c>
      <c r="Y9" s="45">
        <v>0</v>
      </c>
      <c r="Z9" s="45">
        <v>2</v>
      </c>
      <c r="AA9" s="47">
        <v>6</v>
      </c>
      <c r="AB9" s="45">
        <v>3</v>
      </c>
      <c r="AC9" s="45">
        <v>1</v>
      </c>
      <c r="AD9" s="45">
        <v>1</v>
      </c>
      <c r="AE9" s="47">
        <v>0</v>
      </c>
      <c r="AF9" s="45">
        <v>0</v>
      </c>
      <c r="AG9" s="45">
        <v>0</v>
      </c>
      <c r="AH9" s="45">
        <v>2</v>
      </c>
      <c r="AI9" s="45">
        <v>0</v>
      </c>
      <c r="AJ9" s="48">
        <v>1</v>
      </c>
      <c r="AK9" s="45">
        <v>1</v>
      </c>
      <c r="AL9" s="45">
        <v>6</v>
      </c>
      <c r="AM9" s="45">
        <v>13</v>
      </c>
      <c r="AN9" s="47">
        <v>8</v>
      </c>
      <c r="AO9" s="45">
        <v>6</v>
      </c>
      <c r="AP9" s="45">
        <v>2</v>
      </c>
      <c r="AQ9" s="141">
        <v>1</v>
      </c>
      <c r="AR9" s="117">
        <v>0</v>
      </c>
      <c r="AS9" s="45">
        <v>1</v>
      </c>
      <c r="AT9" s="45">
        <v>0</v>
      </c>
      <c r="AU9" s="45">
        <v>0</v>
      </c>
      <c r="AV9" s="45">
        <v>1</v>
      </c>
      <c r="AW9" s="48">
        <v>0</v>
      </c>
      <c r="AX9" s="45">
        <v>1</v>
      </c>
      <c r="AY9" s="45">
        <v>0</v>
      </c>
      <c r="AZ9" s="45">
        <v>1</v>
      </c>
      <c r="BA9" s="47">
        <v>2</v>
      </c>
      <c r="BB9" s="48">
        <v>10</v>
      </c>
      <c r="BC9" s="152">
        <v>6</v>
      </c>
      <c r="BD9" s="45">
        <v>39</v>
      </c>
      <c r="BE9" s="47">
        <v>64</v>
      </c>
      <c r="BF9" s="48">
        <v>89</v>
      </c>
      <c r="BG9" s="45">
        <v>40</v>
      </c>
      <c r="BH9" s="45">
        <v>40</v>
      </c>
      <c r="BI9" s="45">
        <v>28</v>
      </c>
      <c r="BJ9" s="48">
        <v>18</v>
      </c>
      <c r="BK9" s="45">
        <v>7</v>
      </c>
      <c r="BL9" s="45">
        <v>18</v>
      </c>
      <c r="BM9" s="47">
        <v>17</v>
      </c>
      <c r="BN9" s="48">
        <v>15</v>
      </c>
      <c r="BO9" s="45">
        <v>24</v>
      </c>
      <c r="BP9" s="152">
        <v>9</v>
      </c>
      <c r="BQ9" s="45">
        <v>15</v>
      </c>
      <c r="BR9" s="45">
        <v>9</v>
      </c>
      <c r="BS9" s="48">
        <v>11</v>
      </c>
      <c r="BT9" s="45">
        <v>19</v>
      </c>
      <c r="BU9" s="45">
        <v>23</v>
      </c>
      <c r="BV9" s="47">
        <v>15</v>
      </c>
      <c r="BW9" s="45">
        <v>16</v>
      </c>
      <c r="BX9" s="45">
        <v>4</v>
      </c>
      <c r="BY9" s="45">
        <v>9</v>
      </c>
      <c r="BZ9" s="45">
        <v>9</v>
      </c>
      <c r="CA9" s="47">
        <v>2</v>
      </c>
      <c r="CB9" s="45">
        <v>3</v>
      </c>
      <c r="CC9" s="45">
        <v>3</v>
      </c>
      <c r="CD9" s="45">
        <v>1</v>
      </c>
      <c r="CE9" s="47">
        <v>1</v>
      </c>
      <c r="CF9" s="45">
        <v>0</v>
      </c>
      <c r="CG9" s="45">
        <v>0</v>
      </c>
      <c r="CH9" s="45">
        <v>1</v>
      </c>
      <c r="CI9" s="45">
        <v>0</v>
      </c>
      <c r="CJ9" s="48">
        <v>0</v>
      </c>
      <c r="CK9" s="45">
        <v>0</v>
      </c>
      <c r="CL9" s="45">
        <v>0</v>
      </c>
      <c r="CM9" s="45">
        <v>0</v>
      </c>
      <c r="CN9" s="47">
        <v>1</v>
      </c>
      <c r="CO9" s="45">
        <v>0</v>
      </c>
      <c r="CP9" s="45">
        <v>0</v>
      </c>
      <c r="CQ9" s="141">
        <v>5</v>
      </c>
      <c r="CR9" s="117">
        <v>1</v>
      </c>
      <c r="CS9" s="45">
        <v>1</v>
      </c>
      <c r="CT9" s="45">
        <v>0</v>
      </c>
      <c r="CU9" s="45">
        <v>2</v>
      </c>
      <c r="CV9" s="45"/>
      <c r="CW9" s="48"/>
      <c r="CX9" s="45"/>
      <c r="CY9" s="45"/>
      <c r="CZ9" s="45"/>
      <c r="DA9" s="47"/>
      <c r="DB9" s="48"/>
      <c r="DC9" s="152"/>
      <c r="DD9" s="45"/>
      <c r="DE9" s="47"/>
      <c r="DF9" s="48"/>
      <c r="DG9" s="45"/>
      <c r="DH9" s="45"/>
      <c r="DI9" s="45"/>
      <c r="DJ9" s="48"/>
      <c r="DK9" s="45"/>
      <c r="DL9" s="45"/>
      <c r="DM9" s="47"/>
      <c r="DN9" s="119">
        <f t="shared" si="0"/>
        <v>199</v>
      </c>
      <c r="DO9" s="43" t="s">
        <v>203</v>
      </c>
    </row>
    <row r="10" spans="1:119">
      <c r="A10" s="130"/>
      <c r="B10" s="42"/>
      <c r="C10" s="43" t="s">
        <v>204</v>
      </c>
      <c r="D10" s="45">
        <v>13</v>
      </c>
      <c r="E10" s="47">
        <v>27</v>
      </c>
      <c r="F10" s="48">
        <v>30</v>
      </c>
      <c r="G10" s="45">
        <v>22</v>
      </c>
      <c r="H10" s="45">
        <v>25</v>
      </c>
      <c r="I10" s="45">
        <v>15</v>
      </c>
      <c r="J10" s="48">
        <v>11</v>
      </c>
      <c r="K10" s="45">
        <v>19</v>
      </c>
      <c r="L10" s="45">
        <v>107</v>
      </c>
      <c r="M10" s="47">
        <v>164</v>
      </c>
      <c r="N10" s="48">
        <v>121</v>
      </c>
      <c r="O10" s="45">
        <v>138</v>
      </c>
      <c r="P10" s="45">
        <v>63</v>
      </c>
      <c r="Q10" s="45">
        <v>22</v>
      </c>
      <c r="R10" s="45">
        <v>21</v>
      </c>
      <c r="S10" s="48">
        <v>3</v>
      </c>
      <c r="T10" s="45">
        <v>1</v>
      </c>
      <c r="U10" s="45">
        <v>7</v>
      </c>
      <c r="V10" s="47">
        <v>3</v>
      </c>
      <c r="W10" s="45">
        <v>0</v>
      </c>
      <c r="X10" s="45">
        <v>4</v>
      </c>
      <c r="Y10" s="45">
        <v>2</v>
      </c>
      <c r="Z10" s="45">
        <v>0</v>
      </c>
      <c r="AA10" s="47">
        <v>6</v>
      </c>
      <c r="AB10" s="45">
        <v>1</v>
      </c>
      <c r="AC10" s="45">
        <v>4</v>
      </c>
      <c r="AD10" s="45">
        <v>0</v>
      </c>
      <c r="AE10" s="47">
        <v>1</v>
      </c>
      <c r="AF10" s="45">
        <v>1</v>
      </c>
      <c r="AG10" s="45">
        <v>0</v>
      </c>
      <c r="AH10" s="45">
        <v>12</v>
      </c>
      <c r="AI10" s="45">
        <v>70</v>
      </c>
      <c r="AJ10" s="48">
        <v>40</v>
      </c>
      <c r="AK10" s="45">
        <v>50</v>
      </c>
      <c r="AL10" s="45">
        <v>28</v>
      </c>
      <c r="AM10" s="45">
        <v>45</v>
      </c>
      <c r="AN10" s="47">
        <v>41</v>
      </c>
      <c r="AO10" s="45">
        <v>23</v>
      </c>
      <c r="AP10" s="45">
        <v>19</v>
      </c>
      <c r="AQ10" s="142">
        <v>5</v>
      </c>
      <c r="AR10" s="117">
        <v>2</v>
      </c>
      <c r="AS10" s="45">
        <v>1</v>
      </c>
      <c r="AT10" s="45">
        <v>4</v>
      </c>
      <c r="AU10" s="45">
        <v>1</v>
      </c>
      <c r="AV10" s="45">
        <v>6</v>
      </c>
      <c r="AW10" s="48">
        <v>14</v>
      </c>
      <c r="AX10" s="45">
        <v>7</v>
      </c>
      <c r="AY10" s="45">
        <v>14</v>
      </c>
      <c r="AZ10" s="45">
        <v>29</v>
      </c>
      <c r="BA10" s="47">
        <v>14</v>
      </c>
      <c r="BB10" s="48">
        <v>30</v>
      </c>
      <c r="BC10" s="153">
        <v>45</v>
      </c>
      <c r="BD10" s="45">
        <v>96</v>
      </c>
      <c r="BE10" s="47">
        <v>190</v>
      </c>
      <c r="BF10" s="48">
        <v>110</v>
      </c>
      <c r="BG10" s="45">
        <v>116</v>
      </c>
      <c r="BH10" s="45">
        <v>148</v>
      </c>
      <c r="BI10" s="45">
        <v>128</v>
      </c>
      <c r="BJ10" s="48">
        <v>100</v>
      </c>
      <c r="BK10" s="45">
        <v>56</v>
      </c>
      <c r="BL10" s="45">
        <v>49</v>
      </c>
      <c r="BM10" s="47">
        <v>56</v>
      </c>
      <c r="BN10" s="48">
        <v>18</v>
      </c>
      <c r="BO10" s="45">
        <v>48</v>
      </c>
      <c r="BP10" s="153">
        <v>42</v>
      </c>
      <c r="BQ10" s="45">
        <v>25</v>
      </c>
      <c r="BR10" s="45">
        <v>16</v>
      </c>
      <c r="BS10" s="48">
        <v>26</v>
      </c>
      <c r="BT10" s="45">
        <v>27</v>
      </c>
      <c r="BU10" s="45">
        <v>26</v>
      </c>
      <c r="BV10" s="47">
        <v>40</v>
      </c>
      <c r="BW10" s="45">
        <v>52</v>
      </c>
      <c r="BX10" s="45">
        <v>30</v>
      </c>
      <c r="BY10" s="45">
        <v>86</v>
      </c>
      <c r="BZ10" s="45">
        <v>86</v>
      </c>
      <c r="CA10" s="47">
        <v>45</v>
      </c>
      <c r="CB10" s="45">
        <v>25</v>
      </c>
      <c r="CC10" s="45">
        <v>38</v>
      </c>
      <c r="CD10" s="45">
        <v>50</v>
      </c>
      <c r="CE10" s="47">
        <v>22</v>
      </c>
      <c r="CF10" s="45">
        <v>9</v>
      </c>
      <c r="CG10" s="45">
        <v>8</v>
      </c>
      <c r="CH10" s="45">
        <v>3</v>
      </c>
      <c r="CI10" s="45">
        <v>0</v>
      </c>
      <c r="CJ10" s="48">
        <v>1</v>
      </c>
      <c r="CK10" s="45">
        <v>0</v>
      </c>
      <c r="CL10" s="45">
        <v>0</v>
      </c>
      <c r="CM10" s="45">
        <v>1</v>
      </c>
      <c r="CN10" s="47">
        <v>3</v>
      </c>
      <c r="CO10" s="45">
        <v>1</v>
      </c>
      <c r="CP10" s="45">
        <v>0</v>
      </c>
      <c r="CQ10" s="142">
        <v>0</v>
      </c>
      <c r="CR10" s="117">
        <v>3</v>
      </c>
      <c r="CS10" s="45">
        <v>0</v>
      </c>
      <c r="CT10" s="45">
        <v>1</v>
      </c>
      <c r="CU10" s="45">
        <v>0</v>
      </c>
      <c r="CV10" s="45"/>
      <c r="CW10" s="48"/>
      <c r="CX10" s="45"/>
      <c r="CY10" s="45"/>
      <c r="CZ10" s="45"/>
      <c r="DA10" s="47"/>
      <c r="DB10" s="48"/>
      <c r="DC10" s="153"/>
      <c r="DD10" s="45"/>
      <c r="DE10" s="47"/>
      <c r="DF10" s="48"/>
      <c r="DG10" s="45"/>
      <c r="DH10" s="45"/>
      <c r="DI10" s="45"/>
      <c r="DJ10" s="48"/>
      <c r="DK10" s="45"/>
      <c r="DL10" s="45"/>
      <c r="DM10" s="47"/>
      <c r="DN10" s="119">
        <f t="shared" si="0"/>
        <v>732</v>
      </c>
      <c r="DO10" s="43" t="s">
        <v>204</v>
      </c>
    </row>
    <row r="11" spans="1:119">
      <c r="A11" s="130"/>
      <c r="B11" s="42"/>
      <c r="C11" s="70" t="s">
        <v>205</v>
      </c>
      <c r="D11" s="71">
        <v>622</v>
      </c>
      <c r="E11" s="72">
        <v>596</v>
      </c>
      <c r="F11" s="73">
        <v>413</v>
      </c>
      <c r="G11" s="71">
        <v>281</v>
      </c>
      <c r="H11" s="71">
        <v>309</v>
      </c>
      <c r="I11" s="71">
        <v>202</v>
      </c>
      <c r="J11" s="73">
        <v>224</v>
      </c>
      <c r="K11" s="71">
        <v>290</v>
      </c>
      <c r="L11" s="71">
        <v>584</v>
      </c>
      <c r="M11" s="72">
        <v>1361</v>
      </c>
      <c r="N11" s="73">
        <v>2074</v>
      </c>
      <c r="O11" s="71">
        <v>1924</v>
      </c>
      <c r="P11" s="71">
        <v>1865</v>
      </c>
      <c r="Q11" s="71">
        <v>1051</v>
      </c>
      <c r="R11" s="71">
        <v>746</v>
      </c>
      <c r="S11" s="73">
        <v>642</v>
      </c>
      <c r="T11" s="71">
        <v>647</v>
      </c>
      <c r="U11" s="71">
        <v>485</v>
      </c>
      <c r="V11" s="72">
        <v>426</v>
      </c>
      <c r="W11" s="71">
        <v>312</v>
      </c>
      <c r="X11" s="71">
        <v>278</v>
      </c>
      <c r="Y11" s="71">
        <v>235</v>
      </c>
      <c r="Z11" s="71">
        <v>215</v>
      </c>
      <c r="AA11" s="72">
        <v>151</v>
      </c>
      <c r="AB11" s="71">
        <v>113</v>
      </c>
      <c r="AC11" s="71">
        <v>104</v>
      </c>
      <c r="AD11" s="71">
        <v>120</v>
      </c>
      <c r="AE11" s="72">
        <v>146</v>
      </c>
      <c r="AF11" s="71">
        <v>162</v>
      </c>
      <c r="AG11" s="71">
        <v>107</v>
      </c>
      <c r="AH11" s="71">
        <v>97</v>
      </c>
      <c r="AI11" s="71">
        <v>170</v>
      </c>
      <c r="AJ11" s="73">
        <v>165</v>
      </c>
      <c r="AK11" s="71">
        <v>143</v>
      </c>
      <c r="AL11" s="71">
        <v>172</v>
      </c>
      <c r="AM11" s="71">
        <v>230</v>
      </c>
      <c r="AN11" s="72">
        <v>223</v>
      </c>
      <c r="AO11" s="71">
        <v>205</v>
      </c>
      <c r="AP11" s="71">
        <v>165</v>
      </c>
      <c r="AQ11" s="142">
        <v>168</v>
      </c>
      <c r="AR11" s="120">
        <v>177</v>
      </c>
      <c r="AS11" s="71">
        <v>177</v>
      </c>
      <c r="AT11" s="71">
        <v>164</v>
      </c>
      <c r="AU11" s="71">
        <v>124</v>
      </c>
      <c r="AV11" s="71">
        <v>103</v>
      </c>
      <c r="AW11" s="73">
        <v>142</v>
      </c>
      <c r="AX11" s="71">
        <v>222</v>
      </c>
      <c r="AY11" s="71">
        <v>320</v>
      </c>
      <c r="AZ11" s="71">
        <v>404</v>
      </c>
      <c r="BA11" s="72">
        <v>548</v>
      </c>
      <c r="BB11" s="73">
        <v>647</v>
      </c>
      <c r="BC11" s="153">
        <v>677</v>
      </c>
      <c r="BD11" s="71">
        <v>873</v>
      </c>
      <c r="BE11" s="72">
        <v>1071</v>
      </c>
      <c r="BF11" s="73">
        <v>1055</v>
      </c>
      <c r="BG11" s="71">
        <v>977</v>
      </c>
      <c r="BH11" s="71">
        <v>1030</v>
      </c>
      <c r="BI11" s="71">
        <v>982</v>
      </c>
      <c r="BJ11" s="73">
        <v>813</v>
      </c>
      <c r="BK11" s="71">
        <v>637</v>
      </c>
      <c r="BL11" s="71">
        <v>664</v>
      </c>
      <c r="BM11" s="72">
        <v>668</v>
      </c>
      <c r="BN11" s="73">
        <v>1043</v>
      </c>
      <c r="BO11" s="71">
        <v>815</v>
      </c>
      <c r="BP11" s="153">
        <v>890</v>
      </c>
      <c r="BQ11" s="71">
        <v>721</v>
      </c>
      <c r="BR11" s="71">
        <v>872</v>
      </c>
      <c r="BS11" s="73">
        <v>832</v>
      </c>
      <c r="BT11" s="71">
        <v>1046</v>
      </c>
      <c r="BU11" s="71">
        <v>967</v>
      </c>
      <c r="BV11" s="72">
        <v>888</v>
      </c>
      <c r="BW11" s="71">
        <v>622</v>
      </c>
      <c r="BX11" s="71">
        <v>494</v>
      </c>
      <c r="BY11" s="71">
        <v>558</v>
      </c>
      <c r="BZ11" s="71">
        <v>509</v>
      </c>
      <c r="CA11" s="72">
        <v>292</v>
      </c>
      <c r="CB11" s="71">
        <v>192</v>
      </c>
      <c r="CC11" s="71">
        <v>153</v>
      </c>
      <c r="CD11" s="71">
        <v>172</v>
      </c>
      <c r="CE11" s="72">
        <v>122</v>
      </c>
      <c r="CF11" s="71">
        <v>102</v>
      </c>
      <c r="CG11" s="71">
        <v>111</v>
      </c>
      <c r="CH11" s="71">
        <v>69</v>
      </c>
      <c r="CI11" s="71">
        <v>49</v>
      </c>
      <c r="CJ11" s="73">
        <v>35</v>
      </c>
      <c r="CK11" s="71">
        <v>34</v>
      </c>
      <c r="CL11" s="71">
        <v>19</v>
      </c>
      <c r="CM11" s="71">
        <v>33</v>
      </c>
      <c r="CN11" s="72">
        <v>24</v>
      </c>
      <c r="CO11" s="71">
        <v>27</v>
      </c>
      <c r="CP11" s="71">
        <v>38</v>
      </c>
      <c r="CQ11" s="142">
        <v>80</v>
      </c>
      <c r="CR11" s="120">
        <v>97</v>
      </c>
      <c r="CS11" s="71">
        <v>101</v>
      </c>
      <c r="CT11" s="71">
        <v>127</v>
      </c>
      <c r="CU11" s="71">
        <v>195</v>
      </c>
      <c r="CV11" s="71"/>
      <c r="CW11" s="73"/>
      <c r="CX11" s="71"/>
      <c r="CY11" s="71"/>
      <c r="CZ11" s="71"/>
      <c r="DA11" s="72"/>
      <c r="DB11" s="73"/>
      <c r="DC11" s="153"/>
      <c r="DD11" s="71"/>
      <c r="DE11" s="72"/>
      <c r="DF11" s="73"/>
      <c r="DG11" s="71"/>
      <c r="DH11" s="71"/>
      <c r="DI11" s="71"/>
      <c r="DJ11" s="73"/>
      <c r="DK11" s="71"/>
      <c r="DL11" s="71"/>
      <c r="DM11" s="72"/>
      <c r="DN11" s="121">
        <f t="shared" si="0"/>
        <v>12329</v>
      </c>
      <c r="DO11" s="70" t="s">
        <v>205</v>
      </c>
    </row>
    <row r="12" spans="1:119">
      <c r="A12" s="130"/>
      <c r="B12" s="49"/>
      <c r="C12" s="50" t="s">
        <v>206</v>
      </c>
      <c r="D12" s="51">
        <v>4298</v>
      </c>
      <c r="E12" s="53">
        <v>5127</v>
      </c>
      <c r="F12" s="52">
        <v>5252</v>
      </c>
      <c r="G12" s="51">
        <v>9309</v>
      </c>
      <c r="H12" s="51">
        <v>11678</v>
      </c>
      <c r="I12" s="51">
        <v>24027</v>
      </c>
      <c r="J12" s="52">
        <v>44673</v>
      </c>
      <c r="K12" s="51">
        <v>94259</v>
      </c>
      <c r="L12" s="51">
        <v>211049</v>
      </c>
      <c r="M12" s="53">
        <v>317812</v>
      </c>
      <c r="N12" s="52">
        <v>141998</v>
      </c>
      <c r="O12" s="51">
        <v>172417</v>
      </c>
      <c r="P12" s="51">
        <v>90712</v>
      </c>
      <c r="Q12" s="51">
        <v>54594</v>
      </c>
      <c r="R12" s="51">
        <v>28943</v>
      </c>
      <c r="S12" s="52">
        <v>18592</v>
      </c>
      <c r="T12" s="51">
        <v>12964</v>
      </c>
      <c r="U12" s="51">
        <v>10866</v>
      </c>
      <c r="V12" s="53">
        <v>9302</v>
      </c>
      <c r="W12" s="51">
        <v>9941</v>
      </c>
      <c r="X12" s="51">
        <v>10960</v>
      </c>
      <c r="Y12" s="51">
        <v>9714</v>
      </c>
      <c r="Z12" s="51">
        <v>9093</v>
      </c>
      <c r="AA12" s="53">
        <v>5667</v>
      </c>
      <c r="AB12" s="51">
        <v>4621</v>
      </c>
      <c r="AC12" s="51">
        <v>4627</v>
      </c>
      <c r="AD12" s="51">
        <v>4209</v>
      </c>
      <c r="AE12" s="53">
        <v>3039</v>
      </c>
      <c r="AF12" s="51">
        <v>2580</v>
      </c>
      <c r="AG12" s="51">
        <v>2910</v>
      </c>
      <c r="AH12" s="51">
        <v>2035</v>
      </c>
      <c r="AI12" s="51">
        <v>1677</v>
      </c>
      <c r="AJ12" s="52">
        <v>1415</v>
      </c>
      <c r="AK12" s="51">
        <v>1141</v>
      </c>
      <c r="AL12" s="51">
        <v>1048</v>
      </c>
      <c r="AM12" s="51">
        <v>1023</v>
      </c>
      <c r="AN12" s="53">
        <v>1095</v>
      </c>
      <c r="AO12" s="51">
        <v>956</v>
      </c>
      <c r="AP12" s="51">
        <v>1146</v>
      </c>
      <c r="AQ12" s="143">
        <v>1223</v>
      </c>
      <c r="AR12" s="41">
        <v>1153</v>
      </c>
      <c r="AS12" s="51">
        <v>1131</v>
      </c>
      <c r="AT12" s="51">
        <v>980</v>
      </c>
      <c r="AU12" s="51">
        <v>1183</v>
      </c>
      <c r="AV12" s="51">
        <v>1347</v>
      </c>
      <c r="AW12" s="52">
        <v>1949</v>
      </c>
      <c r="AX12" s="51">
        <v>2732</v>
      </c>
      <c r="AY12" s="51">
        <v>3073</v>
      </c>
      <c r="AZ12" s="51">
        <v>4030</v>
      </c>
      <c r="BA12" s="53">
        <v>6013</v>
      </c>
      <c r="BB12" s="52">
        <v>9074</v>
      </c>
      <c r="BC12" s="154">
        <v>12576</v>
      </c>
      <c r="BD12" s="51">
        <v>24276</v>
      </c>
      <c r="BE12" s="53">
        <v>57424</v>
      </c>
      <c r="BF12" s="52">
        <v>84183</v>
      </c>
      <c r="BG12" s="51">
        <v>145526</v>
      </c>
      <c r="BH12" s="51">
        <v>196895</v>
      </c>
      <c r="BI12" s="51">
        <v>173380</v>
      </c>
      <c r="BJ12" s="52">
        <v>148314</v>
      </c>
      <c r="BK12" s="51">
        <v>142434</v>
      </c>
      <c r="BL12" s="51">
        <v>126127</v>
      </c>
      <c r="BM12" s="53">
        <v>87534</v>
      </c>
      <c r="BN12" s="52">
        <v>33217</v>
      </c>
      <c r="BO12" s="51">
        <v>39996</v>
      </c>
      <c r="BP12" s="154">
        <v>43027</v>
      </c>
      <c r="BQ12" s="51">
        <v>63326</v>
      </c>
      <c r="BR12" s="51">
        <v>114291</v>
      </c>
      <c r="BS12" s="52">
        <v>164744</v>
      </c>
      <c r="BT12" s="51">
        <v>157713</v>
      </c>
      <c r="BU12" s="51">
        <v>131200</v>
      </c>
      <c r="BV12" s="53">
        <v>86175</v>
      </c>
      <c r="BW12" s="51">
        <v>54516</v>
      </c>
      <c r="BX12" s="51">
        <v>44322</v>
      </c>
      <c r="BY12" s="51">
        <v>37043</v>
      </c>
      <c r="BZ12" s="51">
        <v>24536</v>
      </c>
      <c r="CA12" s="53">
        <v>12086</v>
      </c>
      <c r="CB12" s="51">
        <v>5444</v>
      </c>
      <c r="CC12" s="51">
        <v>3457</v>
      </c>
      <c r="CD12" s="51">
        <v>2295</v>
      </c>
      <c r="CE12" s="53">
        <v>1500</v>
      </c>
      <c r="CF12" s="51">
        <v>662</v>
      </c>
      <c r="CG12" s="51">
        <v>527</v>
      </c>
      <c r="CH12" s="51">
        <v>346</v>
      </c>
      <c r="CI12" s="51">
        <v>261</v>
      </c>
      <c r="CJ12" s="52">
        <v>239</v>
      </c>
      <c r="CK12" s="51">
        <v>272</v>
      </c>
      <c r="CL12" s="51">
        <v>251</v>
      </c>
      <c r="CM12" s="51">
        <v>310</v>
      </c>
      <c r="CN12" s="53">
        <v>446</v>
      </c>
      <c r="CO12" s="51">
        <v>486</v>
      </c>
      <c r="CP12" s="51">
        <v>749</v>
      </c>
      <c r="CQ12" s="143">
        <v>886</v>
      </c>
      <c r="CR12" s="41">
        <v>1384</v>
      </c>
      <c r="CS12" s="51">
        <v>1926</v>
      </c>
      <c r="CT12" s="51">
        <v>2417</v>
      </c>
      <c r="CU12" s="51">
        <v>4094</v>
      </c>
      <c r="CV12" s="51"/>
      <c r="CW12" s="52"/>
      <c r="CX12" s="51"/>
      <c r="CY12" s="51"/>
      <c r="CZ12" s="51"/>
      <c r="DA12" s="53"/>
      <c r="DB12" s="52"/>
      <c r="DC12" s="154"/>
      <c r="DD12" s="51"/>
      <c r="DE12" s="53"/>
      <c r="DF12" s="52"/>
      <c r="DG12" s="51"/>
      <c r="DH12" s="51"/>
      <c r="DI12" s="51"/>
      <c r="DJ12" s="52"/>
      <c r="DK12" s="51"/>
      <c r="DL12" s="51"/>
      <c r="DM12" s="53"/>
      <c r="DN12" s="122">
        <f t="shared" si="0"/>
        <v>1034144</v>
      </c>
      <c r="DO12" s="50" t="s">
        <v>206</v>
      </c>
    </row>
    <row r="13" spans="1:119">
      <c r="A13" s="130"/>
      <c r="B13" s="54" t="s">
        <v>197</v>
      </c>
      <c r="C13" s="55" t="s">
        <v>198</v>
      </c>
      <c r="D13" s="56">
        <v>4.8</v>
      </c>
      <c r="E13" s="57">
        <v>3</v>
      </c>
      <c r="F13" s="54">
        <v>0.8</v>
      </c>
      <c r="G13" s="56">
        <v>1.6</v>
      </c>
      <c r="H13" s="56">
        <v>1.8</v>
      </c>
      <c r="I13" s="56">
        <v>5.2</v>
      </c>
      <c r="J13" s="54">
        <v>3</v>
      </c>
      <c r="K13" s="56">
        <v>4.2</v>
      </c>
      <c r="L13" s="56">
        <v>3.8</v>
      </c>
      <c r="M13" s="68">
        <v>18.8</v>
      </c>
      <c r="N13" s="59">
        <v>22.8</v>
      </c>
      <c r="O13" s="66">
        <v>23.4</v>
      </c>
      <c r="P13" s="66">
        <v>25.6</v>
      </c>
      <c r="Q13" s="66">
        <v>13.2</v>
      </c>
      <c r="R13" s="56">
        <v>8.6</v>
      </c>
      <c r="S13" s="54">
        <v>5.4</v>
      </c>
      <c r="T13" s="56">
        <v>4.2</v>
      </c>
      <c r="U13" s="56">
        <v>1.4</v>
      </c>
      <c r="V13" s="57">
        <v>0.8</v>
      </c>
      <c r="W13" s="56">
        <v>2.6</v>
      </c>
      <c r="X13" s="56">
        <v>2.2000000000000002</v>
      </c>
      <c r="Y13" s="56">
        <v>2</v>
      </c>
      <c r="Z13" s="56">
        <v>1.4</v>
      </c>
      <c r="AA13" s="57">
        <v>0.8</v>
      </c>
      <c r="AB13" s="56">
        <v>0.6</v>
      </c>
      <c r="AC13" s="56">
        <v>1</v>
      </c>
      <c r="AD13" s="56">
        <v>4.2</v>
      </c>
      <c r="AE13" s="57">
        <v>3.2</v>
      </c>
      <c r="AF13" s="56">
        <v>3.4</v>
      </c>
      <c r="AG13" s="56">
        <v>1.6</v>
      </c>
      <c r="AH13" s="56">
        <v>2</v>
      </c>
      <c r="AI13" s="56">
        <v>3.4</v>
      </c>
      <c r="AJ13" s="54">
        <v>3</v>
      </c>
      <c r="AK13" s="56">
        <v>1.6</v>
      </c>
      <c r="AL13" s="56">
        <v>1.2</v>
      </c>
      <c r="AM13" s="56">
        <v>0.8</v>
      </c>
      <c r="AN13" s="57">
        <v>0.4</v>
      </c>
      <c r="AO13" s="56">
        <v>0</v>
      </c>
      <c r="AP13" s="56">
        <v>0.8</v>
      </c>
      <c r="AQ13" s="144">
        <v>1.4</v>
      </c>
      <c r="AR13" s="57">
        <v>3.2</v>
      </c>
      <c r="AS13" s="56">
        <v>0.8</v>
      </c>
      <c r="AT13" s="56">
        <v>1.6</v>
      </c>
      <c r="AU13" s="56">
        <v>1.2</v>
      </c>
      <c r="AV13" s="56">
        <v>1</v>
      </c>
      <c r="AW13" s="54">
        <v>2</v>
      </c>
      <c r="AX13" s="56">
        <v>2.6</v>
      </c>
      <c r="AY13" s="56">
        <v>4.2</v>
      </c>
      <c r="AZ13" s="56">
        <v>3.6</v>
      </c>
      <c r="BA13" s="57">
        <v>6.4</v>
      </c>
      <c r="BB13" s="54">
        <v>9</v>
      </c>
      <c r="BC13" s="155">
        <v>11.2</v>
      </c>
      <c r="BD13" s="66">
        <v>23</v>
      </c>
      <c r="BE13" s="68">
        <v>24</v>
      </c>
      <c r="BF13" s="58">
        <v>35.200000000000003</v>
      </c>
      <c r="BG13" s="64">
        <v>30</v>
      </c>
      <c r="BH13" s="64">
        <v>18</v>
      </c>
      <c r="BI13" s="64">
        <v>19.399999999999999</v>
      </c>
      <c r="BJ13" s="58">
        <v>21.8</v>
      </c>
      <c r="BK13" s="64">
        <v>21</v>
      </c>
      <c r="BL13" s="64">
        <v>18.8</v>
      </c>
      <c r="BM13" s="65">
        <v>15.2</v>
      </c>
      <c r="BN13" s="58">
        <v>31.2</v>
      </c>
      <c r="BO13" s="64">
        <v>12.8</v>
      </c>
      <c r="BP13" s="160">
        <v>15.2</v>
      </c>
      <c r="BQ13" s="64">
        <v>12</v>
      </c>
      <c r="BR13" s="64">
        <v>13.2</v>
      </c>
      <c r="BS13" s="58">
        <v>15.4</v>
      </c>
      <c r="BT13" s="64">
        <v>18</v>
      </c>
      <c r="BU13" s="64">
        <v>13.2</v>
      </c>
      <c r="BV13" s="65">
        <v>18.600000000000001</v>
      </c>
      <c r="BW13" s="64">
        <v>13</v>
      </c>
      <c r="BX13" s="64">
        <v>12.4</v>
      </c>
      <c r="BY13" s="64">
        <v>11</v>
      </c>
      <c r="BZ13" s="56">
        <v>5.8</v>
      </c>
      <c r="CA13" s="57">
        <v>3</v>
      </c>
      <c r="CB13" s="56">
        <v>3.8</v>
      </c>
      <c r="CC13" s="56">
        <v>1.2</v>
      </c>
      <c r="CD13" s="56">
        <v>0.8</v>
      </c>
      <c r="CE13" s="57">
        <v>1</v>
      </c>
      <c r="CF13" s="56">
        <v>1</v>
      </c>
      <c r="CG13" s="56">
        <v>0.4</v>
      </c>
      <c r="CH13" s="56">
        <v>0.6</v>
      </c>
      <c r="CI13" s="56">
        <v>0.4</v>
      </c>
      <c r="CJ13" s="54">
        <v>0.2</v>
      </c>
      <c r="CK13" s="56">
        <v>0.4</v>
      </c>
      <c r="CL13" s="56">
        <v>0</v>
      </c>
      <c r="CM13" s="56">
        <v>0.4</v>
      </c>
      <c r="CN13" s="57">
        <v>0</v>
      </c>
      <c r="CO13" s="56">
        <v>0</v>
      </c>
      <c r="CP13" s="56">
        <v>0.6</v>
      </c>
      <c r="CQ13" s="144">
        <v>1.2</v>
      </c>
      <c r="CR13" s="57">
        <v>0.4</v>
      </c>
      <c r="CS13" s="56">
        <v>1</v>
      </c>
      <c r="CT13" s="56">
        <v>2.4</v>
      </c>
      <c r="CU13" s="56">
        <v>2</v>
      </c>
      <c r="CV13" s="56"/>
      <c r="CW13" s="54"/>
      <c r="CX13" s="56"/>
      <c r="CY13" s="56"/>
      <c r="CZ13" s="56"/>
      <c r="DA13" s="57"/>
      <c r="DB13" s="54"/>
      <c r="DC13" s="156"/>
      <c r="DD13" s="56"/>
      <c r="DE13" s="57"/>
      <c r="DF13" s="54"/>
      <c r="DG13" s="56"/>
      <c r="DH13" s="56"/>
      <c r="DI13" s="56"/>
      <c r="DJ13" s="54"/>
      <c r="DK13" s="56"/>
      <c r="DL13" s="56"/>
      <c r="DM13" s="57"/>
      <c r="DN13" s="55">
        <f t="shared" si="0"/>
        <v>212.60000000000002</v>
      </c>
      <c r="DO13" s="55" t="s">
        <v>198</v>
      </c>
    </row>
    <row r="14" spans="1:119">
      <c r="A14" s="130"/>
      <c r="B14" s="54" t="s">
        <v>207</v>
      </c>
      <c r="C14" s="55" t="s">
        <v>200</v>
      </c>
      <c r="D14" s="66">
        <v>10.78</v>
      </c>
      <c r="E14" s="68">
        <v>13.94</v>
      </c>
      <c r="F14" s="54">
        <v>7.94</v>
      </c>
      <c r="G14" s="56">
        <v>6.06</v>
      </c>
      <c r="H14" s="56">
        <v>5.56</v>
      </c>
      <c r="I14" s="56">
        <v>3.39</v>
      </c>
      <c r="J14" s="54">
        <v>3.33</v>
      </c>
      <c r="K14" s="56">
        <v>4.17</v>
      </c>
      <c r="L14" s="56">
        <v>8.33</v>
      </c>
      <c r="M14" s="68">
        <v>17.22</v>
      </c>
      <c r="N14" s="59">
        <v>14.33</v>
      </c>
      <c r="O14" s="64">
        <v>31.11</v>
      </c>
      <c r="P14" s="64">
        <v>31.39</v>
      </c>
      <c r="Q14" s="64">
        <v>22.11</v>
      </c>
      <c r="R14" s="64">
        <v>14.61</v>
      </c>
      <c r="S14" s="58">
        <v>15.94</v>
      </c>
      <c r="T14" s="64">
        <v>14</v>
      </c>
      <c r="U14" s="64">
        <v>12.44</v>
      </c>
      <c r="V14" s="57">
        <v>9.33</v>
      </c>
      <c r="W14" s="56">
        <v>7.33</v>
      </c>
      <c r="X14" s="56">
        <v>6.67</v>
      </c>
      <c r="Y14" s="56">
        <v>4.22</v>
      </c>
      <c r="Z14" s="56">
        <v>5.89</v>
      </c>
      <c r="AA14" s="57">
        <v>4.33</v>
      </c>
      <c r="AB14" s="56">
        <v>3.69</v>
      </c>
      <c r="AC14" s="56">
        <v>3.15</v>
      </c>
      <c r="AD14" s="56">
        <v>4.08</v>
      </c>
      <c r="AE14" s="57">
        <v>3.15</v>
      </c>
      <c r="AF14" s="56">
        <v>4.2300000000000004</v>
      </c>
      <c r="AG14" s="56">
        <v>4.2300000000000004</v>
      </c>
      <c r="AH14" s="56">
        <v>1.69</v>
      </c>
      <c r="AI14" s="56">
        <v>2</v>
      </c>
      <c r="AJ14" s="54">
        <v>1.85</v>
      </c>
      <c r="AK14" s="56">
        <v>1.69</v>
      </c>
      <c r="AL14" s="56">
        <v>3.46</v>
      </c>
      <c r="AM14" s="56">
        <v>5.31</v>
      </c>
      <c r="AN14" s="57">
        <v>5.54</v>
      </c>
      <c r="AO14" s="56">
        <v>3.69</v>
      </c>
      <c r="AP14" s="56">
        <v>2.46</v>
      </c>
      <c r="AQ14" s="144">
        <v>1.54</v>
      </c>
      <c r="AR14" s="57">
        <v>2.62</v>
      </c>
      <c r="AS14" s="56">
        <v>3.15</v>
      </c>
      <c r="AT14" s="56">
        <v>3</v>
      </c>
      <c r="AU14" s="56">
        <v>4.46</v>
      </c>
      <c r="AV14" s="56">
        <v>2.69</v>
      </c>
      <c r="AW14" s="54">
        <v>6.15</v>
      </c>
      <c r="AX14" s="66">
        <v>10.92</v>
      </c>
      <c r="AY14" s="66">
        <v>14.77</v>
      </c>
      <c r="AZ14" s="66">
        <v>15.85</v>
      </c>
      <c r="BA14" s="68">
        <v>25.85</v>
      </c>
      <c r="BB14" s="59">
        <v>25</v>
      </c>
      <c r="BC14" s="155">
        <v>18.62</v>
      </c>
      <c r="BD14" s="66">
        <v>20.77</v>
      </c>
      <c r="BE14" s="68">
        <v>22.69</v>
      </c>
      <c r="BF14" s="59">
        <v>19.149999999999999</v>
      </c>
      <c r="BG14" s="66">
        <v>19.079999999999998</v>
      </c>
      <c r="BH14" s="66">
        <v>21.31</v>
      </c>
      <c r="BI14" s="66">
        <v>21.15</v>
      </c>
      <c r="BJ14" s="59">
        <v>19.62</v>
      </c>
      <c r="BK14" s="66">
        <v>15.38</v>
      </c>
      <c r="BL14" s="66">
        <v>16.46</v>
      </c>
      <c r="BM14" s="68">
        <v>15.69</v>
      </c>
      <c r="BN14" s="59">
        <v>11.46</v>
      </c>
      <c r="BO14" s="66">
        <v>21.31</v>
      </c>
      <c r="BP14" s="155">
        <v>20.38</v>
      </c>
      <c r="BQ14" s="66">
        <v>21.69</v>
      </c>
      <c r="BR14" s="66">
        <v>27.23</v>
      </c>
      <c r="BS14" s="59">
        <v>24.08</v>
      </c>
      <c r="BT14" s="66">
        <v>26.92</v>
      </c>
      <c r="BU14" s="64">
        <v>30.31</v>
      </c>
      <c r="BV14" s="65">
        <v>19.23</v>
      </c>
      <c r="BW14" s="64">
        <v>16.38</v>
      </c>
      <c r="BX14" s="64">
        <v>13.23</v>
      </c>
      <c r="BY14" s="64">
        <v>12.85</v>
      </c>
      <c r="BZ14" s="64">
        <v>13.31</v>
      </c>
      <c r="CA14" s="57">
        <v>9.85</v>
      </c>
      <c r="CB14" s="56">
        <v>5.23</v>
      </c>
      <c r="CC14" s="56">
        <v>4.92</v>
      </c>
      <c r="CD14" s="56">
        <v>6.08</v>
      </c>
      <c r="CE14" s="57">
        <v>2.46</v>
      </c>
      <c r="CF14" s="56">
        <v>1.46</v>
      </c>
      <c r="CG14" s="56">
        <v>3.77</v>
      </c>
      <c r="CH14" s="56">
        <v>2</v>
      </c>
      <c r="CI14" s="56">
        <v>1.54</v>
      </c>
      <c r="CJ14" s="54">
        <v>0.69</v>
      </c>
      <c r="CK14" s="56">
        <v>1.23</v>
      </c>
      <c r="CL14" s="56">
        <v>0.62</v>
      </c>
      <c r="CM14" s="56">
        <v>0.54</v>
      </c>
      <c r="CN14" s="57">
        <v>0.69</v>
      </c>
      <c r="CO14" s="56">
        <v>0.15</v>
      </c>
      <c r="CP14" s="56">
        <v>0.69</v>
      </c>
      <c r="CQ14" s="144">
        <v>1.46</v>
      </c>
      <c r="CR14" s="57">
        <v>1.92</v>
      </c>
      <c r="CS14" s="56">
        <v>1.62</v>
      </c>
      <c r="CT14" s="56">
        <v>3.08</v>
      </c>
      <c r="CU14" s="56">
        <v>3.69</v>
      </c>
      <c r="CV14" s="56"/>
      <c r="CW14" s="54"/>
      <c r="CX14" s="56"/>
      <c r="CY14" s="56"/>
      <c r="CZ14" s="56"/>
      <c r="DA14" s="57"/>
      <c r="DB14" s="54"/>
      <c r="DC14" s="156"/>
      <c r="DD14" s="56"/>
      <c r="DE14" s="57"/>
      <c r="DF14" s="54"/>
      <c r="DG14" s="56"/>
      <c r="DH14" s="56"/>
      <c r="DI14" s="56"/>
      <c r="DJ14" s="54"/>
      <c r="DK14" s="56"/>
      <c r="DL14" s="56"/>
      <c r="DM14" s="57"/>
      <c r="DN14" s="55">
        <f t="shared" si="0"/>
        <v>312.06999999999994</v>
      </c>
      <c r="DO14" s="55" t="s">
        <v>200</v>
      </c>
    </row>
    <row r="15" spans="1:119">
      <c r="A15" s="130"/>
      <c r="B15" s="58" t="s">
        <v>208</v>
      </c>
      <c r="C15" s="55" t="s">
        <v>201</v>
      </c>
      <c r="D15" s="66">
        <v>10.75</v>
      </c>
      <c r="E15" s="57">
        <v>9.75</v>
      </c>
      <c r="F15" s="54">
        <v>7.75</v>
      </c>
      <c r="G15" s="56">
        <v>3.5</v>
      </c>
      <c r="H15" s="56">
        <v>3.75</v>
      </c>
      <c r="I15" s="56">
        <v>2.92</v>
      </c>
      <c r="J15" s="54">
        <v>4.08</v>
      </c>
      <c r="K15" s="56">
        <v>6.83</v>
      </c>
      <c r="L15" s="66">
        <v>12.33</v>
      </c>
      <c r="M15" s="68">
        <v>24.75</v>
      </c>
      <c r="N15" s="58">
        <v>59.25</v>
      </c>
      <c r="O15" s="64">
        <v>35.92</v>
      </c>
      <c r="P15" s="64">
        <v>37.5</v>
      </c>
      <c r="Q15" s="64">
        <v>18.829999999999998</v>
      </c>
      <c r="R15" s="64">
        <v>11.33</v>
      </c>
      <c r="S15" s="54">
        <v>7.58</v>
      </c>
      <c r="T15" s="66">
        <v>13.67</v>
      </c>
      <c r="U15" s="56">
        <v>7.58</v>
      </c>
      <c r="V15" s="57">
        <v>8.42</v>
      </c>
      <c r="W15" s="56">
        <v>4.92</v>
      </c>
      <c r="X15" s="56">
        <v>3.58</v>
      </c>
      <c r="Y15" s="56">
        <v>4.25</v>
      </c>
      <c r="Z15" s="56">
        <v>2.92</v>
      </c>
      <c r="AA15" s="57">
        <v>1.58</v>
      </c>
      <c r="AB15" s="56">
        <v>2.2999999999999998</v>
      </c>
      <c r="AC15" s="56">
        <v>2.2000000000000002</v>
      </c>
      <c r="AD15" s="56">
        <v>1.6</v>
      </c>
      <c r="AE15" s="57">
        <v>3.5</v>
      </c>
      <c r="AF15" s="56">
        <v>4.8</v>
      </c>
      <c r="AG15" s="56">
        <v>1.5</v>
      </c>
      <c r="AH15" s="56">
        <v>1.9</v>
      </c>
      <c r="AI15" s="56">
        <v>2.7</v>
      </c>
      <c r="AJ15" s="54">
        <v>3.3</v>
      </c>
      <c r="AK15" s="56">
        <v>2.8</v>
      </c>
      <c r="AL15" s="56">
        <v>5.0999999999999996</v>
      </c>
      <c r="AM15" s="56">
        <v>5.6</v>
      </c>
      <c r="AN15" s="57">
        <v>6.4</v>
      </c>
      <c r="AO15" s="56">
        <v>7.5</v>
      </c>
      <c r="AP15" s="56">
        <v>3.3</v>
      </c>
      <c r="AQ15" s="144">
        <v>5.3</v>
      </c>
      <c r="AR15" s="57">
        <v>5.4</v>
      </c>
      <c r="AS15" s="56">
        <v>4.5999999999999996</v>
      </c>
      <c r="AT15" s="56">
        <v>4.0999999999999996</v>
      </c>
      <c r="AU15" s="56">
        <v>2.2000000000000002</v>
      </c>
      <c r="AV15" s="56">
        <v>1.9</v>
      </c>
      <c r="AW15" s="54">
        <v>1.7</v>
      </c>
      <c r="AX15" s="56">
        <v>2.6</v>
      </c>
      <c r="AY15" s="56">
        <v>4.4000000000000004</v>
      </c>
      <c r="AZ15" s="56">
        <v>8.6</v>
      </c>
      <c r="BA15" s="57">
        <v>8.3000000000000007</v>
      </c>
      <c r="BB15" s="59">
        <v>11.4</v>
      </c>
      <c r="BC15" s="155">
        <v>16.100000000000001</v>
      </c>
      <c r="BD15" s="66">
        <v>16.600000000000001</v>
      </c>
      <c r="BE15" s="68">
        <v>18.3</v>
      </c>
      <c r="BF15" s="59">
        <v>20.3</v>
      </c>
      <c r="BG15" s="66">
        <v>17.7</v>
      </c>
      <c r="BH15" s="66">
        <v>20.2</v>
      </c>
      <c r="BI15" s="66">
        <v>20.7</v>
      </c>
      <c r="BJ15" s="59">
        <v>16</v>
      </c>
      <c r="BK15" s="66">
        <v>14.4</v>
      </c>
      <c r="BL15" s="66">
        <v>12.7</v>
      </c>
      <c r="BM15" s="68">
        <v>14.8</v>
      </c>
      <c r="BN15" s="58">
        <v>32.799999999999997</v>
      </c>
      <c r="BO15" s="64">
        <v>13.3</v>
      </c>
      <c r="BP15" s="160">
        <v>20.8</v>
      </c>
      <c r="BQ15" s="64">
        <v>13.8</v>
      </c>
      <c r="BR15" s="64">
        <v>16.2</v>
      </c>
      <c r="BS15" s="58">
        <v>15.4</v>
      </c>
      <c r="BT15" s="64">
        <v>25.3</v>
      </c>
      <c r="BU15" s="64">
        <v>20.3</v>
      </c>
      <c r="BV15" s="65">
        <v>21.7</v>
      </c>
      <c r="BW15" s="64">
        <v>11.9</v>
      </c>
      <c r="BX15" s="56">
        <v>9</v>
      </c>
      <c r="BY15" s="66">
        <v>11.2</v>
      </c>
      <c r="BZ15" s="56">
        <v>8.8000000000000007</v>
      </c>
      <c r="CA15" s="57">
        <v>5.67</v>
      </c>
      <c r="CB15" s="56">
        <v>2.67</v>
      </c>
      <c r="CC15" s="56">
        <v>1.56</v>
      </c>
      <c r="CD15" s="56">
        <v>1.33</v>
      </c>
      <c r="CE15" s="57">
        <v>2.11</v>
      </c>
      <c r="CF15" s="56">
        <v>2.44</v>
      </c>
      <c r="CG15" s="56">
        <v>1.78</v>
      </c>
      <c r="CH15" s="56">
        <v>0.89</v>
      </c>
      <c r="CI15" s="56">
        <v>0.44</v>
      </c>
      <c r="CJ15" s="54">
        <v>0.33</v>
      </c>
      <c r="CK15" s="56">
        <v>0.33</v>
      </c>
      <c r="CL15" s="56">
        <v>0.56000000000000005</v>
      </c>
      <c r="CM15" s="56">
        <v>0.67</v>
      </c>
      <c r="CN15" s="57">
        <v>0</v>
      </c>
      <c r="CO15" s="56">
        <v>1.44</v>
      </c>
      <c r="CP15" s="56">
        <v>0.89</v>
      </c>
      <c r="CQ15" s="144">
        <v>1.89</v>
      </c>
      <c r="CR15" s="57">
        <v>3.22</v>
      </c>
      <c r="CS15" s="56">
        <v>2.89</v>
      </c>
      <c r="CT15" s="56">
        <v>3.44</v>
      </c>
      <c r="CU15" s="56">
        <v>5.33</v>
      </c>
      <c r="CV15" s="56"/>
      <c r="CW15" s="54"/>
      <c r="CX15" s="56"/>
      <c r="CY15" s="56"/>
      <c r="CZ15" s="56"/>
      <c r="DA15" s="57"/>
      <c r="DB15" s="54"/>
      <c r="DC15" s="156"/>
      <c r="DD15" s="56"/>
      <c r="DE15" s="57"/>
      <c r="DF15" s="54"/>
      <c r="DG15" s="56"/>
      <c r="DH15" s="56"/>
      <c r="DI15" s="56"/>
      <c r="DJ15" s="54"/>
      <c r="DK15" s="56"/>
      <c r="DL15" s="56"/>
      <c r="DM15" s="57"/>
      <c r="DN15" s="55">
        <f t="shared" si="0"/>
        <v>260.37999999999994</v>
      </c>
      <c r="DO15" s="55" t="s">
        <v>201</v>
      </c>
    </row>
    <row r="16" spans="1:119">
      <c r="A16" s="130"/>
      <c r="B16" s="59" t="s">
        <v>209</v>
      </c>
      <c r="C16" s="55" t="s">
        <v>202</v>
      </c>
      <c r="D16" s="66">
        <v>13.07</v>
      </c>
      <c r="E16" s="68">
        <v>10.210000000000001</v>
      </c>
      <c r="F16" s="54">
        <v>6.64</v>
      </c>
      <c r="G16" s="56">
        <v>4.8600000000000003</v>
      </c>
      <c r="H16" s="56">
        <v>7.21</v>
      </c>
      <c r="I16" s="56">
        <v>3.43</v>
      </c>
      <c r="J16" s="54">
        <v>5.07</v>
      </c>
      <c r="K16" s="56">
        <v>5.93</v>
      </c>
      <c r="L16" s="56">
        <v>9.07</v>
      </c>
      <c r="M16" s="68">
        <v>26.64</v>
      </c>
      <c r="N16" s="58">
        <v>53.5</v>
      </c>
      <c r="O16" s="64">
        <v>38.43</v>
      </c>
      <c r="P16" s="64">
        <v>42.64</v>
      </c>
      <c r="Q16" s="64">
        <v>21.43</v>
      </c>
      <c r="R16" s="64">
        <v>18.64</v>
      </c>
      <c r="S16" s="58">
        <v>15.14</v>
      </c>
      <c r="T16" s="64">
        <v>13.79</v>
      </c>
      <c r="U16" s="64">
        <v>10.57</v>
      </c>
      <c r="V16" s="65">
        <v>10.64</v>
      </c>
      <c r="W16" s="56">
        <v>7.64</v>
      </c>
      <c r="X16" s="56">
        <v>7.14</v>
      </c>
      <c r="Y16" s="56">
        <v>6.86</v>
      </c>
      <c r="Z16" s="56">
        <v>4.6399999999999997</v>
      </c>
      <c r="AA16" s="57">
        <v>2.71</v>
      </c>
      <c r="AB16" s="56">
        <v>2.92</v>
      </c>
      <c r="AC16" s="56">
        <v>2.58</v>
      </c>
      <c r="AD16" s="56">
        <v>2.42</v>
      </c>
      <c r="AE16" s="57">
        <v>4.42</v>
      </c>
      <c r="AF16" s="56">
        <v>3.42</v>
      </c>
      <c r="AG16" s="56">
        <v>2.42</v>
      </c>
      <c r="AH16" s="56">
        <v>2.67</v>
      </c>
      <c r="AI16" s="56">
        <v>2.5</v>
      </c>
      <c r="AJ16" s="54">
        <v>4.33</v>
      </c>
      <c r="AK16" s="56">
        <v>2.83</v>
      </c>
      <c r="AL16" s="56">
        <v>3</v>
      </c>
      <c r="AM16" s="56">
        <v>3.58</v>
      </c>
      <c r="AN16" s="57">
        <v>3</v>
      </c>
      <c r="AO16" s="56">
        <v>4.42</v>
      </c>
      <c r="AP16" s="56">
        <v>6.25</v>
      </c>
      <c r="AQ16" s="144">
        <v>6.83</v>
      </c>
      <c r="AR16" s="57">
        <v>5.92</v>
      </c>
      <c r="AS16" s="56">
        <v>7</v>
      </c>
      <c r="AT16" s="56">
        <v>6</v>
      </c>
      <c r="AU16" s="56">
        <v>3.08</v>
      </c>
      <c r="AV16" s="56">
        <v>3.08</v>
      </c>
      <c r="AW16" s="54">
        <v>1.75</v>
      </c>
      <c r="AX16" s="56">
        <v>2.75</v>
      </c>
      <c r="AY16" s="56">
        <v>4.08</v>
      </c>
      <c r="AZ16" s="56">
        <v>5.33</v>
      </c>
      <c r="BA16" s="57">
        <v>6.75</v>
      </c>
      <c r="BB16" s="59">
        <v>10.25</v>
      </c>
      <c r="BC16" s="155">
        <v>13.92</v>
      </c>
      <c r="BD16" s="66">
        <v>15.58</v>
      </c>
      <c r="BE16" s="68">
        <v>18.25</v>
      </c>
      <c r="BF16" s="59">
        <v>19</v>
      </c>
      <c r="BG16" s="66">
        <v>20.5</v>
      </c>
      <c r="BH16" s="66">
        <v>22.75</v>
      </c>
      <c r="BI16" s="66">
        <v>20.58</v>
      </c>
      <c r="BJ16" s="59">
        <v>14.25</v>
      </c>
      <c r="BK16" s="66">
        <v>10.42</v>
      </c>
      <c r="BL16" s="66">
        <v>13.5</v>
      </c>
      <c r="BM16" s="68">
        <v>13.92</v>
      </c>
      <c r="BN16" s="58">
        <v>31.42</v>
      </c>
      <c r="BO16" s="64">
        <v>22.42</v>
      </c>
      <c r="BP16" s="160">
        <v>24.17</v>
      </c>
      <c r="BQ16" s="64">
        <v>16.75</v>
      </c>
      <c r="BR16" s="64">
        <v>22.08</v>
      </c>
      <c r="BS16" s="58">
        <v>20.92</v>
      </c>
      <c r="BT16" s="64">
        <v>25.58</v>
      </c>
      <c r="BU16" s="64">
        <v>21.25</v>
      </c>
      <c r="BV16" s="65">
        <v>22.75</v>
      </c>
      <c r="BW16" s="64">
        <v>13.08</v>
      </c>
      <c r="BX16" s="64">
        <v>11.33</v>
      </c>
      <c r="BY16" s="64">
        <v>10.75</v>
      </c>
      <c r="BZ16" s="64">
        <v>10.33</v>
      </c>
      <c r="CA16" s="57">
        <v>4.25</v>
      </c>
      <c r="CB16" s="56">
        <v>4.42</v>
      </c>
      <c r="CC16" s="56">
        <v>2.33</v>
      </c>
      <c r="CD16" s="56">
        <v>2.17</v>
      </c>
      <c r="CE16" s="57">
        <v>3.58</v>
      </c>
      <c r="CF16" s="56">
        <v>3.92</v>
      </c>
      <c r="CG16" s="56">
        <v>3</v>
      </c>
      <c r="CH16" s="56">
        <v>2.33</v>
      </c>
      <c r="CI16" s="56">
        <v>1.92</v>
      </c>
      <c r="CJ16" s="54">
        <v>1.75</v>
      </c>
      <c r="CK16" s="56">
        <v>1.08</v>
      </c>
      <c r="CL16" s="56">
        <v>0.5</v>
      </c>
      <c r="CM16" s="56">
        <v>1.42</v>
      </c>
      <c r="CN16" s="57">
        <v>0.92</v>
      </c>
      <c r="CO16" s="56">
        <v>0.92</v>
      </c>
      <c r="CP16" s="56">
        <v>1.5</v>
      </c>
      <c r="CQ16" s="144">
        <v>2.75</v>
      </c>
      <c r="CR16" s="57">
        <v>3.08</v>
      </c>
      <c r="CS16" s="56">
        <v>4</v>
      </c>
      <c r="CT16" s="56">
        <v>3.58</v>
      </c>
      <c r="CU16" s="56">
        <v>7.25</v>
      </c>
      <c r="CV16" s="56"/>
      <c r="CW16" s="54"/>
      <c r="CX16" s="56"/>
      <c r="CY16" s="56"/>
      <c r="CZ16" s="56"/>
      <c r="DA16" s="57"/>
      <c r="DB16" s="54"/>
      <c r="DC16" s="156"/>
      <c r="DD16" s="56"/>
      <c r="DE16" s="57"/>
      <c r="DF16" s="54"/>
      <c r="DG16" s="56"/>
      <c r="DH16" s="56"/>
      <c r="DI16" s="56"/>
      <c r="DJ16" s="54"/>
      <c r="DK16" s="56"/>
      <c r="DL16" s="56"/>
      <c r="DM16" s="57"/>
      <c r="DN16" s="55">
        <f t="shared" si="0"/>
        <v>309.50000000000006</v>
      </c>
      <c r="DO16" s="55" t="s">
        <v>202</v>
      </c>
    </row>
    <row r="17" spans="1:119">
      <c r="A17" s="130"/>
      <c r="B17" s="54"/>
      <c r="C17" s="55" t="s">
        <v>203</v>
      </c>
      <c r="D17" s="64">
        <v>19.75</v>
      </c>
      <c r="E17" s="65">
        <v>10.75</v>
      </c>
      <c r="F17" s="58">
        <v>12.5</v>
      </c>
      <c r="G17" s="56">
        <v>8</v>
      </c>
      <c r="H17" s="56">
        <v>7.25</v>
      </c>
      <c r="I17" s="56">
        <v>4.25</v>
      </c>
      <c r="J17" s="54">
        <v>4.5</v>
      </c>
      <c r="K17" s="56">
        <v>2.5</v>
      </c>
      <c r="L17" s="56">
        <v>8.25</v>
      </c>
      <c r="M17" s="65">
        <v>30.75</v>
      </c>
      <c r="N17" s="58">
        <v>30.25</v>
      </c>
      <c r="O17" s="64">
        <v>35</v>
      </c>
      <c r="P17" s="64">
        <v>15.5</v>
      </c>
      <c r="Q17" s="56">
        <v>9.75</v>
      </c>
      <c r="R17" s="56">
        <v>5.5</v>
      </c>
      <c r="S17" s="54">
        <v>5.5</v>
      </c>
      <c r="T17" s="56">
        <v>4</v>
      </c>
      <c r="U17" s="56">
        <v>2</v>
      </c>
      <c r="V17" s="57">
        <v>0.25</v>
      </c>
      <c r="W17" s="56">
        <v>0.25</v>
      </c>
      <c r="X17" s="56">
        <v>0</v>
      </c>
      <c r="Y17" s="56">
        <v>0</v>
      </c>
      <c r="Z17" s="56">
        <v>0.5</v>
      </c>
      <c r="AA17" s="57">
        <v>1.5</v>
      </c>
      <c r="AB17" s="56">
        <v>1.5</v>
      </c>
      <c r="AC17" s="56">
        <v>0.5</v>
      </c>
      <c r="AD17" s="56">
        <v>0.5</v>
      </c>
      <c r="AE17" s="57">
        <v>0</v>
      </c>
      <c r="AF17" s="56">
        <v>0</v>
      </c>
      <c r="AG17" s="56">
        <v>0</v>
      </c>
      <c r="AH17" s="56">
        <v>1</v>
      </c>
      <c r="AI17" s="56">
        <v>0</v>
      </c>
      <c r="AJ17" s="54">
        <v>0.5</v>
      </c>
      <c r="AK17" s="56">
        <v>0.5</v>
      </c>
      <c r="AL17" s="56">
        <v>3</v>
      </c>
      <c r="AM17" s="56">
        <v>6.5</v>
      </c>
      <c r="AN17" s="57">
        <v>4</v>
      </c>
      <c r="AO17" s="56">
        <v>3</v>
      </c>
      <c r="AP17" s="56">
        <v>1</v>
      </c>
      <c r="AQ17" s="144">
        <v>0.5</v>
      </c>
      <c r="AR17" s="57">
        <v>0</v>
      </c>
      <c r="AS17" s="56">
        <v>0.5</v>
      </c>
      <c r="AT17" s="56">
        <v>0</v>
      </c>
      <c r="AU17" s="56">
        <v>0</v>
      </c>
      <c r="AV17" s="56">
        <v>0.5</v>
      </c>
      <c r="AW17" s="54">
        <v>0</v>
      </c>
      <c r="AX17" s="56">
        <v>0.5</v>
      </c>
      <c r="AY17" s="56">
        <v>0</v>
      </c>
      <c r="AZ17" s="56">
        <v>0.5</v>
      </c>
      <c r="BA17" s="57">
        <v>1</v>
      </c>
      <c r="BB17" s="54">
        <v>5</v>
      </c>
      <c r="BC17" s="156">
        <v>3</v>
      </c>
      <c r="BD17" s="66">
        <v>19.5</v>
      </c>
      <c r="BE17" s="65">
        <v>32</v>
      </c>
      <c r="BF17" s="58">
        <v>44.5</v>
      </c>
      <c r="BG17" s="64">
        <v>20</v>
      </c>
      <c r="BH17" s="64">
        <v>20</v>
      </c>
      <c r="BI17" s="64">
        <v>14</v>
      </c>
      <c r="BJ17" s="54">
        <v>9</v>
      </c>
      <c r="BK17" s="56">
        <v>3.5</v>
      </c>
      <c r="BL17" s="56">
        <v>9</v>
      </c>
      <c r="BM17" s="57">
        <v>8.5</v>
      </c>
      <c r="BN17" s="54">
        <v>7.5</v>
      </c>
      <c r="BO17" s="66">
        <v>12</v>
      </c>
      <c r="BP17" s="156">
        <v>4.5</v>
      </c>
      <c r="BQ17" s="56">
        <v>7.5</v>
      </c>
      <c r="BR17" s="56">
        <v>4.5</v>
      </c>
      <c r="BS17" s="54">
        <v>5.5</v>
      </c>
      <c r="BT17" s="56">
        <v>9.5</v>
      </c>
      <c r="BU17" s="66">
        <v>11.5</v>
      </c>
      <c r="BV17" s="57">
        <v>7.5</v>
      </c>
      <c r="BW17" s="56">
        <v>8</v>
      </c>
      <c r="BX17" s="56">
        <v>2</v>
      </c>
      <c r="BY17" s="56">
        <v>4.5</v>
      </c>
      <c r="BZ17" s="56">
        <v>4.5</v>
      </c>
      <c r="CA17" s="57">
        <v>1</v>
      </c>
      <c r="CB17" s="56">
        <v>1.5</v>
      </c>
      <c r="CC17" s="56">
        <v>1.5</v>
      </c>
      <c r="CD17" s="56">
        <v>0.5</v>
      </c>
      <c r="CE17" s="57">
        <v>0.5</v>
      </c>
      <c r="CF17" s="56">
        <v>0</v>
      </c>
      <c r="CG17" s="56">
        <v>0</v>
      </c>
      <c r="CH17" s="56">
        <v>0.5</v>
      </c>
      <c r="CI17" s="56">
        <v>0</v>
      </c>
      <c r="CJ17" s="54">
        <v>0</v>
      </c>
      <c r="CK17" s="56">
        <v>0</v>
      </c>
      <c r="CL17" s="56">
        <v>0</v>
      </c>
      <c r="CM17" s="56">
        <v>0</v>
      </c>
      <c r="CN17" s="57">
        <v>0.5</v>
      </c>
      <c r="CO17" s="56">
        <v>0</v>
      </c>
      <c r="CP17" s="56">
        <v>0</v>
      </c>
      <c r="CQ17" s="144">
        <v>2.5</v>
      </c>
      <c r="CR17" s="57">
        <v>0.5</v>
      </c>
      <c r="CS17" s="56">
        <v>0.5</v>
      </c>
      <c r="CT17" s="56">
        <v>0</v>
      </c>
      <c r="CU17" s="56">
        <v>1</v>
      </c>
      <c r="CV17" s="56"/>
      <c r="CW17" s="54"/>
      <c r="CX17" s="56"/>
      <c r="CY17" s="56"/>
      <c r="CZ17" s="56"/>
      <c r="DA17" s="57"/>
      <c r="DB17" s="54"/>
      <c r="DC17" s="156"/>
      <c r="DD17" s="56"/>
      <c r="DE17" s="57"/>
      <c r="DF17" s="54"/>
      <c r="DG17" s="56"/>
      <c r="DH17" s="56"/>
      <c r="DI17" s="56"/>
      <c r="DJ17" s="54"/>
      <c r="DK17" s="56"/>
      <c r="DL17" s="56"/>
      <c r="DM17" s="57"/>
      <c r="DN17" s="55">
        <f t="shared" si="0"/>
        <v>99.5</v>
      </c>
      <c r="DO17" s="55" t="s">
        <v>203</v>
      </c>
    </row>
    <row r="18" spans="1:119">
      <c r="A18" s="130"/>
      <c r="B18" s="54"/>
      <c r="C18" s="55" t="s">
        <v>204</v>
      </c>
      <c r="D18" s="56">
        <v>4.33</v>
      </c>
      <c r="E18" s="57">
        <v>9</v>
      </c>
      <c r="F18" s="59">
        <v>10</v>
      </c>
      <c r="G18" s="56">
        <v>7.33</v>
      </c>
      <c r="H18" s="56">
        <v>8.33</v>
      </c>
      <c r="I18" s="56">
        <v>5</v>
      </c>
      <c r="J18" s="54">
        <v>3.67</v>
      </c>
      <c r="K18" s="56">
        <v>6.33</v>
      </c>
      <c r="L18" s="64">
        <v>35.67</v>
      </c>
      <c r="M18" s="65">
        <v>54.67</v>
      </c>
      <c r="N18" s="58">
        <v>40.33</v>
      </c>
      <c r="O18" s="64">
        <v>46</v>
      </c>
      <c r="P18" s="64">
        <v>21</v>
      </c>
      <c r="Q18" s="56">
        <v>7.33</v>
      </c>
      <c r="R18" s="56">
        <v>7</v>
      </c>
      <c r="S18" s="54">
        <v>1</v>
      </c>
      <c r="T18" s="56">
        <v>0.33</v>
      </c>
      <c r="U18" s="56">
        <v>2.33</v>
      </c>
      <c r="V18" s="57">
        <v>1</v>
      </c>
      <c r="W18" s="56">
        <v>0</v>
      </c>
      <c r="X18" s="56">
        <v>1.33</v>
      </c>
      <c r="Y18" s="56">
        <v>0.67</v>
      </c>
      <c r="Z18" s="56">
        <v>0</v>
      </c>
      <c r="AA18" s="57">
        <v>2</v>
      </c>
      <c r="AB18" s="56">
        <v>0.33</v>
      </c>
      <c r="AC18" s="56">
        <v>1.33</v>
      </c>
      <c r="AD18" s="56">
        <v>0</v>
      </c>
      <c r="AE18" s="57">
        <v>0.33</v>
      </c>
      <c r="AF18" s="56">
        <v>0.33</v>
      </c>
      <c r="AG18" s="56">
        <v>0</v>
      </c>
      <c r="AH18" s="56">
        <v>4</v>
      </c>
      <c r="AI18" s="66">
        <v>23.33</v>
      </c>
      <c r="AJ18" s="59">
        <v>13.33</v>
      </c>
      <c r="AK18" s="66">
        <v>16.670000000000002</v>
      </c>
      <c r="AL18" s="56">
        <v>9.33</v>
      </c>
      <c r="AM18" s="66">
        <v>15</v>
      </c>
      <c r="AN18" s="68">
        <v>13.67</v>
      </c>
      <c r="AO18" s="56">
        <v>7.67</v>
      </c>
      <c r="AP18" s="56">
        <v>6.33</v>
      </c>
      <c r="AQ18" s="145">
        <v>1.67</v>
      </c>
      <c r="AR18" s="57">
        <v>0.67</v>
      </c>
      <c r="AS18" s="56">
        <v>0.33</v>
      </c>
      <c r="AT18" s="56">
        <v>1.33</v>
      </c>
      <c r="AU18" s="56">
        <v>0.33</v>
      </c>
      <c r="AV18" s="56">
        <v>2</v>
      </c>
      <c r="AW18" s="54">
        <v>4.67</v>
      </c>
      <c r="AX18" s="56">
        <v>2.33</v>
      </c>
      <c r="AY18" s="56">
        <v>4.67</v>
      </c>
      <c r="AZ18" s="56">
        <v>9.67</v>
      </c>
      <c r="BA18" s="57">
        <v>4.67</v>
      </c>
      <c r="BB18" s="59">
        <v>10</v>
      </c>
      <c r="BC18" s="157">
        <v>15</v>
      </c>
      <c r="BD18" s="64">
        <v>32</v>
      </c>
      <c r="BE18" s="65">
        <v>63.33</v>
      </c>
      <c r="BF18" s="58">
        <v>36.67</v>
      </c>
      <c r="BG18" s="64">
        <v>38.67</v>
      </c>
      <c r="BH18" s="64">
        <v>49.33</v>
      </c>
      <c r="BI18" s="64">
        <v>42.67</v>
      </c>
      <c r="BJ18" s="58">
        <v>33.33</v>
      </c>
      <c r="BK18" s="64">
        <v>18.670000000000002</v>
      </c>
      <c r="BL18" s="64">
        <v>16.329999999999998</v>
      </c>
      <c r="BM18" s="65">
        <v>18.670000000000002</v>
      </c>
      <c r="BN18" s="54">
        <v>6</v>
      </c>
      <c r="BO18" s="66">
        <v>16</v>
      </c>
      <c r="BP18" s="157">
        <v>14</v>
      </c>
      <c r="BQ18" s="56">
        <v>8.33</v>
      </c>
      <c r="BR18" s="56">
        <v>5.33</v>
      </c>
      <c r="BS18" s="54">
        <v>8.67</v>
      </c>
      <c r="BT18" s="56">
        <v>9</v>
      </c>
      <c r="BU18" s="56">
        <v>8.67</v>
      </c>
      <c r="BV18" s="68">
        <v>13.33</v>
      </c>
      <c r="BW18" s="66">
        <v>17.329999999999998</v>
      </c>
      <c r="BX18" s="66">
        <v>10</v>
      </c>
      <c r="BY18" s="66">
        <v>28.67</v>
      </c>
      <c r="BZ18" s="66">
        <v>28.67</v>
      </c>
      <c r="CA18" s="68">
        <v>15</v>
      </c>
      <c r="CB18" s="56">
        <v>8.33</v>
      </c>
      <c r="CC18" s="66">
        <v>12.67</v>
      </c>
      <c r="CD18" s="66">
        <v>16.670000000000002</v>
      </c>
      <c r="CE18" s="57">
        <v>7.33</v>
      </c>
      <c r="CF18" s="56">
        <v>3</v>
      </c>
      <c r="CG18" s="56">
        <v>2.67</v>
      </c>
      <c r="CH18" s="56">
        <v>1</v>
      </c>
      <c r="CI18" s="56">
        <v>0</v>
      </c>
      <c r="CJ18" s="54">
        <v>0.33</v>
      </c>
      <c r="CK18" s="56">
        <v>0</v>
      </c>
      <c r="CL18" s="56">
        <v>0</v>
      </c>
      <c r="CM18" s="56">
        <v>0.33</v>
      </c>
      <c r="CN18" s="57">
        <v>1</v>
      </c>
      <c r="CO18" s="56">
        <v>0.33</v>
      </c>
      <c r="CP18" s="56">
        <v>0</v>
      </c>
      <c r="CQ18" s="145">
        <v>0</v>
      </c>
      <c r="CR18" s="57">
        <v>1</v>
      </c>
      <c r="CS18" s="56">
        <v>0</v>
      </c>
      <c r="CT18" s="56">
        <v>0.33</v>
      </c>
      <c r="CU18" s="56">
        <v>0</v>
      </c>
      <c r="CV18" s="56"/>
      <c r="CW18" s="54"/>
      <c r="CX18" s="56"/>
      <c r="CY18" s="56"/>
      <c r="CZ18" s="56"/>
      <c r="DA18" s="57"/>
      <c r="DB18" s="54"/>
      <c r="DC18" s="159"/>
      <c r="DD18" s="56"/>
      <c r="DE18" s="57"/>
      <c r="DF18" s="54"/>
      <c r="DG18" s="56"/>
      <c r="DH18" s="56"/>
      <c r="DI18" s="56"/>
      <c r="DJ18" s="54"/>
      <c r="DK18" s="56"/>
      <c r="DL18" s="56"/>
      <c r="DM18" s="57"/>
      <c r="DN18" s="55">
        <f t="shared" si="0"/>
        <v>243.99000000000007</v>
      </c>
      <c r="DO18" s="55" t="s">
        <v>204</v>
      </c>
    </row>
    <row r="19" spans="1:119">
      <c r="A19" s="130"/>
      <c r="B19" s="54"/>
      <c r="C19" s="74" t="s">
        <v>205</v>
      </c>
      <c r="D19" s="82">
        <v>11.11</v>
      </c>
      <c r="E19" s="97">
        <v>10.64</v>
      </c>
      <c r="F19" s="77">
        <v>7.38</v>
      </c>
      <c r="G19" s="75">
        <v>5.0199999999999996</v>
      </c>
      <c r="H19" s="75">
        <v>5.52</v>
      </c>
      <c r="I19" s="75">
        <v>3.61</v>
      </c>
      <c r="J19" s="77">
        <v>4</v>
      </c>
      <c r="K19" s="75">
        <v>5.18</v>
      </c>
      <c r="L19" s="82">
        <v>10.43</v>
      </c>
      <c r="M19" s="97">
        <v>24.3</v>
      </c>
      <c r="N19" s="80">
        <v>37.04</v>
      </c>
      <c r="O19" s="78">
        <v>34.36</v>
      </c>
      <c r="P19" s="78">
        <v>33.299999999999997</v>
      </c>
      <c r="Q19" s="78">
        <v>18.77</v>
      </c>
      <c r="R19" s="78">
        <v>13.32</v>
      </c>
      <c r="S19" s="80">
        <v>11.46</v>
      </c>
      <c r="T19" s="78">
        <v>11.55</v>
      </c>
      <c r="U19" s="75">
        <v>8.66</v>
      </c>
      <c r="V19" s="76">
        <v>7.61</v>
      </c>
      <c r="W19" s="75">
        <v>5.57</v>
      </c>
      <c r="X19" s="75">
        <v>4.96</v>
      </c>
      <c r="Y19" s="75">
        <v>4.2</v>
      </c>
      <c r="Z19" s="75">
        <v>3.84</v>
      </c>
      <c r="AA19" s="76">
        <v>2.7</v>
      </c>
      <c r="AB19" s="75">
        <v>2.5099999999999998</v>
      </c>
      <c r="AC19" s="75">
        <v>2.31</v>
      </c>
      <c r="AD19" s="75">
        <v>2.67</v>
      </c>
      <c r="AE19" s="76">
        <v>3.24</v>
      </c>
      <c r="AF19" s="75">
        <v>3.6</v>
      </c>
      <c r="AG19" s="75">
        <v>2.38</v>
      </c>
      <c r="AH19" s="75">
        <v>2.16</v>
      </c>
      <c r="AI19" s="75">
        <v>3.78</v>
      </c>
      <c r="AJ19" s="77">
        <v>3.67</v>
      </c>
      <c r="AK19" s="75">
        <v>3.18</v>
      </c>
      <c r="AL19" s="75">
        <v>3.82</v>
      </c>
      <c r="AM19" s="75">
        <v>5.1100000000000003</v>
      </c>
      <c r="AN19" s="76">
        <v>4.96</v>
      </c>
      <c r="AO19" s="75">
        <v>4.5599999999999996</v>
      </c>
      <c r="AP19" s="75">
        <v>3.67</v>
      </c>
      <c r="AQ19" s="145">
        <v>3.73</v>
      </c>
      <c r="AR19" s="76">
        <v>3.93</v>
      </c>
      <c r="AS19" s="75">
        <v>3.93</v>
      </c>
      <c r="AT19" s="75">
        <v>3.64</v>
      </c>
      <c r="AU19" s="75">
        <v>2.76</v>
      </c>
      <c r="AV19" s="75">
        <v>2.29</v>
      </c>
      <c r="AW19" s="77">
        <v>3.16</v>
      </c>
      <c r="AX19" s="75">
        <v>4.93</v>
      </c>
      <c r="AY19" s="75">
        <v>7.11</v>
      </c>
      <c r="AZ19" s="75">
        <v>8.98</v>
      </c>
      <c r="BA19" s="97">
        <v>12.18</v>
      </c>
      <c r="BB19" s="162">
        <v>14.38</v>
      </c>
      <c r="BC19" s="157">
        <v>15.04</v>
      </c>
      <c r="BD19" s="82">
        <v>19.399999999999999</v>
      </c>
      <c r="BE19" s="97">
        <v>23.8</v>
      </c>
      <c r="BF19" s="162">
        <v>23.44</v>
      </c>
      <c r="BG19" s="82">
        <v>21.71</v>
      </c>
      <c r="BH19" s="82">
        <v>22.89</v>
      </c>
      <c r="BI19" s="82">
        <v>21.82</v>
      </c>
      <c r="BJ19" s="162">
        <v>18.07</v>
      </c>
      <c r="BK19" s="82">
        <v>14.16</v>
      </c>
      <c r="BL19" s="82">
        <v>14.76</v>
      </c>
      <c r="BM19" s="97">
        <v>14.84</v>
      </c>
      <c r="BN19" s="162">
        <v>23.18</v>
      </c>
      <c r="BO19" s="82">
        <v>18.11</v>
      </c>
      <c r="BP19" s="157">
        <v>19.78</v>
      </c>
      <c r="BQ19" s="82">
        <v>16.02</v>
      </c>
      <c r="BR19" s="82">
        <v>19.38</v>
      </c>
      <c r="BS19" s="162">
        <v>18.489999999999998</v>
      </c>
      <c r="BT19" s="82">
        <v>23.24</v>
      </c>
      <c r="BU19" s="82">
        <v>21.49</v>
      </c>
      <c r="BV19" s="97">
        <v>19.73</v>
      </c>
      <c r="BW19" s="82">
        <v>13.82</v>
      </c>
      <c r="BX19" s="82">
        <v>10.98</v>
      </c>
      <c r="BY19" s="82">
        <v>12.4</v>
      </c>
      <c r="BZ19" s="82">
        <v>11.31</v>
      </c>
      <c r="CA19" s="76">
        <v>6.64</v>
      </c>
      <c r="CB19" s="75">
        <v>4.3600000000000003</v>
      </c>
      <c r="CC19" s="75">
        <v>3.48</v>
      </c>
      <c r="CD19" s="75">
        <v>3.91</v>
      </c>
      <c r="CE19" s="76">
        <v>2.77</v>
      </c>
      <c r="CF19" s="75">
        <v>2.3199999999999998</v>
      </c>
      <c r="CG19" s="75">
        <v>2.52</v>
      </c>
      <c r="CH19" s="75">
        <v>1.57</v>
      </c>
      <c r="CI19" s="75">
        <v>1.1100000000000001</v>
      </c>
      <c r="CJ19" s="77">
        <v>0.8</v>
      </c>
      <c r="CK19" s="75">
        <v>0.77</v>
      </c>
      <c r="CL19" s="75">
        <v>0.43</v>
      </c>
      <c r="CM19" s="75">
        <v>0.75</v>
      </c>
      <c r="CN19" s="76">
        <v>0.55000000000000004</v>
      </c>
      <c r="CO19" s="75">
        <v>0.61</v>
      </c>
      <c r="CP19" s="75">
        <v>0.86</v>
      </c>
      <c r="CQ19" s="145">
        <v>1.82</v>
      </c>
      <c r="CR19" s="76">
        <v>2.2000000000000002</v>
      </c>
      <c r="CS19" s="75">
        <v>2.2999999999999998</v>
      </c>
      <c r="CT19" s="75">
        <v>2.89</v>
      </c>
      <c r="CU19" s="75">
        <v>4.43</v>
      </c>
      <c r="CV19" s="75"/>
      <c r="CW19" s="77"/>
      <c r="CX19" s="75"/>
      <c r="CY19" s="75"/>
      <c r="CZ19" s="75"/>
      <c r="DA19" s="76"/>
      <c r="DB19" s="77"/>
      <c r="DC19" s="159"/>
      <c r="DD19" s="75"/>
      <c r="DE19" s="76"/>
      <c r="DF19" s="77"/>
      <c r="DG19" s="75"/>
      <c r="DH19" s="75"/>
      <c r="DI19" s="75"/>
      <c r="DJ19" s="77"/>
      <c r="DK19" s="75"/>
      <c r="DL19" s="75"/>
      <c r="DM19" s="76"/>
      <c r="DN19" s="74">
        <f t="shared" si="0"/>
        <v>275.02</v>
      </c>
      <c r="DO19" s="74" t="s">
        <v>205</v>
      </c>
    </row>
    <row r="20" spans="1:119">
      <c r="A20" s="130"/>
      <c r="B20" s="60"/>
      <c r="C20" s="61" t="s">
        <v>206</v>
      </c>
      <c r="D20" s="62">
        <v>0.87</v>
      </c>
      <c r="E20" s="63">
        <v>1.04</v>
      </c>
      <c r="F20" s="60">
        <v>1.06</v>
      </c>
      <c r="G20" s="62">
        <v>1.88</v>
      </c>
      <c r="H20" s="62">
        <v>2.36</v>
      </c>
      <c r="I20" s="62">
        <v>4.8600000000000003</v>
      </c>
      <c r="J20" s="60">
        <v>9.0299999999999994</v>
      </c>
      <c r="K20" s="79">
        <v>19.059999999999999</v>
      </c>
      <c r="L20" s="96">
        <v>42.66</v>
      </c>
      <c r="M20" s="95">
        <v>64.39</v>
      </c>
      <c r="N20" s="98">
        <v>33.82</v>
      </c>
      <c r="O20" s="96">
        <v>35.020000000000003</v>
      </c>
      <c r="P20" s="96">
        <v>18.38</v>
      </c>
      <c r="Q20" s="96">
        <v>11.06</v>
      </c>
      <c r="R20" s="62">
        <v>5.87</v>
      </c>
      <c r="S20" s="60">
        <v>3.78</v>
      </c>
      <c r="T20" s="62">
        <v>2.63</v>
      </c>
      <c r="U20" s="62">
        <v>2.21</v>
      </c>
      <c r="V20" s="63">
        <v>1.89</v>
      </c>
      <c r="W20" s="62">
        <v>2.02</v>
      </c>
      <c r="X20" s="62">
        <v>2.23</v>
      </c>
      <c r="Y20" s="62">
        <v>1.98</v>
      </c>
      <c r="Z20" s="62">
        <v>1.85</v>
      </c>
      <c r="AA20" s="63">
        <v>1.2</v>
      </c>
      <c r="AB20" s="62">
        <v>1.19</v>
      </c>
      <c r="AC20" s="62">
        <v>1.2</v>
      </c>
      <c r="AD20" s="62">
        <v>1.0900000000000001</v>
      </c>
      <c r="AE20" s="63">
        <v>0.79</v>
      </c>
      <c r="AF20" s="62">
        <v>0.67</v>
      </c>
      <c r="AG20" s="62">
        <v>0.75</v>
      </c>
      <c r="AH20" s="62">
        <v>0.53</v>
      </c>
      <c r="AI20" s="62">
        <v>0.44</v>
      </c>
      <c r="AJ20" s="60">
        <v>0.37</v>
      </c>
      <c r="AK20" s="62">
        <v>0.3</v>
      </c>
      <c r="AL20" s="62">
        <v>0.27</v>
      </c>
      <c r="AM20" s="62">
        <v>0.27</v>
      </c>
      <c r="AN20" s="63">
        <v>0.28000000000000003</v>
      </c>
      <c r="AO20" s="62">
        <v>0.25</v>
      </c>
      <c r="AP20" s="62">
        <v>0.3</v>
      </c>
      <c r="AQ20" s="146">
        <v>0.32</v>
      </c>
      <c r="AR20" s="63">
        <v>0.3</v>
      </c>
      <c r="AS20" s="62">
        <v>0.3</v>
      </c>
      <c r="AT20" s="62">
        <v>0.28000000000000003</v>
      </c>
      <c r="AU20" s="62">
        <v>0.31</v>
      </c>
      <c r="AV20" s="62">
        <v>0.35</v>
      </c>
      <c r="AW20" s="60">
        <v>0.5</v>
      </c>
      <c r="AX20" s="62">
        <v>0.72</v>
      </c>
      <c r="AY20" s="62">
        <v>0.8</v>
      </c>
      <c r="AZ20" s="62">
        <v>1.04</v>
      </c>
      <c r="BA20" s="63">
        <v>1.56</v>
      </c>
      <c r="BB20" s="60">
        <v>2.36</v>
      </c>
      <c r="BC20" s="158">
        <v>3.26</v>
      </c>
      <c r="BD20" s="62">
        <v>6.29</v>
      </c>
      <c r="BE20" s="164">
        <v>14.9</v>
      </c>
      <c r="BF20" s="165">
        <v>21.82</v>
      </c>
      <c r="BG20" s="96">
        <v>37.729999999999997</v>
      </c>
      <c r="BH20" s="96">
        <v>51.12</v>
      </c>
      <c r="BI20" s="96">
        <v>44.99</v>
      </c>
      <c r="BJ20" s="98">
        <v>38.51</v>
      </c>
      <c r="BK20" s="96">
        <v>36.96</v>
      </c>
      <c r="BL20" s="96">
        <v>32.729999999999997</v>
      </c>
      <c r="BM20" s="95">
        <v>22.77</v>
      </c>
      <c r="BN20" s="98">
        <v>10.35</v>
      </c>
      <c r="BO20" s="96">
        <v>10.54</v>
      </c>
      <c r="BP20" s="174">
        <v>11.33</v>
      </c>
      <c r="BQ20" s="96">
        <v>16.64</v>
      </c>
      <c r="BR20" s="96">
        <v>30.03</v>
      </c>
      <c r="BS20" s="98">
        <v>43.34</v>
      </c>
      <c r="BT20" s="96">
        <v>41.44</v>
      </c>
      <c r="BU20" s="96">
        <v>34.54</v>
      </c>
      <c r="BV20" s="95">
        <v>22.66</v>
      </c>
      <c r="BW20" s="96">
        <v>14.33</v>
      </c>
      <c r="BX20" s="96">
        <v>11.66</v>
      </c>
      <c r="BY20" s="62">
        <v>9.75</v>
      </c>
      <c r="BZ20" s="62">
        <v>6.46</v>
      </c>
      <c r="CA20" s="63">
        <v>3.21</v>
      </c>
      <c r="CB20" s="62">
        <v>1.46</v>
      </c>
      <c r="CC20" s="62">
        <v>0.92</v>
      </c>
      <c r="CD20" s="62">
        <v>0.61</v>
      </c>
      <c r="CE20" s="63">
        <v>0.41</v>
      </c>
      <c r="CF20" s="62">
        <v>0.18</v>
      </c>
      <c r="CG20" s="62">
        <v>0.14000000000000001</v>
      </c>
      <c r="CH20" s="62">
        <v>0.09</v>
      </c>
      <c r="CI20" s="62">
        <v>7.0000000000000007E-2</v>
      </c>
      <c r="CJ20" s="60">
        <v>0.06</v>
      </c>
      <c r="CK20" s="62">
        <v>7.0000000000000007E-2</v>
      </c>
      <c r="CL20" s="62">
        <v>7.0000000000000007E-2</v>
      </c>
      <c r="CM20" s="62">
        <v>0.08</v>
      </c>
      <c r="CN20" s="63">
        <v>0.12</v>
      </c>
      <c r="CO20" s="62">
        <v>0.13</v>
      </c>
      <c r="CP20" s="62">
        <v>0.2</v>
      </c>
      <c r="CQ20" s="146">
        <v>0.24</v>
      </c>
      <c r="CR20" s="63">
        <v>0.37</v>
      </c>
      <c r="CS20" s="62">
        <v>0.52</v>
      </c>
      <c r="CT20" s="62">
        <v>0.69</v>
      </c>
      <c r="CU20" s="62">
        <v>1.1100000000000001</v>
      </c>
      <c r="CV20" s="62"/>
      <c r="CW20" s="60"/>
      <c r="CX20" s="62"/>
      <c r="CY20" s="62"/>
      <c r="CZ20" s="62"/>
      <c r="DA20" s="63"/>
      <c r="DB20" s="60"/>
      <c r="DC20" s="158"/>
      <c r="DD20" s="62"/>
      <c r="DE20" s="63"/>
      <c r="DF20" s="60"/>
      <c r="DG20" s="62"/>
      <c r="DH20" s="62"/>
      <c r="DI20" s="62"/>
      <c r="DJ20" s="60"/>
      <c r="DK20" s="62"/>
      <c r="DL20" s="62"/>
      <c r="DM20" s="63"/>
      <c r="DN20" s="61">
        <f t="shared" si="0"/>
        <v>273.81999999999994</v>
      </c>
      <c r="DO20" s="61" t="s">
        <v>206</v>
      </c>
    </row>
    <row r="21" spans="1:119">
      <c r="B21" s="42" t="s">
        <v>210</v>
      </c>
      <c r="C21" s="43" t="s">
        <v>198</v>
      </c>
      <c r="D21" s="45">
        <v>0</v>
      </c>
      <c r="E21" s="47">
        <v>0</v>
      </c>
      <c r="F21" s="48">
        <v>0</v>
      </c>
      <c r="G21" s="45">
        <v>0</v>
      </c>
      <c r="H21" s="45">
        <v>0</v>
      </c>
      <c r="I21" s="45">
        <v>0</v>
      </c>
      <c r="J21" s="48">
        <v>0</v>
      </c>
      <c r="K21" s="45">
        <v>1</v>
      </c>
      <c r="L21" s="45">
        <v>1</v>
      </c>
      <c r="M21" s="47">
        <v>3</v>
      </c>
      <c r="N21" s="48">
        <v>0</v>
      </c>
      <c r="O21" s="45">
        <v>0</v>
      </c>
      <c r="P21" s="45">
        <v>0</v>
      </c>
      <c r="Q21" s="45">
        <v>0</v>
      </c>
      <c r="R21" s="45">
        <v>0</v>
      </c>
      <c r="S21" s="48">
        <v>0</v>
      </c>
      <c r="T21" s="45">
        <v>0</v>
      </c>
      <c r="U21" s="45">
        <v>0</v>
      </c>
      <c r="V21" s="47">
        <v>0</v>
      </c>
      <c r="W21" s="45">
        <v>0</v>
      </c>
      <c r="X21" s="45">
        <v>3</v>
      </c>
      <c r="Y21" s="45">
        <v>1</v>
      </c>
      <c r="Z21" s="45">
        <v>5</v>
      </c>
      <c r="AA21" s="47">
        <v>2</v>
      </c>
      <c r="AB21" s="45">
        <v>5</v>
      </c>
      <c r="AC21" s="45">
        <v>3</v>
      </c>
      <c r="AD21" s="45">
        <v>5</v>
      </c>
      <c r="AE21" s="47">
        <v>6</v>
      </c>
      <c r="AF21" s="45">
        <v>7</v>
      </c>
      <c r="AG21" s="45">
        <v>4</v>
      </c>
      <c r="AH21" s="45">
        <v>12</v>
      </c>
      <c r="AI21" s="45">
        <v>10</v>
      </c>
      <c r="AJ21" s="48">
        <v>15</v>
      </c>
      <c r="AK21" s="45">
        <v>17</v>
      </c>
      <c r="AL21" s="45">
        <v>27</v>
      </c>
      <c r="AM21" s="45">
        <v>28</v>
      </c>
      <c r="AN21" s="47">
        <v>19</v>
      </c>
      <c r="AO21" s="45">
        <v>19</v>
      </c>
      <c r="AP21" s="45">
        <v>8</v>
      </c>
      <c r="AQ21" s="141">
        <v>6</v>
      </c>
      <c r="AR21" s="117">
        <v>7</v>
      </c>
      <c r="AS21" s="45">
        <v>12</v>
      </c>
      <c r="AT21" s="45">
        <v>3</v>
      </c>
      <c r="AU21" s="45">
        <v>3</v>
      </c>
      <c r="AV21" s="45">
        <v>4</v>
      </c>
      <c r="AW21" s="48">
        <v>1</v>
      </c>
      <c r="AX21" s="45">
        <v>1</v>
      </c>
      <c r="AY21" s="45">
        <v>4</v>
      </c>
      <c r="AZ21" s="45">
        <v>1</v>
      </c>
      <c r="BA21" s="47">
        <v>1</v>
      </c>
      <c r="BB21" s="48">
        <v>0</v>
      </c>
      <c r="BC21" s="152">
        <v>2</v>
      </c>
      <c r="BD21" s="45">
        <v>1</v>
      </c>
      <c r="BE21" s="47">
        <v>1</v>
      </c>
      <c r="BF21" s="48">
        <v>1</v>
      </c>
      <c r="BG21" s="45">
        <v>4</v>
      </c>
      <c r="BH21" s="45">
        <v>2</v>
      </c>
      <c r="BI21" s="45">
        <v>4</v>
      </c>
      <c r="BJ21" s="48">
        <v>3</v>
      </c>
      <c r="BK21" s="45">
        <v>0</v>
      </c>
      <c r="BL21" s="45">
        <v>0</v>
      </c>
      <c r="BM21" s="47">
        <v>1</v>
      </c>
      <c r="BN21" s="48">
        <v>1</v>
      </c>
      <c r="BO21" s="45">
        <v>1</v>
      </c>
      <c r="BP21" s="152">
        <v>2</v>
      </c>
      <c r="BQ21" s="45">
        <v>0</v>
      </c>
      <c r="BR21" s="45">
        <v>0</v>
      </c>
      <c r="BS21" s="48">
        <v>0</v>
      </c>
      <c r="BT21" s="45">
        <v>1</v>
      </c>
      <c r="BU21" s="45">
        <v>0</v>
      </c>
      <c r="BV21" s="47">
        <v>3</v>
      </c>
      <c r="BW21" s="45">
        <v>0</v>
      </c>
      <c r="BX21" s="45">
        <v>0</v>
      </c>
      <c r="BY21" s="45">
        <v>1</v>
      </c>
      <c r="BZ21" s="45">
        <v>0</v>
      </c>
      <c r="CA21" s="47">
        <v>0</v>
      </c>
      <c r="CB21" s="45">
        <v>1</v>
      </c>
      <c r="CC21" s="45">
        <v>0</v>
      </c>
      <c r="CD21" s="45">
        <v>0</v>
      </c>
      <c r="CE21" s="47">
        <v>0</v>
      </c>
      <c r="CF21" s="45">
        <v>0</v>
      </c>
      <c r="CG21" s="45">
        <v>2</v>
      </c>
      <c r="CH21" s="45">
        <v>0</v>
      </c>
      <c r="CI21" s="45">
        <v>1</v>
      </c>
      <c r="CJ21" s="48">
        <v>7</v>
      </c>
      <c r="CK21" s="45">
        <v>3</v>
      </c>
      <c r="CL21" s="45">
        <v>22</v>
      </c>
      <c r="CM21" s="45">
        <v>20</v>
      </c>
      <c r="CN21" s="47">
        <v>18</v>
      </c>
      <c r="CO21" s="45">
        <v>22</v>
      </c>
      <c r="CP21" s="45">
        <v>29</v>
      </c>
      <c r="CQ21" s="141">
        <v>16</v>
      </c>
      <c r="CR21" s="117">
        <v>14</v>
      </c>
      <c r="CS21" s="45">
        <v>12</v>
      </c>
      <c r="CT21" s="45">
        <v>16</v>
      </c>
      <c r="CU21" s="45">
        <v>9</v>
      </c>
      <c r="CV21" s="45"/>
      <c r="CW21" s="48"/>
      <c r="CX21" s="45"/>
      <c r="CY21" s="45"/>
      <c r="CZ21" s="45"/>
      <c r="DA21" s="47"/>
      <c r="DB21" s="48"/>
      <c r="DC21" s="152"/>
      <c r="DD21" s="45"/>
      <c r="DE21" s="47"/>
      <c r="DF21" s="48"/>
      <c r="DG21" s="45"/>
      <c r="DH21" s="45"/>
      <c r="DI21" s="45"/>
      <c r="DJ21" s="48"/>
      <c r="DK21" s="45"/>
      <c r="DL21" s="45"/>
      <c r="DM21" s="47"/>
      <c r="DN21" s="119">
        <f t="shared" si="0"/>
        <v>201</v>
      </c>
      <c r="DO21" s="43" t="s">
        <v>198</v>
      </c>
    </row>
    <row r="22" spans="1:119">
      <c r="B22" s="42" t="s">
        <v>199</v>
      </c>
      <c r="C22" s="43" t="s">
        <v>200</v>
      </c>
      <c r="D22" s="45">
        <v>0</v>
      </c>
      <c r="E22" s="47">
        <v>0</v>
      </c>
      <c r="F22" s="48">
        <v>0</v>
      </c>
      <c r="G22" s="45">
        <v>2</v>
      </c>
      <c r="H22" s="45">
        <v>2</v>
      </c>
      <c r="I22" s="45">
        <v>4</v>
      </c>
      <c r="J22" s="48">
        <v>3</v>
      </c>
      <c r="K22" s="45">
        <v>1</v>
      </c>
      <c r="L22" s="45">
        <v>2</v>
      </c>
      <c r="M22" s="47">
        <v>4</v>
      </c>
      <c r="N22" s="48">
        <v>0</v>
      </c>
      <c r="O22" s="45">
        <v>0</v>
      </c>
      <c r="P22" s="45">
        <v>1</v>
      </c>
      <c r="Q22" s="45">
        <v>0</v>
      </c>
      <c r="R22" s="45">
        <v>2</v>
      </c>
      <c r="S22" s="48">
        <v>1</v>
      </c>
      <c r="T22" s="45">
        <v>1</v>
      </c>
      <c r="U22" s="45">
        <v>4</v>
      </c>
      <c r="V22" s="47">
        <v>1</v>
      </c>
      <c r="W22" s="45">
        <v>5</v>
      </c>
      <c r="X22" s="45">
        <v>8</v>
      </c>
      <c r="Y22" s="45">
        <v>9</v>
      </c>
      <c r="Z22" s="45">
        <v>12</v>
      </c>
      <c r="AA22" s="47">
        <v>12</v>
      </c>
      <c r="AB22" s="45">
        <v>16</v>
      </c>
      <c r="AC22" s="45">
        <v>17</v>
      </c>
      <c r="AD22" s="45">
        <v>12</v>
      </c>
      <c r="AE22" s="47">
        <v>10</v>
      </c>
      <c r="AF22" s="45">
        <v>6</v>
      </c>
      <c r="AG22" s="45">
        <v>17</v>
      </c>
      <c r="AH22" s="45">
        <v>30</v>
      </c>
      <c r="AI22" s="45">
        <v>21</v>
      </c>
      <c r="AJ22" s="48">
        <v>28</v>
      </c>
      <c r="AK22" s="45">
        <v>36</v>
      </c>
      <c r="AL22" s="45">
        <v>40</v>
      </c>
      <c r="AM22" s="45">
        <v>27</v>
      </c>
      <c r="AN22" s="47">
        <v>31</v>
      </c>
      <c r="AO22" s="45">
        <v>22</v>
      </c>
      <c r="AP22" s="45">
        <v>25</v>
      </c>
      <c r="AQ22" s="141">
        <v>11</v>
      </c>
      <c r="AR22" s="117">
        <v>10</v>
      </c>
      <c r="AS22" s="45">
        <v>14</v>
      </c>
      <c r="AT22" s="45">
        <v>7</v>
      </c>
      <c r="AU22" s="45">
        <v>2</v>
      </c>
      <c r="AV22" s="45">
        <v>17</v>
      </c>
      <c r="AW22" s="48">
        <v>2</v>
      </c>
      <c r="AX22" s="45">
        <v>0</v>
      </c>
      <c r="AY22" s="45">
        <v>0</v>
      </c>
      <c r="AZ22" s="45">
        <v>3</v>
      </c>
      <c r="BA22" s="47">
        <v>1</v>
      </c>
      <c r="BB22" s="48">
        <v>2</v>
      </c>
      <c r="BC22" s="152">
        <v>1</v>
      </c>
      <c r="BD22" s="45">
        <v>1</v>
      </c>
      <c r="BE22" s="47">
        <v>2</v>
      </c>
      <c r="BF22" s="48">
        <v>0</v>
      </c>
      <c r="BG22" s="45">
        <v>3</v>
      </c>
      <c r="BH22" s="45">
        <v>2</v>
      </c>
      <c r="BI22" s="45">
        <v>0</v>
      </c>
      <c r="BJ22" s="48">
        <v>0</v>
      </c>
      <c r="BK22" s="45">
        <v>0</v>
      </c>
      <c r="BL22" s="45">
        <v>0</v>
      </c>
      <c r="BM22" s="47">
        <v>1</v>
      </c>
      <c r="BN22" s="48">
        <v>0</v>
      </c>
      <c r="BO22" s="45">
        <v>1</v>
      </c>
      <c r="BP22" s="152">
        <v>0</v>
      </c>
      <c r="BQ22" s="45">
        <v>0</v>
      </c>
      <c r="BR22" s="45">
        <v>0</v>
      </c>
      <c r="BS22" s="48">
        <v>0</v>
      </c>
      <c r="BT22" s="45">
        <v>0</v>
      </c>
      <c r="BU22" s="45">
        <v>0</v>
      </c>
      <c r="BV22" s="47">
        <v>0</v>
      </c>
      <c r="BW22" s="45">
        <v>0</v>
      </c>
      <c r="BX22" s="45">
        <v>1</v>
      </c>
      <c r="BY22" s="45">
        <v>0</v>
      </c>
      <c r="BZ22" s="45">
        <v>1</v>
      </c>
      <c r="CA22" s="47">
        <v>0</v>
      </c>
      <c r="CB22" s="45">
        <v>2</v>
      </c>
      <c r="CC22" s="45">
        <v>6</v>
      </c>
      <c r="CD22" s="45">
        <v>12</v>
      </c>
      <c r="CE22" s="47">
        <v>4</v>
      </c>
      <c r="CF22" s="45">
        <v>2</v>
      </c>
      <c r="CG22" s="45">
        <v>10</v>
      </c>
      <c r="CH22" s="45">
        <v>12</v>
      </c>
      <c r="CI22" s="45">
        <v>13</v>
      </c>
      <c r="CJ22" s="48">
        <v>7</v>
      </c>
      <c r="CK22" s="45">
        <v>7</v>
      </c>
      <c r="CL22" s="45">
        <v>25</v>
      </c>
      <c r="CM22" s="45">
        <v>34</v>
      </c>
      <c r="CN22" s="47">
        <v>35</v>
      </c>
      <c r="CO22" s="45">
        <v>69</v>
      </c>
      <c r="CP22" s="45">
        <v>39</v>
      </c>
      <c r="CQ22" s="141">
        <v>31</v>
      </c>
      <c r="CR22" s="117">
        <v>28</v>
      </c>
      <c r="CS22" s="45">
        <v>13</v>
      </c>
      <c r="CT22" s="45">
        <v>16</v>
      </c>
      <c r="CU22" s="45">
        <v>9</v>
      </c>
      <c r="CV22" s="45"/>
      <c r="CW22" s="48"/>
      <c r="CX22" s="45"/>
      <c r="CY22" s="45"/>
      <c r="CZ22" s="45"/>
      <c r="DA22" s="47"/>
      <c r="DB22" s="48"/>
      <c r="DC22" s="152"/>
      <c r="DD22" s="45"/>
      <c r="DE22" s="47"/>
      <c r="DF22" s="48"/>
      <c r="DG22" s="45"/>
      <c r="DH22" s="45"/>
      <c r="DI22" s="45"/>
      <c r="DJ22" s="48"/>
      <c r="DK22" s="45"/>
      <c r="DL22" s="45"/>
      <c r="DM22" s="47"/>
      <c r="DN22" s="119">
        <f t="shared" si="0"/>
        <v>377</v>
      </c>
      <c r="DO22" s="43" t="s">
        <v>200</v>
      </c>
    </row>
    <row r="23" spans="1:119">
      <c r="B23" s="42"/>
      <c r="C23" s="43" t="s">
        <v>201</v>
      </c>
      <c r="D23" s="45">
        <v>0</v>
      </c>
      <c r="E23" s="47">
        <v>6</v>
      </c>
      <c r="F23" s="48">
        <v>1</v>
      </c>
      <c r="G23" s="45">
        <v>0</v>
      </c>
      <c r="H23" s="45">
        <v>1</v>
      </c>
      <c r="I23" s="45">
        <v>1</v>
      </c>
      <c r="J23" s="48">
        <v>0</v>
      </c>
      <c r="K23" s="45">
        <v>1</v>
      </c>
      <c r="L23" s="45">
        <v>0</v>
      </c>
      <c r="M23" s="47">
        <v>0</v>
      </c>
      <c r="N23" s="48">
        <v>0</v>
      </c>
      <c r="O23" s="45">
        <v>0</v>
      </c>
      <c r="P23" s="45">
        <v>0</v>
      </c>
      <c r="Q23" s="45">
        <v>3</v>
      </c>
      <c r="R23" s="45">
        <v>1</v>
      </c>
      <c r="S23" s="48">
        <v>3</v>
      </c>
      <c r="T23" s="45">
        <v>1</v>
      </c>
      <c r="U23" s="45">
        <v>0</v>
      </c>
      <c r="V23" s="47">
        <v>5</v>
      </c>
      <c r="W23" s="45">
        <v>2</v>
      </c>
      <c r="X23" s="45">
        <v>1</v>
      </c>
      <c r="Y23" s="45">
        <v>1</v>
      </c>
      <c r="Z23" s="45">
        <v>1</v>
      </c>
      <c r="AA23" s="47">
        <v>3</v>
      </c>
      <c r="AB23" s="45">
        <v>8</v>
      </c>
      <c r="AC23" s="45">
        <v>5</v>
      </c>
      <c r="AD23" s="45">
        <v>1</v>
      </c>
      <c r="AE23" s="47">
        <v>9</v>
      </c>
      <c r="AF23" s="45">
        <v>10</v>
      </c>
      <c r="AG23" s="45">
        <v>8</v>
      </c>
      <c r="AH23" s="45">
        <v>8</v>
      </c>
      <c r="AI23" s="45">
        <v>21</v>
      </c>
      <c r="AJ23" s="48">
        <v>16</v>
      </c>
      <c r="AK23" s="45">
        <v>9</v>
      </c>
      <c r="AL23" s="45">
        <v>12</v>
      </c>
      <c r="AM23" s="45">
        <v>15</v>
      </c>
      <c r="AN23" s="47">
        <v>10</v>
      </c>
      <c r="AO23" s="45">
        <v>6</v>
      </c>
      <c r="AP23" s="45">
        <v>17</v>
      </c>
      <c r="AQ23" s="141">
        <v>4</v>
      </c>
      <c r="AR23" s="117">
        <v>3</v>
      </c>
      <c r="AS23" s="45">
        <v>9</v>
      </c>
      <c r="AT23" s="45">
        <v>4</v>
      </c>
      <c r="AU23" s="45">
        <v>5</v>
      </c>
      <c r="AV23" s="45">
        <v>2</v>
      </c>
      <c r="AW23" s="48">
        <v>2</v>
      </c>
      <c r="AX23" s="45">
        <v>2</v>
      </c>
      <c r="AY23" s="45">
        <v>2</v>
      </c>
      <c r="AZ23" s="45">
        <v>5</v>
      </c>
      <c r="BA23" s="47">
        <v>1</v>
      </c>
      <c r="BB23" s="48">
        <v>0</v>
      </c>
      <c r="BC23" s="152">
        <v>1</v>
      </c>
      <c r="BD23" s="45">
        <v>1</v>
      </c>
      <c r="BE23" s="47">
        <v>1</v>
      </c>
      <c r="BF23" s="48">
        <v>2</v>
      </c>
      <c r="BG23" s="45">
        <v>1</v>
      </c>
      <c r="BH23" s="45">
        <v>1</v>
      </c>
      <c r="BI23" s="45">
        <v>0</v>
      </c>
      <c r="BJ23" s="48">
        <v>1</v>
      </c>
      <c r="BK23" s="45">
        <v>0</v>
      </c>
      <c r="BL23" s="45">
        <v>0</v>
      </c>
      <c r="BM23" s="47">
        <v>0</v>
      </c>
      <c r="BN23" s="48">
        <v>0</v>
      </c>
      <c r="BO23" s="45">
        <v>3</v>
      </c>
      <c r="BP23" s="152">
        <v>0</v>
      </c>
      <c r="BQ23" s="45">
        <v>0</v>
      </c>
      <c r="BR23" s="45">
        <v>0</v>
      </c>
      <c r="BS23" s="48">
        <v>2</v>
      </c>
      <c r="BT23" s="45">
        <v>0</v>
      </c>
      <c r="BU23" s="45">
        <v>1</v>
      </c>
      <c r="BV23" s="47">
        <v>0</v>
      </c>
      <c r="BW23" s="45">
        <v>0</v>
      </c>
      <c r="BX23" s="45">
        <v>1</v>
      </c>
      <c r="BY23" s="45">
        <v>0</v>
      </c>
      <c r="BZ23" s="45">
        <v>0</v>
      </c>
      <c r="CA23" s="47">
        <v>0</v>
      </c>
      <c r="CB23" s="45">
        <v>0</v>
      </c>
      <c r="CC23" s="45">
        <v>5</v>
      </c>
      <c r="CD23" s="45">
        <v>5</v>
      </c>
      <c r="CE23" s="47">
        <v>3</v>
      </c>
      <c r="CF23" s="45">
        <v>4</v>
      </c>
      <c r="CG23" s="45">
        <v>2</v>
      </c>
      <c r="CH23" s="45">
        <v>5</v>
      </c>
      <c r="CI23" s="45">
        <v>7</v>
      </c>
      <c r="CJ23" s="48">
        <v>11</v>
      </c>
      <c r="CK23" s="45">
        <v>12</v>
      </c>
      <c r="CL23" s="45">
        <v>15</v>
      </c>
      <c r="CM23" s="45">
        <v>14</v>
      </c>
      <c r="CN23" s="47">
        <v>20</v>
      </c>
      <c r="CO23" s="45">
        <v>23</v>
      </c>
      <c r="CP23" s="45">
        <v>32</v>
      </c>
      <c r="CQ23" s="141">
        <v>20</v>
      </c>
      <c r="CR23" s="117">
        <v>23</v>
      </c>
      <c r="CS23" s="45">
        <v>15</v>
      </c>
      <c r="CT23" s="45">
        <v>14</v>
      </c>
      <c r="CU23" s="45">
        <v>15</v>
      </c>
      <c r="CV23" s="45"/>
      <c r="CW23" s="48"/>
      <c r="CX23" s="45"/>
      <c r="CY23" s="45"/>
      <c r="CZ23" s="45"/>
      <c r="DA23" s="47"/>
      <c r="DB23" s="48"/>
      <c r="DC23" s="152"/>
      <c r="DD23" s="45"/>
      <c r="DE23" s="47"/>
      <c r="DF23" s="48"/>
      <c r="DG23" s="45"/>
      <c r="DH23" s="45"/>
      <c r="DI23" s="45"/>
      <c r="DJ23" s="48"/>
      <c r="DK23" s="45"/>
      <c r="DL23" s="45"/>
      <c r="DM23" s="47"/>
      <c r="DN23" s="119">
        <f t="shared" si="0"/>
        <v>252</v>
      </c>
      <c r="DO23" s="43" t="s">
        <v>201</v>
      </c>
    </row>
    <row r="24" spans="1:119">
      <c r="B24" s="42"/>
      <c r="C24" s="43" t="s">
        <v>202</v>
      </c>
      <c r="D24" s="45">
        <v>0</v>
      </c>
      <c r="E24" s="47">
        <v>1</v>
      </c>
      <c r="F24" s="48">
        <v>1</v>
      </c>
      <c r="G24" s="45">
        <v>1</v>
      </c>
      <c r="H24" s="45">
        <v>0</v>
      </c>
      <c r="I24" s="45">
        <v>0</v>
      </c>
      <c r="J24" s="48">
        <v>1</v>
      </c>
      <c r="K24" s="45">
        <v>1</v>
      </c>
      <c r="L24" s="45">
        <v>1</v>
      </c>
      <c r="M24" s="47">
        <v>0</v>
      </c>
      <c r="N24" s="48">
        <v>0</v>
      </c>
      <c r="O24" s="45">
        <v>1</v>
      </c>
      <c r="P24" s="45">
        <v>0</v>
      </c>
      <c r="Q24" s="45">
        <v>1</v>
      </c>
      <c r="R24" s="45">
        <v>1</v>
      </c>
      <c r="S24" s="48">
        <v>2</v>
      </c>
      <c r="T24" s="45">
        <v>3</v>
      </c>
      <c r="U24" s="45">
        <v>1</v>
      </c>
      <c r="V24" s="47">
        <v>3</v>
      </c>
      <c r="W24" s="45">
        <v>1</v>
      </c>
      <c r="X24" s="45">
        <v>4</v>
      </c>
      <c r="Y24" s="45">
        <v>6</v>
      </c>
      <c r="Z24" s="45">
        <v>4</v>
      </c>
      <c r="AA24" s="47">
        <v>9</v>
      </c>
      <c r="AB24" s="45">
        <v>6</v>
      </c>
      <c r="AC24" s="45">
        <v>7</v>
      </c>
      <c r="AD24" s="45">
        <v>5</v>
      </c>
      <c r="AE24" s="47">
        <v>8</v>
      </c>
      <c r="AF24" s="45">
        <v>11</v>
      </c>
      <c r="AG24" s="45">
        <v>11</v>
      </c>
      <c r="AH24" s="45">
        <v>19</v>
      </c>
      <c r="AI24" s="45">
        <v>21</v>
      </c>
      <c r="AJ24" s="48">
        <v>17</v>
      </c>
      <c r="AK24" s="45">
        <v>31</v>
      </c>
      <c r="AL24" s="45">
        <v>29</v>
      </c>
      <c r="AM24" s="45">
        <v>34</v>
      </c>
      <c r="AN24" s="47">
        <v>17</v>
      </c>
      <c r="AO24" s="45">
        <v>22</v>
      </c>
      <c r="AP24" s="45">
        <v>14</v>
      </c>
      <c r="AQ24" s="141">
        <v>16</v>
      </c>
      <c r="AR24" s="117">
        <v>5</v>
      </c>
      <c r="AS24" s="45">
        <v>1</v>
      </c>
      <c r="AT24" s="45">
        <v>3</v>
      </c>
      <c r="AU24" s="45">
        <v>4</v>
      </c>
      <c r="AV24" s="45">
        <v>2</v>
      </c>
      <c r="AW24" s="48">
        <v>0</v>
      </c>
      <c r="AX24" s="45">
        <v>0</v>
      </c>
      <c r="AY24" s="45">
        <v>2</v>
      </c>
      <c r="AZ24" s="45">
        <v>1</v>
      </c>
      <c r="BA24" s="47">
        <v>2</v>
      </c>
      <c r="BB24" s="48">
        <v>1</v>
      </c>
      <c r="BC24" s="152">
        <v>1</v>
      </c>
      <c r="BD24" s="45">
        <v>3</v>
      </c>
      <c r="BE24" s="47">
        <v>2</v>
      </c>
      <c r="BF24" s="48">
        <v>0</v>
      </c>
      <c r="BG24" s="45">
        <v>0</v>
      </c>
      <c r="BH24" s="45">
        <v>5</v>
      </c>
      <c r="BI24" s="45">
        <v>2</v>
      </c>
      <c r="BJ24" s="48">
        <v>1</v>
      </c>
      <c r="BK24" s="45">
        <v>0</v>
      </c>
      <c r="BL24" s="45">
        <v>0</v>
      </c>
      <c r="BM24" s="47">
        <v>0</v>
      </c>
      <c r="BN24" s="48">
        <v>0</v>
      </c>
      <c r="BO24" s="45">
        <v>3</v>
      </c>
      <c r="BP24" s="152">
        <v>1</v>
      </c>
      <c r="BQ24" s="45">
        <v>1</v>
      </c>
      <c r="BR24" s="45">
        <v>1</v>
      </c>
      <c r="BS24" s="48">
        <v>5</v>
      </c>
      <c r="BT24" s="45">
        <v>2</v>
      </c>
      <c r="BU24" s="45">
        <v>2</v>
      </c>
      <c r="BV24" s="47">
        <v>1</v>
      </c>
      <c r="BW24" s="45">
        <v>2</v>
      </c>
      <c r="BX24" s="45">
        <v>0</v>
      </c>
      <c r="BY24" s="45">
        <v>1</v>
      </c>
      <c r="BZ24" s="45">
        <v>0</v>
      </c>
      <c r="CA24" s="47">
        <v>1</v>
      </c>
      <c r="CB24" s="45">
        <v>0</v>
      </c>
      <c r="CC24" s="45">
        <v>2</v>
      </c>
      <c r="CD24" s="45">
        <v>4</v>
      </c>
      <c r="CE24" s="47">
        <v>5</v>
      </c>
      <c r="CF24" s="45">
        <v>9</v>
      </c>
      <c r="CG24" s="45">
        <v>10</v>
      </c>
      <c r="CH24" s="45">
        <v>14</v>
      </c>
      <c r="CI24" s="45">
        <v>15</v>
      </c>
      <c r="CJ24" s="48">
        <v>12</v>
      </c>
      <c r="CK24" s="45">
        <v>10</v>
      </c>
      <c r="CL24" s="45">
        <v>26</v>
      </c>
      <c r="CM24" s="45">
        <v>29</v>
      </c>
      <c r="CN24" s="47">
        <v>26</v>
      </c>
      <c r="CO24" s="45">
        <v>27</v>
      </c>
      <c r="CP24" s="45">
        <v>25</v>
      </c>
      <c r="CQ24" s="141">
        <v>29</v>
      </c>
      <c r="CR24" s="117">
        <v>12</v>
      </c>
      <c r="CS24" s="45">
        <v>18</v>
      </c>
      <c r="CT24" s="45">
        <v>14</v>
      </c>
      <c r="CU24" s="45">
        <v>5</v>
      </c>
      <c r="CV24" s="45"/>
      <c r="CW24" s="48"/>
      <c r="CX24" s="45"/>
      <c r="CY24" s="45"/>
      <c r="CZ24" s="45"/>
      <c r="DA24" s="47"/>
      <c r="DB24" s="48"/>
      <c r="DC24" s="152"/>
      <c r="DD24" s="45"/>
      <c r="DE24" s="47"/>
      <c r="DF24" s="48"/>
      <c r="DG24" s="45"/>
      <c r="DH24" s="45"/>
      <c r="DI24" s="45"/>
      <c r="DJ24" s="48"/>
      <c r="DK24" s="45"/>
      <c r="DL24" s="45"/>
      <c r="DM24" s="47"/>
      <c r="DN24" s="119">
        <f t="shared" si="0"/>
        <v>312</v>
      </c>
      <c r="DO24" s="43" t="s">
        <v>202</v>
      </c>
    </row>
    <row r="25" spans="1:119">
      <c r="B25" s="42"/>
      <c r="C25" s="43" t="s">
        <v>203</v>
      </c>
      <c r="D25" s="45">
        <v>1</v>
      </c>
      <c r="E25" s="47">
        <v>0</v>
      </c>
      <c r="F25" s="48">
        <v>2</v>
      </c>
      <c r="G25" s="45">
        <v>0</v>
      </c>
      <c r="H25" s="45">
        <v>0</v>
      </c>
      <c r="I25" s="45">
        <v>0</v>
      </c>
      <c r="J25" s="48">
        <v>0</v>
      </c>
      <c r="K25" s="45">
        <v>0</v>
      </c>
      <c r="L25" s="45">
        <v>0</v>
      </c>
      <c r="M25" s="47">
        <v>0</v>
      </c>
      <c r="N25" s="48">
        <v>0</v>
      </c>
      <c r="O25" s="45">
        <v>0</v>
      </c>
      <c r="P25" s="45">
        <v>0</v>
      </c>
      <c r="Q25" s="45">
        <v>0</v>
      </c>
      <c r="R25" s="45">
        <v>0</v>
      </c>
      <c r="S25" s="48">
        <v>0</v>
      </c>
      <c r="T25" s="45">
        <v>0</v>
      </c>
      <c r="U25" s="45">
        <v>0</v>
      </c>
      <c r="V25" s="47">
        <v>1</v>
      </c>
      <c r="W25" s="45">
        <v>0</v>
      </c>
      <c r="X25" s="45">
        <v>0</v>
      </c>
      <c r="Y25" s="45">
        <v>0</v>
      </c>
      <c r="Z25" s="45">
        <v>0</v>
      </c>
      <c r="AA25" s="47">
        <v>0</v>
      </c>
      <c r="AB25" s="45">
        <v>0</v>
      </c>
      <c r="AC25" s="45">
        <v>0</v>
      </c>
      <c r="AD25" s="45">
        <v>1</v>
      </c>
      <c r="AE25" s="47">
        <v>1</v>
      </c>
      <c r="AF25" s="45">
        <v>1</v>
      </c>
      <c r="AG25" s="45">
        <v>0</v>
      </c>
      <c r="AH25" s="45">
        <v>0</v>
      </c>
      <c r="AI25" s="45">
        <v>1</v>
      </c>
      <c r="AJ25" s="48">
        <v>2</v>
      </c>
      <c r="AK25" s="45">
        <v>4</v>
      </c>
      <c r="AL25" s="45">
        <v>2</v>
      </c>
      <c r="AM25" s="45">
        <v>5</v>
      </c>
      <c r="AN25" s="47">
        <v>2</v>
      </c>
      <c r="AO25" s="45">
        <v>1</v>
      </c>
      <c r="AP25" s="45">
        <v>0</v>
      </c>
      <c r="AQ25" s="141">
        <v>0</v>
      </c>
      <c r="AR25" s="117">
        <v>1</v>
      </c>
      <c r="AS25" s="45">
        <v>0</v>
      </c>
      <c r="AT25" s="45">
        <v>0</v>
      </c>
      <c r="AU25" s="45">
        <v>0</v>
      </c>
      <c r="AV25" s="45">
        <v>1</v>
      </c>
      <c r="AW25" s="48">
        <v>0</v>
      </c>
      <c r="AX25" s="45">
        <v>0</v>
      </c>
      <c r="AY25" s="45">
        <v>0</v>
      </c>
      <c r="AZ25" s="45">
        <v>0</v>
      </c>
      <c r="BA25" s="47">
        <v>0</v>
      </c>
      <c r="BB25" s="48">
        <v>0</v>
      </c>
      <c r="BC25" s="152">
        <v>0</v>
      </c>
      <c r="BD25" s="45">
        <v>0</v>
      </c>
      <c r="BE25" s="47">
        <v>0</v>
      </c>
      <c r="BF25" s="48">
        <v>0</v>
      </c>
      <c r="BG25" s="45">
        <v>0</v>
      </c>
      <c r="BH25" s="45">
        <v>0</v>
      </c>
      <c r="BI25" s="45">
        <v>0</v>
      </c>
      <c r="BJ25" s="48">
        <v>0</v>
      </c>
      <c r="BK25" s="45">
        <v>0</v>
      </c>
      <c r="BL25" s="45">
        <v>0</v>
      </c>
      <c r="BM25" s="47">
        <v>0</v>
      </c>
      <c r="BN25" s="48">
        <v>0</v>
      </c>
      <c r="BO25" s="45">
        <v>0</v>
      </c>
      <c r="BP25" s="152">
        <v>0</v>
      </c>
      <c r="BQ25" s="45">
        <v>1</v>
      </c>
      <c r="BR25" s="45">
        <v>1</v>
      </c>
      <c r="BS25" s="48">
        <v>0</v>
      </c>
      <c r="BT25" s="45">
        <v>0</v>
      </c>
      <c r="BU25" s="45">
        <v>0</v>
      </c>
      <c r="BV25" s="47">
        <v>0</v>
      </c>
      <c r="BW25" s="45">
        <v>0</v>
      </c>
      <c r="BX25" s="45">
        <v>0</v>
      </c>
      <c r="BY25" s="45">
        <v>0</v>
      </c>
      <c r="BZ25" s="45">
        <v>0</v>
      </c>
      <c r="CA25" s="47">
        <v>0</v>
      </c>
      <c r="CB25" s="45">
        <v>0</v>
      </c>
      <c r="CC25" s="45">
        <v>0</v>
      </c>
      <c r="CD25" s="45">
        <v>0</v>
      </c>
      <c r="CE25" s="47">
        <v>0</v>
      </c>
      <c r="CF25" s="45">
        <v>0</v>
      </c>
      <c r="CG25" s="45">
        <v>1</v>
      </c>
      <c r="CH25" s="45">
        <v>4</v>
      </c>
      <c r="CI25" s="45">
        <v>0</v>
      </c>
      <c r="CJ25" s="48">
        <v>0</v>
      </c>
      <c r="CK25" s="45">
        <v>0</v>
      </c>
      <c r="CL25" s="45">
        <v>0</v>
      </c>
      <c r="CM25" s="45">
        <v>0</v>
      </c>
      <c r="CN25" s="47">
        <v>1</v>
      </c>
      <c r="CO25" s="45">
        <v>0</v>
      </c>
      <c r="CP25" s="45">
        <v>1</v>
      </c>
      <c r="CQ25" s="141">
        <v>2</v>
      </c>
      <c r="CR25" s="117">
        <v>3</v>
      </c>
      <c r="CS25" s="45">
        <v>3</v>
      </c>
      <c r="CT25" s="45">
        <v>0</v>
      </c>
      <c r="CU25" s="45">
        <v>1</v>
      </c>
      <c r="CV25" s="45"/>
      <c r="CW25" s="48"/>
      <c r="CX25" s="45"/>
      <c r="CY25" s="45"/>
      <c r="CZ25" s="45"/>
      <c r="DA25" s="47"/>
      <c r="DB25" s="48"/>
      <c r="DC25" s="152"/>
      <c r="DD25" s="45"/>
      <c r="DE25" s="47"/>
      <c r="DF25" s="48"/>
      <c r="DG25" s="45"/>
      <c r="DH25" s="45"/>
      <c r="DI25" s="45"/>
      <c r="DJ25" s="48"/>
      <c r="DK25" s="45"/>
      <c r="DL25" s="45"/>
      <c r="DM25" s="47"/>
      <c r="DN25" s="119">
        <f t="shared" si="0"/>
        <v>18</v>
      </c>
      <c r="DO25" s="43" t="s">
        <v>203</v>
      </c>
    </row>
    <row r="26" spans="1:119">
      <c r="B26" s="42"/>
      <c r="C26" s="43" t="s">
        <v>204</v>
      </c>
      <c r="D26" s="45">
        <v>0</v>
      </c>
      <c r="E26" s="47">
        <v>0</v>
      </c>
      <c r="F26" s="48">
        <v>0</v>
      </c>
      <c r="G26" s="45">
        <v>0</v>
      </c>
      <c r="H26" s="45">
        <v>0</v>
      </c>
      <c r="I26" s="45">
        <v>0</v>
      </c>
      <c r="J26" s="48">
        <v>0</v>
      </c>
      <c r="K26" s="45">
        <v>0</v>
      </c>
      <c r="L26" s="45">
        <v>0</v>
      </c>
      <c r="M26" s="47">
        <v>0</v>
      </c>
      <c r="N26" s="48">
        <v>0</v>
      </c>
      <c r="O26" s="45">
        <v>0</v>
      </c>
      <c r="P26" s="45">
        <v>0</v>
      </c>
      <c r="Q26" s="45">
        <v>1</v>
      </c>
      <c r="R26" s="45">
        <v>1</v>
      </c>
      <c r="S26" s="48">
        <v>0</v>
      </c>
      <c r="T26" s="45">
        <v>0</v>
      </c>
      <c r="U26" s="45">
        <v>0</v>
      </c>
      <c r="V26" s="47">
        <v>0</v>
      </c>
      <c r="W26" s="45">
        <v>0</v>
      </c>
      <c r="X26" s="45">
        <v>0</v>
      </c>
      <c r="Y26" s="45">
        <v>0</v>
      </c>
      <c r="Z26" s="45">
        <v>0</v>
      </c>
      <c r="AA26" s="47">
        <v>0</v>
      </c>
      <c r="AB26" s="45">
        <v>0</v>
      </c>
      <c r="AC26" s="45">
        <v>2</v>
      </c>
      <c r="AD26" s="45">
        <v>0</v>
      </c>
      <c r="AE26" s="47">
        <v>1</v>
      </c>
      <c r="AF26" s="45">
        <v>0</v>
      </c>
      <c r="AG26" s="45">
        <v>4</v>
      </c>
      <c r="AH26" s="45">
        <v>10</v>
      </c>
      <c r="AI26" s="45">
        <v>3</v>
      </c>
      <c r="AJ26" s="48">
        <v>4</v>
      </c>
      <c r="AK26" s="45">
        <v>0</v>
      </c>
      <c r="AL26" s="45">
        <v>2</v>
      </c>
      <c r="AM26" s="45">
        <v>5</v>
      </c>
      <c r="AN26" s="47">
        <v>14</v>
      </c>
      <c r="AO26" s="45">
        <v>9</v>
      </c>
      <c r="AP26" s="45">
        <v>11</v>
      </c>
      <c r="AQ26" s="142">
        <v>6</v>
      </c>
      <c r="AR26" s="117">
        <v>13</v>
      </c>
      <c r="AS26" s="45">
        <v>6</v>
      </c>
      <c r="AT26" s="45">
        <v>8</v>
      </c>
      <c r="AU26" s="45">
        <v>6</v>
      </c>
      <c r="AV26" s="45">
        <v>2</v>
      </c>
      <c r="AW26" s="48">
        <v>1</v>
      </c>
      <c r="AX26" s="45">
        <v>0</v>
      </c>
      <c r="AY26" s="45">
        <v>0</v>
      </c>
      <c r="AZ26" s="45">
        <v>2</v>
      </c>
      <c r="BA26" s="47">
        <v>0</v>
      </c>
      <c r="BB26" s="48">
        <v>1</v>
      </c>
      <c r="BC26" s="153">
        <v>0</v>
      </c>
      <c r="BD26" s="45">
        <v>0</v>
      </c>
      <c r="BE26" s="47">
        <v>0</v>
      </c>
      <c r="BF26" s="48">
        <v>1</v>
      </c>
      <c r="BG26" s="45">
        <v>0</v>
      </c>
      <c r="BH26" s="45">
        <v>0</v>
      </c>
      <c r="BI26" s="45">
        <v>0</v>
      </c>
      <c r="BJ26" s="48">
        <v>0</v>
      </c>
      <c r="BK26" s="45">
        <v>0</v>
      </c>
      <c r="BL26" s="45">
        <v>0</v>
      </c>
      <c r="BM26" s="47">
        <v>0</v>
      </c>
      <c r="BN26" s="48">
        <v>0</v>
      </c>
      <c r="BO26" s="45">
        <v>0</v>
      </c>
      <c r="BP26" s="153">
        <v>0</v>
      </c>
      <c r="BQ26" s="45">
        <v>0</v>
      </c>
      <c r="BR26" s="45">
        <v>0</v>
      </c>
      <c r="BS26" s="48">
        <v>0</v>
      </c>
      <c r="BT26" s="45">
        <v>0</v>
      </c>
      <c r="BU26" s="45">
        <v>0</v>
      </c>
      <c r="BV26" s="47">
        <v>0</v>
      </c>
      <c r="BW26" s="45">
        <v>0</v>
      </c>
      <c r="BX26" s="45">
        <v>0</v>
      </c>
      <c r="BY26" s="45">
        <v>0</v>
      </c>
      <c r="BZ26" s="45">
        <v>0</v>
      </c>
      <c r="CA26" s="47">
        <v>1</v>
      </c>
      <c r="CB26" s="45">
        <v>0</v>
      </c>
      <c r="CC26" s="45">
        <v>0</v>
      </c>
      <c r="CD26" s="45">
        <v>0</v>
      </c>
      <c r="CE26" s="47">
        <v>0</v>
      </c>
      <c r="CF26" s="45">
        <v>0</v>
      </c>
      <c r="CG26" s="45">
        <v>1</v>
      </c>
      <c r="CH26" s="45">
        <v>0</v>
      </c>
      <c r="CI26" s="45">
        <v>0</v>
      </c>
      <c r="CJ26" s="48">
        <v>1</v>
      </c>
      <c r="CK26" s="45">
        <v>0</v>
      </c>
      <c r="CL26" s="45">
        <v>0</v>
      </c>
      <c r="CM26" s="45">
        <v>3</v>
      </c>
      <c r="CN26" s="47">
        <v>5</v>
      </c>
      <c r="CO26" s="45">
        <v>4</v>
      </c>
      <c r="CP26" s="45">
        <v>3</v>
      </c>
      <c r="CQ26" s="142">
        <v>3</v>
      </c>
      <c r="CR26" s="117">
        <v>5</v>
      </c>
      <c r="CS26" s="45">
        <v>0</v>
      </c>
      <c r="CT26" s="45">
        <v>2</v>
      </c>
      <c r="CU26" s="45">
        <v>0</v>
      </c>
      <c r="CV26" s="45"/>
      <c r="CW26" s="48"/>
      <c r="CX26" s="45"/>
      <c r="CY26" s="45"/>
      <c r="CZ26" s="45"/>
      <c r="DA26" s="47"/>
      <c r="DB26" s="48"/>
      <c r="DC26" s="153"/>
      <c r="DD26" s="45"/>
      <c r="DE26" s="47"/>
      <c r="DF26" s="48"/>
      <c r="DG26" s="45"/>
      <c r="DH26" s="45"/>
      <c r="DI26" s="45"/>
      <c r="DJ26" s="48"/>
      <c r="DK26" s="45"/>
      <c r="DL26" s="45"/>
      <c r="DM26" s="47"/>
      <c r="DN26" s="119">
        <f t="shared" si="0"/>
        <v>28</v>
      </c>
      <c r="DO26" s="43" t="s">
        <v>204</v>
      </c>
    </row>
    <row r="27" spans="1:119">
      <c r="B27" s="42"/>
      <c r="C27" s="70" t="s">
        <v>205</v>
      </c>
      <c r="D27" s="71">
        <v>1</v>
      </c>
      <c r="E27" s="72">
        <v>7</v>
      </c>
      <c r="F27" s="73">
        <v>4</v>
      </c>
      <c r="G27" s="71">
        <v>3</v>
      </c>
      <c r="H27" s="71">
        <v>3</v>
      </c>
      <c r="I27" s="71">
        <v>5</v>
      </c>
      <c r="J27" s="73">
        <v>4</v>
      </c>
      <c r="K27" s="71">
        <v>4</v>
      </c>
      <c r="L27" s="71">
        <v>4</v>
      </c>
      <c r="M27" s="72">
        <v>7</v>
      </c>
      <c r="N27" s="73">
        <v>0</v>
      </c>
      <c r="O27" s="71">
        <v>1</v>
      </c>
      <c r="P27" s="71">
        <v>1</v>
      </c>
      <c r="Q27" s="71">
        <v>5</v>
      </c>
      <c r="R27" s="71">
        <v>5</v>
      </c>
      <c r="S27" s="73">
        <v>6</v>
      </c>
      <c r="T27" s="71">
        <v>5</v>
      </c>
      <c r="U27" s="71">
        <v>5</v>
      </c>
      <c r="V27" s="72">
        <v>10</v>
      </c>
      <c r="W27" s="71">
        <v>8</v>
      </c>
      <c r="X27" s="71">
        <v>16</v>
      </c>
      <c r="Y27" s="71">
        <v>17</v>
      </c>
      <c r="Z27" s="71">
        <v>22</v>
      </c>
      <c r="AA27" s="72">
        <v>26</v>
      </c>
      <c r="AB27" s="71">
        <v>35</v>
      </c>
      <c r="AC27" s="71">
        <v>34</v>
      </c>
      <c r="AD27" s="71">
        <v>24</v>
      </c>
      <c r="AE27" s="72">
        <v>35</v>
      </c>
      <c r="AF27" s="71">
        <v>35</v>
      </c>
      <c r="AG27" s="71">
        <v>44</v>
      </c>
      <c r="AH27" s="71">
        <v>79</v>
      </c>
      <c r="AI27" s="71">
        <v>77</v>
      </c>
      <c r="AJ27" s="73">
        <v>82</v>
      </c>
      <c r="AK27" s="71">
        <v>97</v>
      </c>
      <c r="AL27" s="71">
        <v>112</v>
      </c>
      <c r="AM27" s="71">
        <v>114</v>
      </c>
      <c r="AN27" s="72">
        <v>93</v>
      </c>
      <c r="AO27" s="71">
        <v>79</v>
      </c>
      <c r="AP27" s="71">
        <v>75</v>
      </c>
      <c r="AQ27" s="142">
        <v>43</v>
      </c>
      <c r="AR27" s="120">
        <v>39</v>
      </c>
      <c r="AS27" s="71">
        <v>42</v>
      </c>
      <c r="AT27" s="71">
        <v>25</v>
      </c>
      <c r="AU27" s="71">
        <v>20</v>
      </c>
      <c r="AV27" s="71">
        <v>28</v>
      </c>
      <c r="AW27" s="73">
        <v>6</v>
      </c>
      <c r="AX27" s="71">
        <v>3</v>
      </c>
      <c r="AY27" s="71">
        <v>8</v>
      </c>
      <c r="AZ27" s="71">
        <v>12</v>
      </c>
      <c r="BA27" s="72">
        <v>5</v>
      </c>
      <c r="BB27" s="73">
        <v>4</v>
      </c>
      <c r="BC27" s="153">
        <v>5</v>
      </c>
      <c r="BD27" s="71">
        <v>6</v>
      </c>
      <c r="BE27" s="72">
        <v>6</v>
      </c>
      <c r="BF27" s="73">
        <v>4</v>
      </c>
      <c r="BG27" s="71">
        <v>8</v>
      </c>
      <c r="BH27" s="71">
        <v>10</v>
      </c>
      <c r="BI27" s="71">
        <v>6</v>
      </c>
      <c r="BJ27" s="73">
        <v>5</v>
      </c>
      <c r="BK27" s="71">
        <v>0</v>
      </c>
      <c r="BL27" s="71">
        <v>0</v>
      </c>
      <c r="BM27" s="72">
        <v>2</v>
      </c>
      <c r="BN27" s="73">
        <v>1</v>
      </c>
      <c r="BO27" s="71">
        <v>8</v>
      </c>
      <c r="BP27" s="153">
        <v>3</v>
      </c>
      <c r="BQ27" s="71">
        <v>2</v>
      </c>
      <c r="BR27" s="71">
        <v>2</v>
      </c>
      <c r="BS27" s="73">
        <v>7</v>
      </c>
      <c r="BT27" s="71">
        <v>3</v>
      </c>
      <c r="BU27" s="71">
        <v>3</v>
      </c>
      <c r="BV27" s="72">
        <v>4</v>
      </c>
      <c r="BW27" s="71">
        <v>2</v>
      </c>
      <c r="BX27" s="71">
        <v>2</v>
      </c>
      <c r="BY27" s="71">
        <v>2</v>
      </c>
      <c r="BZ27" s="71">
        <v>1</v>
      </c>
      <c r="CA27" s="72">
        <v>2</v>
      </c>
      <c r="CB27" s="71">
        <v>3</v>
      </c>
      <c r="CC27" s="71">
        <v>13</v>
      </c>
      <c r="CD27" s="71">
        <v>21</v>
      </c>
      <c r="CE27" s="72">
        <v>12</v>
      </c>
      <c r="CF27" s="71">
        <v>15</v>
      </c>
      <c r="CG27" s="71">
        <v>26</v>
      </c>
      <c r="CH27" s="71">
        <v>35</v>
      </c>
      <c r="CI27" s="71">
        <v>36</v>
      </c>
      <c r="CJ27" s="73">
        <v>38</v>
      </c>
      <c r="CK27" s="71">
        <v>32</v>
      </c>
      <c r="CL27" s="71">
        <v>88</v>
      </c>
      <c r="CM27" s="71">
        <v>100</v>
      </c>
      <c r="CN27" s="72">
        <v>105</v>
      </c>
      <c r="CO27" s="71">
        <v>145</v>
      </c>
      <c r="CP27" s="71">
        <v>129</v>
      </c>
      <c r="CQ27" s="142">
        <v>101</v>
      </c>
      <c r="CR27" s="120">
        <v>85</v>
      </c>
      <c r="CS27" s="71">
        <v>61</v>
      </c>
      <c r="CT27" s="71">
        <v>62</v>
      </c>
      <c r="CU27" s="71">
        <v>39</v>
      </c>
      <c r="CV27" s="71"/>
      <c r="CW27" s="73"/>
      <c r="CX27" s="71"/>
      <c r="CY27" s="71"/>
      <c r="CZ27" s="71"/>
      <c r="DA27" s="72"/>
      <c r="DB27" s="73"/>
      <c r="DC27" s="153"/>
      <c r="DD27" s="71"/>
      <c r="DE27" s="72"/>
      <c r="DF27" s="73"/>
      <c r="DG27" s="71"/>
      <c r="DH27" s="71"/>
      <c r="DI27" s="71"/>
      <c r="DJ27" s="73"/>
      <c r="DK27" s="71"/>
      <c r="DL27" s="71"/>
      <c r="DM27" s="72"/>
      <c r="DN27" s="121">
        <f t="shared" si="0"/>
        <v>1188</v>
      </c>
      <c r="DO27" s="70" t="s">
        <v>205</v>
      </c>
    </row>
    <row r="28" spans="1:119">
      <c r="B28" s="49"/>
      <c r="C28" s="50" t="s">
        <v>206</v>
      </c>
      <c r="D28" s="51">
        <v>743</v>
      </c>
      <c r="E28" s="53">
        <v>822</v>
      </c>
      <c r="F28" s="52">
        <v>739</v>
      </c>
      <c r="G28" s="51">
        <v>805</v>
      </c>
      <c r="H28" s="51">
        <v>734</v>
      </c>
      <c r="I28" s="51">
        <v>858</v>
      </c>
      <c r="J28" s="52">
        <v>961</v>
      </c>
      <c r="K28" s="51">
        <v>1048</v>
      </c>
      <c r="L28" s="51">
        <v>1164</v>
      </c>
      <c r="M28" s="53">
        <v>1272</v>
      </c>
      <c r="N28" s="52">
        <v>446</v>
      </c>
      <c r="O28" s="51">
        <v>1058</v>
      </c>
      <c r="P28" s="51">
        <v>1273</v>
      </c>
      <c r="Q28" s="51">
        <v>2283</v>
      </c>
      <c r="R28" s="51">
        <v>2677</v>
      </c>
      <c r="S28" s="52">
        <v>2989</v>
      </c>
      <c r="T28" s="51">
        <v>3315</v>
      </c>
      <c r="U28" s="51">
        <v>3775</v>
      </c>
      <c r="V28" s="53">
        <v>3984</v>
      </c>
      <c r="W28" s="51">
        <v>4391</v>
      </c>
      <c r="X28" s="51">
        <v>4611</v>
      </c>
      <c r="Y28" s="51">
        <v>3663</v>
      </c>
      <c r="Z28" s="51">
        <v>3177</v>
      </c>
      <c r="AA28" s="53">
        <v>2404</v>
      </c>
      <c r="AB28" s="51">
        <v>2205</v>
      </c>
      <c r="AC28" s="51">
        <v>2012</v>
      </c>
      <c r="AD28" s="51">
        <v>1686</v>
      </c>
      <c r="AE28" s="53">
        <v>1160</v>
      </c>
      <c r="AF28" s="51">
        <v>710</v>
      </c>
      <c r="AG28" s="51">
        <v>726</v>
      </c>
      <c r="AH28" s="51">
        <v>746</v>
      </c>
      <c r="AI28" s="51">
        <v>619</v>
      </c>
      <c r="AJ28" s="52">
        <v>590</v>
      </c>
      <c r="AK28" s="51">
        <v>528</v>
      </c>
      <c r="AL28" s="51">
        <v>560</v>
      </c>
      <c r="AM28" s="51">
        <v>661</v>
      </c>
      <c r="AN28" s="53">
        <v>821</v>
      </c>
      <c r="AO28" s="51">
        <v>905</v>
      </c>
      <c r="AP28" s="51">
        <v>1180</v>
      </c>
      <c r="AQ28" s="143">
        <v>1239</v>
      </c>
      <c r="AR28" s="41">
        <v>1629</v>
      </c>
      <c r="AS28" s="51">
        <v>1976</v>
      </c>
      <c r="AT28" s="51">
        <v>1358</v>
      </c>
      <c r="AU28" s="51">
        <v>1790</v>
      </c>
      <c r="AV28" s="51">
        <v>3013</v>
      </c>
      <c r="AW28" s="52">
        <v>3896</v>
      </c>
      <c r="AX28" s="51">
        <v>3781</v>
      </c>
      <c r="AY28" s="51">
        <v>3834</v>
      </c>
      <c r="AZ28" s="51">
        <v>3546</v>
      </c>
      <c r="BA28" s="53">
        <v>3631</v>
      </c>
      <c r="BB28" s="52">
        <v>3806</v>
      </c>
      <c r="BC28" s="154">
        <v>2966</v>
      </c>
      <c r="BD28" s="51">
        <v>2924</v>
      </c>
      <c r="BE28" s="53">
        <v>2821</v>
      </c>
      <c r="BF28" s="52">
        <v>2067</v>
      </c>
      <c r="BG28" s="51">
        <v>1809</v>
      </c>
      <c r="BH28" s="51">
        <v>1699</v>
      </c>
      <c r="BI28" s="51">
        <v>1362</v>
      </c>
      <c r="BJ28" s="52">
        <v>1342</v>
      </c>
      <c r="BK28" s="51">
        <v>1366</v>
      </c>
      <c r="BL28" s="51">
        <v>1480</v>
      </c>
      <c r="BM28" s="53">
        <v>1709</v>
      </c>
      <c r="BN28" s="52">
        <v>677</v>
      </c>
      <c r="BO28" s="51">
        <v>1209</v>
      </c>
      <c r="BP28" s="154">
        <v>1430</v>
      </c>
      <c r="BQ28" s="51">
        <v>1803</v>
      </c>
      <c r="BR28" s="51">
        <v>1771</v>
      </c>
      <c r="BS28" s="52">
        <v>1741</v>
      </c>
      <c r="BT28" s="51">
        <v>1362</v>
      </c>
      <c r="BU28" s="51">
        <v>1276</v>
      </c>
      <c r="BV28" s="53">
        <v>1134</v>
      </c>
      <c r="BW28" s="51">
        <v>1307</v>
      </c>
      <c r="BX28" s="51">
        <v>1354</v>
      </c>
      <c r="BY28" s="51">
        <v>1240</v>
      </c>
      <c r="BZ28" s="51">
        <v>1143</v>
      </c>
      <c r="CA28" s="53">
        <v>1059</v>
      </c>
      <c r="CB28" s="51">
        <v>1186</v>
      </c>
      <c r="CC28" s="51">
        <v>1337</v>
      </c>
      <c r="CD28" s="51">
        <v>1201</v>
      </c>
      <c r="CE28" s="53">
        <v>982</v>
      </c>
      <c r="CF28" s="51">
        <v>615</v>
      </c>
      <c r="CG28" s="51">
        <v>633</v>
      </c>
      <c r="CH28" s="51">
        <v>678</v>
      </c>
      <c r="CI28" s="51">
        <v>737</v>
      </c>
      <c r="CJ28" s="52">
        <v>682</v>
      </c>
      <c r="CK28" s="51">
        <v>788</v>
      </c>
      <c r="CL28" s="51">
        <v>885</v>
      </c>
      <c r="CM28" s="51">
        <v>764</v>
      </c>
      <c r="CN28" s="53">
        <v>826</v>
      </c>
      <c r="CO28" s="51">
        <v>976</v>
      </c>
      <c r="CP28" s="51">
        <v>1082</v>
      </c>
      <c r="CQ28" s="143">
        <v>1027</v>
      </c>
      <c r="CR28" s="41">
        <v>1155</v>
      </c>
      <c r="CS28" s="51">
        <v>1417</v>
      </c>
      <c r="CT28" s="51">
        <v>1067</v>
      </c>
      <c r="CU28" s="51">
        <v>1090</v>
      </c>
      <c r="CV28" s="51"/>
      <c r="CW28" s="52"/>
      <c r="CX28" s="51"/>
      <c r="CY28" s="51"/>
      <c r="CZ28" s="51"/>
      <c r="DA28" s="53"/>
      <c r="DB28" s="52"/>
      <c r="DC28" s="154"/>
      <c r="DD28" s="51"/>
      <c r="DE28" s="53"/>
      <c r="DF28" s="52"/>
      <c r="DG28" s="51"/>
      <c r="DH28" s="51"/>
      <c r="DI28" s="51"/>
      <c r="DJ28" s="52"/>
      <c r="DK28" s="51"/>
      <c r="DL28" s="51"/>
      <c r="DM28" s="53"/>
      <c r="DN28" s="122">
        <f t="shared" si="0"/>
        <v>37634</v>
      </c>
      <c r="DO28" s="50" t="s">
        <v>206</v>
      </c>
    </row>
    <row r="29" spans="1:119">
      <c r="B29" s="54" t="s">
        <v>210</v>
      </c>
      <c r="C29" s="55" t="s">
        <v>198</v>
      </c>
      <c r="D29" s="56">
        <v>0</v>
      </c>
      <c r="E29" s="57">
        <v>0</v>
      </c>
      <c r="F29" s="54">
        <v>0</v>
      </c>
      <c r="G29" s="56">
        <v>0</v>
      </c>
      <c r="H29" s="56">
        <v>0</v>
      </c>
      <c r="I29" s="56">
        <v>0</v>
      </c>
      <c r="J29" s="54">
        <v>0</v>
      </c>
      <c r="K29" s="56">
        <v>0.33</v>
      </c>
      <c r="L29" s="56">
        <v>0.33</v>
      </c>
      <c r="M29" s="57">
        <v>1</v>
      </c>
      <c r="N29" s="54">
        <v>0</v>
      </c>
      <c r="O29" s="56">
        <v>0</v>
      </c>
      <c r="P29" s="56">
        <v>0</v>
      </c>
      <c r="Q29" s="56">
        <v>0</v>
      </c>
      <c r="R29" s="56">
        <v>0</v>
      </c>
      <c r="S29" s="54">
        <v>0</v>
      </c>
      <c r="T29" s="56">
        <v>0</v>
      </c>
      <c r="U29" s="56">
        <v>0</v>
      </c>
      <c r="V29" s="57">
        <v>0</v>
      </c>
      <c r="W29" s="56">
        <v>0</v>
      </c>
      <c r="X29" s="56">
        <v>1</v>
      </c>
      <c r="Y29" s="123">
        <v>0.33</v>
      </c>
      <c r="Z29" s="56">
        <v>1.67</v>
      </c>
      <c r="AA29" s="57">
        <v>0.67</v>
      </c>
      <c r="AB29" s="56">
        <v>1.67</v>
      </c>
      <c r="AC29" s="56">
        <v>1</v>
      </c>
      <c r="AD29" s="56">
        <v>1.67</v>
      </c>
      <c r="AE29" s="57">
        <v>2</v>
      </c>
      <c r="AF29" s="56">
        <v>2.33</v>
      </c>
      <c r="AG29" s="56">
        <v>1.33</v>
      </c>
      <c r="AH29" s="56">
        <v>4</v>
      </c>
      <c r="AI29" s="56">
        <v>3.33</v>
      </c>
      <c r="AJ29" s="54">
        <v>5</v>
      </c>
      <c r="AK29" s="56">
        <v>5.67</v>
      </c>
      <c r="AL29" s="56">
        <v>9</v>
      </c>
      <c r="AM29" s="56">
        <v>9.33</v>
      </c>
      <c r="AN29" s="57">
        <v>6.33</v>
      </c>
      <c r="AO29" s="56">
        <v>6.33</v>
      </c>
      <c r="AP29" s="56">
        <v>2.67</v>
      </c>
      <c r="AQ29" s="144">
        <v>2</v>
      </c>
      <c r="AR29" s="57">
        <v>2.33</v>
      </c>
      <c r="AS29" s="56">
        <v>4</v>
      </c>
      <c r="AT29" s="56">
        <v>1</v>
      </c>
      <c r="AU29" s="56">
        <v>1</v>
      </c>
      <c r="AV29" s="56">
        <v>1.33</v>
      </c>
      <c r="AW29" s="54">
        <v>0.33</v>
      </c>
      <c r="AX29" s="56">
        <v>0.33</v>
      </c>
      <c r="AY29" s="56">
        <v>1.33</v>
      </c>
      <c r="AZ29" s="56">
        <v>0.33</v>
      </c>
      <c r="BA29" s="57">
        <v>0.33</v>
      </c>
      <c r="BB29" s="54">
        <v>0</v>
      </c>
      <c r="BC29" s="156">
        <v>0.67</v>
      </c>
      <c r="BD29" s="56">
        <v>0.33</v>
      </c>
      <c r="BE29" s="57">
        <v>0.33</v>
      </c>
      <c r="BF29" s="54">
        <v>0.33</v>
      </c>
      <c r="BG29" s="56">
        <v>1.33</v>
      </c>
      <c r="BH29" s="56">
        <v>0.67</v>
      </c>
      <c r="BI29" s="56">
        <v>1.33</v>
      </c>
      <c r="BJ29" s="54">
        <v>1</v>
      </c>
      <c r="BK29" s="56">
        <v>0</v>
      </c>
      <c r="BL29" s="56">
        <v>0</v>
      </c>
      <c r="BM29" s="57">
        <v>0.33</v>
      </c>
      <c r="BN29" s="54">
        <v>0.33</v>
      </c>
      <c r="BO29" s="56">
        <v>0.33</v>
      </c>
      <c r="BP29" s="156">
        <v>0.67</v>
      </c>
      <c r="BQ29" s="56">
        <v>0</v>
      </c>
      <c r="BR29" s="56">
        <v>0</v>
      </c>
      <c r="BS29" s="54">
        <v>0</v>
      </c>
      <c r="BT29" s="56">
        <v>0.33</v>
      </c>
      <c r="BU29" s="56">
        <v>0</v>
      </c>
      <c r="BV29" s="57">
        <v>1</v>
      </c>
      <c r="BW29" s="56">
        <v>0</v>
      </c>
      <c r="BX29" s="56">
        <v>0</v>
      </c>
      <c r="BY29" s="123">
        <v>0.33</v>
      </c>
      <c r="BZ29" s="56">
        <v>0</v>
      </c>
      <c r="CA29" s="57">
        <v>0</v>
      </c>
      <c r="CB29" s="56">
        <v>0.33</v>
      </c>
      <c r="CC29" s="56">
        <v>0</v>
      </c>
      <c r="CD29" s="56">
        <v>0</v>
      </c>
      <c r="CE29" s="57">
        <v>0</v>
      </c>
      <c r="CF29" s="56">
        <v>0</v>
      </c>
      <c r="CG29" s="56">
        <v>0.67</v>
      </c>
      <c r="CH29" s="56">
        <v>0</v>
      </c>
      <c r="CI29" s="56">
        <v>0.33</v>
      </c>
      <c r="CJ29" s="54">
        <v>2.33</v>
      </c>
      <c r="CK29" s="56">
        <v>1</v>
      </c>
      <c r="CL29" s="56">
        <v>7.33</v>
      </c>
      <c r="CM29" s="56">
        <v>6.67</v>
      </c>
      <c r="CN29" s="57">
        <v>6</v>
      </c>
      <c r="CO29" s="56">
        <v>7.33</v>
      </c>
      <c r="CP29" s="56">
        <v>9.67</v>
      </c>
      <c r="CQ29" s="144">
        <v>5.33</v>
      </c>
      <c r="CR29" s="57">
        <v>4.67</v>
      </c>
      <c r="CS29" s="56">
        <v>4</v>
      </c>
      <c r="CT29" s="56">
        <v>5.33</v>
      </c>
      <c r="CU29" s="56">
        <v>3</v>
      </c>
      <c r="CV29" s="56"/>
      <c r="CW29" s="54"/>
      <c r="CX29" s="56"/>
      <c r="CY29" s="56"/>
      <c r="CZ29" s="56"/>
      <c r="DA29" s="57"/>
      <c r="DB29" s="54"/>
      <c r="DC29" s="156"/>
      <c r="DD29" s="56"/>
      <c r="DE29" s="57"/>
      <c r="DF29" s="54"/>
      <c r="DG29" s="56"/>
      <c r="DH29" s="56"/>
      <c r="DI29" s="56"/>
      <c r="DJ29" s="54"/>
      <c r="DK29" s="56"/>
      <c r="DL29" s="56"/>
      <c r="DM29" s="57"/>
      <c r="DN29" s="55">
        <f t="shared" si="0"/>
        <v>66.97999999999999</v>
      </c>
      <c r="DO29" s="55" t="s">
        <v>198</v>
      </c>
    </row>
    <row r="30" spans="1:119">
      <c r="B30" s="54" t="s">
        <v>207</v>
      </c>
      <c r="C30" s="55" t="s">
        <v>200</v>
      </c>
      <c r="D30" s="56">
        <v>0</v>
      </c>
      <c r="E30" s="57">
        <v>0</v>
      </c>
      <c r="F30" s="54">
        <v>0</v>
      </c>
      <c r="G30" s="56">
        <v>0.2</v>
      </c>
      <c r="H30" s="56">
        <v>0.2</v>
      </c>
      <c r="I30" s="56">
        <v>0.4</v>
      </c>
      <c r="J30" s="54">
        <v>0.3</v>
      </c>
      <c r="K30" s="56">
        <v>0.1</v>
      </c>
      <c r="L30" s="56">
        <v>0.2</v>
      </c>
      <c r="M30" s="57">
        <v>0.4</v>
      </c>
      <c r="N30" s="54">
        <v>0</v>
      </c>
      <c r="O30" s="56">
        <v>0</v>
      </c>
      <c r="P30" s="56">
        <v>0.1</v>
      </c>
      <c r="Q30" s="56">
        <v>0</v>
      </c>
      <c r="R30" s="56">
        <v>0.2</v>
      </c>
      <c r="S30" s="54">
        <v>0.1</v>
      </c>
      <c r="T30" s="56">
        <v>0.1</v>
      </c>
      <c r="U30" s="56">
        <v>0.4</v>
      </c>
      <c r="V30" s="57">
        <v>0.1</v>
      </c>
      <c r="W30" s="56">
        <v>0.5</v>
      </c>
      <c r="X30" s="56">
        <v>0.8</v>
      </c>
      <c r="Y30" s="56">
        <v>0.9</v>
      </c>
      <c r="Z30" s="56">
        <v>1.2</v>
      </c>
      <c r="AA30" s="57">
        <v>1.2</v>
      </c>
      <c r="AB30" s="56">
        <v>2.29</v>
      </c>
      <c r="AC30" s="56">
        <v>2.4300000000000002</v>
      </c>
      <c r="AD30" s="56">
        <v>1.71</v>
      </c>
      <c r="AE30" s="57">
        <v>1.43</v>
      </c>
      <c r="AF30" s="56">
        <v>0.86</v>
      </c>
      <c r="AG30" s="56">
        <v>2.4300000000000002</v>
      </c>
      <c r="AH30" s="56">
        <v>4.29</v>
      </c>
      <c r="AI30" s="56">
        <v>3</v>
      </c>
      <c r="AJ30" s="54">
        <v>4</v>
      </c>
      <c r="AK30" s="56">
        <v>5.14</v>
      </c>
      <c r="AL30" s="56">
        <v>5.71</v>
      </c>
      <c r="AM30" s="56">
        <v>3.86</v>
      </c>
      <c r="AN30" s="57">
        <v>4.43</v>
      </c>
      <c r="AO30" s="56">
        <v>3.14</v>
      </c>
      <c r="AP30" s="56">
        <v>3.57</v>
      </c>
      <c r="AQ30" s="144">
        <v>1.57</v>
      </c>
      <c r="AR30" s="57">
        <v>1.43</v>
      </c>
      <c r="AS30" s="56">
        <v>2</v>
      </c>
      <c r="AT30" s="56">
        <v>1</v>
      </c>
      <c r="AU30" s="56">
        <v>0.28999999999999998</v>
      </c>
      <c r="AV30" s="56">
        <v>2.4300000000000002</v>
      </c>
      <c r="AW30" s="54">
        <v>0.28999999999999998</v>
      </c>
      <c r="AX30" s="56">
        <v>0</v>
      </c>
      <c r="AY30" s="56">
        <v>0</v>
      </c>
      <c r="AZ30" s="56">
        <v>0.43</v>
      </c>
      <c r="BA30" s="57">
        <v>0.14000000000000001</v>
      </c>
      <c r="BB30" s="54">
        <v>0.28999999999999998</v>
      </c>
      <c r="BC30" s="156">
        <v>0.14000000000000001</v>
      </c>
      <c r="BD30" s="56">
        <v>0.14000000000000001</v>
      </c>
      <c r="BE30" s="57">
        <v>0.28999999999999998</v>
      </c>
      <c r="BF30" s="54">
        <v>0</v>
      </c>
      <c r="BG30" s="56">
        <v>0.43</v>
      </c>
      <c r="BH30" s="56">
        <v>0.28999999999999998</v>
      </c>
      <c r="BI30" s="56">
        <v>0</v>
      </c>
      <c r="BJ30" s="54">
        <v>0</v>
      </c>
      <c r="BK30" s="56">
        <v>0</v>
      </c>
      <c r="BL30" s="56">
        <v>0</v>
      </c>
      <c r="BM30" s="57">
        <v>0.14000000000000001</v>
      </c>
      <c r="BN30" s="54">
        <v>0</v>
      </c>
      <c r="BO30" s="56">
        <v>0.14000000000000001</v>
      </c>
      <c r="BP30" s="156">
        <v>0</v>
      </c>
      <c r="BQ30" s="56">
        <v>0</v>
      </c>
      <c r="BR30" s="56">
        <v>0</v>
      </c>
      <c r="BS30" s="54">
        <v>0</v>
      </c>
      <c r="BT30" s="56">
        <v>0</v>
      </c>
      <c r="BU30" s="56">
        <v>0</v>
      </c>
      <c r="BV30" s="57">
        <v>0</v>
      </c>
      <c r="BW30" s="56">
        <v>0</v>
      </c>
      <c r="BX30" s="56">
        <v>0.14000000000000001</v>
      </c>
      <c r="BY30" s="56">
        <v>0</v>
      </c>
      <c r="BZ30" s="56">
        <v>0.14000000000000001</v>
      </c>
      <c r="CA30" s="57">
        <v>0</v>
      </c>
      <c r="CB30" s="56">
        <v>0.28999999999999998</v>
      </c>
      <c r="CC30" s="56">
        <v>0.86</v>
      </c>
      <c r="CD30" s="56">
        <v>1.71</v>
      </c>
      <c r="CE30" s="57">
        <v>0.56999999999999995</v>
      </c>
      <c r="CF30" s="56">
        <v>0.28999999999999998</v>
      </c>
      <c r="CG30" s="56">
        <v>1.43</v>
      </c>
      <c r="CH30" s="56">
        <v>1.71</v>
      </c>
      <c r="CI30" s="56">
        <v>1.86</v>
      </c>
      <c r="CJ30" s="54">
        <v>1</v>
      </c>
      <c r="CK30" s="56">
        <v>1</v>
      </c>
      <c r="CL30" s="56">
        <v>3.57</v>
      </c>
      <c r="CM30" s="56">
        <v>4.8600000000000003</v>
      </c>
      <c r="CN30" s="57">
        <v>5</v>
      </c>
      <c r="CO30" s="56">
        <v>9.86</v>
      </c>
      <c r="CP30" s="56">
        <v>5.57</v>
      </c>
      <c r="CQ30" s="144">
        <v>4.43</v>
      </c>
      <c r="CR30" s="57">
        <v>4</v>
      </c>
      <c r="CS30" s="56">
        <v>1.86</v>
      </c>
      <c r="CT30" s="56">
        <v>2.29</v>
      </c>
      <c r="CU30" s="56">
        <v>1.29</v>
      </c>
      <c r="CV30" s="56"/>
      <c r="CW30" s="54"/>
      <c r="CX30" s="56"/>
      <c r="CY30" s="56"/>
      <c r="CZ30" s="56"/>
      <c r="DA30" s="57"/>
      <c r="DB30" s="54"/>
      <c r="DC30" s="156"/>
      <c r="DD30" s="56"/>
      <c r="DE30" s="57"/>
      <c r="DF30" s="54"/>
      <c r="DG30" s="56"/>
      <c r="DH30" s="56"/>
      <c r="DI30" s="56"/>
      <c r="DJ30" s="54"/>
      <c r="DK30" s="56"/>
      <c r="DL30" s="56"/>
      <c r="DM30" s="57"/>
      <c r="DN30" s="55">
        <f t="shared" si="0"/>
        <v>53.87</v>
      </c>
      <c r="DO30" s="55" t="s">
        <v>200</v>
      </c>
    </row>
    <row r="31" spans="1:119">
      <c r="B31" s="54"/>
      <c r="C31" s="55" t="s">
        <v>201</v>
      </c>
      <c r="D31" s="56">
        <v>0</v>
      </c>
      <c r="E31" s="57">
        <v>0.86</v>
      </c>
      <c r="F31" s="54">
        <v>0.14000000000000001</v>
      </c>
      <c r="G31" s="56">
        <v>0</v>
      </c>
      <c r="H31" s="56">
        <v>0.14000000000000001</v>
      </c>
      <c r="I31" s="56">
        <v>0.14000000000000001</v>
      </c>
      <c r="J31" s="54">
        <v>0</v>
      </c>
      <c r="K31" s="56">
        <v>0.14000000000000001</v>
      </c>
      <c r="L31" s="56">
        <v>0</v>
      </c>
      <c r="M31" s="57">
        <v>0</v>
      </c>
      <c r="N31" s="54">
        <v>0</v>
      </c>
      <c r="O31" s="56">
        <v>0</v>
      </c>
      <c r="P31" s="56">
        <v>0</v>
      </c>
      <c r="Q31" s="56">
        <v>0.43</v>
      </c>
      <c r="R31" s="56">
        <v>0.14000000000000001</v>
      </c>
      <c r="S31" s="54">
        <v>0.43</v>
      </c>
      <c r="T31" s="56">
        <v>0.14000000000000001</v>
      </c>
      <c r="U31" s="56">
        <v>0</v>
      </c>
      <c r="V31" s="57">
        <v>0.71</v>
      </c>
      <c r="W31" s="56">
        <v>0.28999999999999998</v>
      </c>
      <c r="X31" s="56">
        <v>0.14000000000000001</v>
      </c>
      <c r="Y31" s="56">
        <v>0.14000000000000001</v>
      </c>
      <c r="Z31" s="56">
        <v>0.14000000000000001</v>
      </c>
      <c r="AA31" s="57">
        <v>0.43</v>
      </c>
      <c r="AB31" s="56">
        <v>1.33</v>
      </c>
      <c r="AC31" s="56">
        <v>0.83</v>
      </c>
      <c r="AD31" s="56">
        <v>0.17</v>
      </c>
      <c r="AE31" s="57">
        <v>1.5</v>
      </c>
      <c r="AF31" s="56">
        <v>1.67</v>
      </c>
      <c r="AG31" s="56">
        <v>1.33</v>
      </c>
      <c r="AH31" s="56">
        <v>1.33</v>
      </c>
      <c r="AI31" s="56">
        <v>3.5</v>
      </c>
      <c r="AJ31" s="54">
        <v>2.67</v>
      </c>
      <c r="AK31" s="56">
        <v>1.5</v>
      </c>
      <c r="AL31" s="56">
        <v>2</v>
      </c>
      <c r="AM31" s="56">
        <v>2.5</v>
      </c>
      <c r="AN31" s="57">
        <v>1.67</v>
      </c>
      <c r="AO31" s="56">
        <v>1</v>
      </c>
      <c r="AP31" s="56">
        <v>2.83</v>
      </c>
      <c r="AQ31" s="144">
        <v>0.67</v>
      </c>
      <c r="AR31" s="57">
        <v>0.5</v>
      </c>
      <c r="AS31" s="56">
        <v>1.5</v>
      </c>
      <c r="AT31" s="56">
        <v>0.67</v>
      </c>
      <c r="AU31" s="56">
        <v>0.83</v>
      </c>
      <c r="AV31" s="56">
        <v>0.33</v>
      </c>
      <c r="AW31" s="54">
        <v>0.33</v>
      </c>
      <c r="AX31" s="56">
        <v>0.33</v>
      </c>
      <c r="AY31" s="56">
        <v>0.33</v>
      </c>
      <c r="AZ31" s="56">
        <v>0.83</v>
      </c>
      <c r="BA31" s="57">
        <v>0.17</v>
      </c>
      <c r="BB31" s="54">
        <v>0</v>
      </c>
      <c r="BC31" s="156">
        <v>0.17</v>
      </c>
      <c r="BD31" s="56">
        <v>0.17</v>
      </c>
      <c r="BE31" s="57">
        <v>0.17</v>
      </c>
      <c r="BF31" s="54">
        <v>0.33</v>
      </c>
      <c r="BG31" s="56">
        <v>0.17</v>
      </c>
      <c r="BH31" s="56">
        <v>0.17</v>
      </c>
      <c r="BI31" s="56">
        <v>0</v>
      </c>
      <c r="BJ31" s="54">
        <v>0.17</v>
      </c>
      <c r="BK31" s="56">
        <v>0</v>
      </c>
      <c r="BL31" s="56">
        <v>0</v>
      </c>
      <c r="BM31" s="57">
        <v>0</v>
      </c>
      <c r="BN31" s="54">
        <v>0</v>
      </c>
      <c r="BO31" s="56">
        <v>0.5</v>
      </c>
      <c r="BP31" s="156">
        <v>0</v>
      </c>
      <c r="BQ31" s="56">
        <v>0</v>
      </c>
      <c r="BR31" s="56">
        <v>0</v>
      </c>
      <c r="BS31" s="54">
        <v>0.33</v>
      </c>
      <c r="BT31" s="56">
        <v>0</v>
      </c>
      <c r="BU31" s="56">
        <v>0.17</v>
      </c>
      <c r="BV31" s="57">
        <v>0</v>
      </c>
      <c r="BW31" s="56">
        <v>0</v>
      </c>
      <c r="BX31" s="56">
        <v>0.17</v>
      </c>
      <c r="BY31" s="56">
        <v>0</v>
      </c>
      <c r="BZ31" s="56">
        <v>0</v>
      </c>
      <c r="CA31" s="57">
        <v>0</v>
      </c>
      <c r="CB31" s="56">
        <v>0</v>
      </c>
      <c r="CC31" s="56">
        <v>1</v>
      </c>
      <c r="CD31" s="56">
        <v>1</v>
      </c>
      <c r="CE31" s="57">
        <v>0.6</v>
      </c>
      <c r="CF31" s="56">
        <v>0.8</v>
      </c>
      <c r="CG31" s="56">
        <v>0.4</v>
      </c>
      <c r="CH31" s="56">
        <v>1</v>
      </c>
      <c r="CI31" s="56">
        <v>1.4</v>
      </c>
      <c r="CJ31" s="54">
        <v>2.2000000000000002</v>
      </c>
      <c r="CK31" s="56">
        <v>2.4</v>
      </c>
      <c r="CL31" s="56">
        <v>3</v>
      </c>
      <c r="CM31" s="56">
        <v>2.8</v>
      </c>
      <c r="CN31" s="57">
        <v>4</v>
      </c>
      <c r="CO31" s="56">
        <v>4.5999999999999996</v>
      </c>
      <c r="CP31" s="56">
        <v>6.4</v>
      </c>
      <c r="CQ31" s="144">
        <v>4</v>
      </c>
      <c r="CR31" s="57">
        <v>4.5999999999999996</v>
      </c>
      <c r="CS31" s="56">
        <v>3</v>
      </c>
      <c r="CT31" s="56">
        <v>2.8</v>
      </c>
      <c r="CU31" s="56">
        <v>3</v>
      </c>
      <c r="CV31" s="56"/>
      <c r="CW31" s="54"/>
      <c r="CX31" s="56"/>
      <c r="CY31" s="56"/>
      <c r="CZ31" s="56"/>
      <c r="DA31" s="57"/>
      <c r="DB31" s="54"/>
      <c r="DC31" s="156"/>
      <c r="DD31" s="56"/>
      <c r="DE31" s="57"/>
      <c r="DF31" s="54"/>
      <c r="DG31" s="56"/>
      <c r="DH31" s="56"/>
      <c r="DI31" s="56"/>
      <c r="DJ31" s="54"/>
      <c r="DK31" s="56"/>
      <c r="DL31" s="56"/>
      <c r="DM31" s="57"/>
      <c r="DN31" s="55">
        <f t="shared" si="0"/>
        <v>50.169999999999995</v>
      </c>
      <c r="DO31" s="55" t="s">
        <v>201</v>
      </c>
    </row>
    <row r="32" spans="1:119">
      <c r="B32" s="54"/>
      <c r="C32" s="55" t="s">
        <v>202</v>
      </c>
      <c r="D32" s="56">
        <v>0</v>
      </c>
      <c r="E32" s="57">
        <v>0.13</v>
      </c>
      <c r="F32" s="54">
        <v>0.13</v>
      </c>
      <c r="G32" s="56">
        <v>0.13</v>
      </c>
      <c r="H32" s="56">
        <v>0</v>
      </c>
      <c r="I32" s="56">
        <v>0</v>
      </c>
      <c r="J32" s="54">
        <v>0.13</v>
      </c>
      <c r="K32" s="56">
        <v>0.13</v>
      </c>
      <c r="L32" s="56">
        <v>0.13</v>
      </c>
      <c r="M32" s="57">
        <v>0</v>
      </c>
      <c r="N32" s="54">
        <v>0</v>
      </c>
      <c r="O32" s="56">
        <v>0.13</v>
      </c>
      <c r="P32" s="56">
        <v>0</v>
      </c>
      <c r="Q32" s="56">
        <v>0.13</v>
      </c>
      <c r="R32" s="56">
        <v>0.13</v>
      </c>
      <c r="S32" s="54">
        <v>0.25</v>
      </c>
      <c r="T32" s="56">
        <v>0.38</v>
      </c>
      <c r="U32" s="56">
        <v>0.13</v>
      </c>
      <c r="V32" s="57">
        <v>0.38</v>
      </c>
      <c r="W32" s="56">
        <v>0.13</v>
      </c>
      <c r="X32" s="56">
        <v>0.5</v>
      </c>
      <c r="Y32" s="56">
        <v>0.75</v>
      </c>
      <c r="Z32" s="56">
        <v>0.5</v>
      </c>
      <c r="AA32" s="57">
        <v>1.1299999999999999</v>
      </c>
      <c r="AB32" s="56">
        <v>1</v>
      </c>
      <c r="AC32" s="56">
        <v>1.17</v>
      </c>
      <c r="AD32" s="56">
        <v>0.83</v>
      </c>
      <c r="AE32" s="57">
        <v>1.33</v>
      </c>
      <c r="AF32" s="56">
        <v>1.83</v>
      </c>
      <c r="AG32" s="56">
        <v>1.83</v>
      </c>
      <c r="AH32" s="56">
        <v>3.17</v>
      </c>
      <c r="AI32" s="56">
        <v>3.5</v>
      </c>
      <c r="AJ32" s="54">
        <v>3.4</v>
      </c>
      <c r="AK32" s="56">
        <v>5.17</v>
      </c>
      <c r="AL32" s="56">
        <v>4.83</v>
      </c>
      <c r="AM32" s="56">
        <v>5.67</v>
      </c>
      <c r="AN32" s="57">
        <v>2.83</v>
      </c>
      <c r="AO32" s="56">
        <v>3.67</v>
      </c>
      <c r="AP32" s="56">
        <v>2.33</v>
      </c>
      <c r="AQ32" s="144">
        <v>2.67</v>
      </c>
      <c r="AR32" s="57">
        <v>0.83</v>
      </c>
      <c r="AS32" s="56">
        <v>0.17</v>
      </c>
      <c r="AT32" s="56">
        <v>0.5</v>
      </c>
      <c r="AU32" s="56">
        <v>0.67</v>
      </c>
      <c r="AV32" s="56">
        <v>0.33</v>
      </c>
      <c r="AW32" s="54">
        <v>0</v>
      </c>
      <c r="AX32" s="56">
        <v>0</v>
      </c>
      <c r="AY32" s="56">
        <v>0.33</v>
      </c>
      <c r="AZ32" s="56">
        <v>0.17</v>
      </c>
      <c r="BA32" s="57">
        <v>0.33</v>
      </c>
      <c r="BB32" s="54">
        <v>0.17</v>
      </c>
      <c r="BC32" s="156">
        <v>0.17</v>
      </c>
      <c r="BD32" s="56">
        <v>0.5</v>
      </c>
      <c r="BE32" s="57">
        <v>0.33</v>
      </c>
      <c r="BF32" s="54">
        <v>0</v>
      </c>
      <c r="BG32" s="56">
        <v>0</v>
      </c>
      <c r="BH32" s="56">
        <v>0.83</v>
      </c>
      <c r="BI32" s="56">
        <v>0.33</v>
      </c>
      <c r="BJ32" s="54">
        <v>0.17</v>
      </c>
      <c r="BK32" s="56">
        <v>0</v>
      </c>
      <c r="BL32" s="56">
        <v>0</v>
      </c>
      <c r="BM32" s="57">
        <v>0</v>
      </c>
      <c r="BN32" s="54">
        <v>0</v>
      </c>
      <c r="BO32" s="56">
        <v>0.5</v>
      </c>
      <c r="BP32" s="156">
        <v>0.17</v>
      </c>
      <c r="BQ32" s="56">
        <v>0.17</v>
      </c>
      <c r="BR32" s="56">
        <v>0.17</v>
      </c>
      <c r="BS32" s="54">
        <v>0.83</v>
      </c>
      <c r="BT32" s="56">
        <v>0.33</v>
      </c>
      <c r="BU32" s="56">
        <v>0.33</v>
      </c>
      <c r="BV32" s="57">
        <v>0.17</v>
      </c>
      <c r="BW32" s="56">
        <v>0.33</v>
      </c>
      <c r="BX32" s="56">
        <v>0</v>
      </c>
      <c r="BY32" s="56">
        <v>0.17</v>
      </c>
      <c r="BZ32" s="56">
        <v>0</v>
      </c>
      <c r="CA32" s="57">
        <v>0.17</v>
      </c>
      <c r="CB32" s="56">
        <v>0</v>
      </c>
      <c r="CC32" s="56">
        <v>0.33</v>
      </c>
      <c r="CD32" s="56">
        <v>0.67</v>
      </c>
      <c r="CE32" s="57">
        <v>0.83</v>
      </c>
      <c r="CF32" s="56">
        <v>1.5</v>
      </c>
      <c r="CG32" s="56">
        <v>1.67</v>
      </c>
      <c r="CH32" s="56">
        <v>2.33</v>
      </c>
      <c r="CI32" s="56">
        <v>2.5</v>
      </c>
      <c r="CJ32" s="54">
        <v>2</v>
      </c>
      <c r="CK32" s="56">
        <v>1.67</v>
      </c>
      <c r="CL32" s="56">
        <v>4.33</v>
      </c>
      <c r="CM32" s="56">
        <v>4.83</v>
      </c>
      <c r="CN32" s="57">
        <v>4.33</v>
      </c>
      <c r="CO32" s="56">
        <v>4.5</v>
      </c>
      <c r="CP32" s="56">
        <v>4.17</v>
      </c>
      <c r="CQ32" s="144">
        <v>4.83</v>
      </c>
      <c r="CR32" s="57">
        <v>2</v>
      </c>
      <c r="CS32" s="56">
        <v>3</v>
      </c>
      <c r="CT32" s="56">
        <v>2.33</v>
      </c>
      <c r="CU32" s="56">
        <v>0.83</v>
      </c>
      <c r="CV32" s="56"/>
      <c r="CW32" s="54"/>
      <c r="CX32" s="56"/>
      <c r="CY32" s="56"/>
      <c r="CZ32" s="56"/>
      <c r="DA32" s="57"/>
      <c r="DB32" s="54"/>
      <c r="DC32" s="156"/>
      <c r="DD32" s="56"/>
      <c r="DE32" s="57"/>
      <c r="DF32" s="54"/>
      <c r="DG32" s="56"/>
      <c r="DH32" s="56"/>
      <c r="DI32" s="56"/>
      <c r="DJ32" s="54"/>
      <c r="DK32" s="56"/>
      <c r="DL32" s="56"/>
      <c r="DM32" s="57"/>
      <c r="DN32" s="55">
        <f t="shared" si="0"/>
        <v>51.989999999999995</v>
      </c>
      <c r="DO32" s="55" t="s">
        <v>202</v>
      </c>
    </row>
    <row r="33" spans="2:119">
      <c r="B33" s="54"/>
      <c r="C33" s="55" t="s">
        <v>203</v>
      </c>
      <c r="D33" s="56">
        <v>0.5</v>
      </c>
      <c r="E33" s="57">
        <v>0</v>
      </c>
      <c r="F33" s="54">
        <v>1</v>
      </c>
      <c r="G33" s="56">
        <v>0</v>
      </c>
      <c r="H33" s="56">
        <v>0</v>
      </c>
      <c r="I33" s="56">
        <v>0</v>
      </c>
      <c r="J33" s="54">
        <v>0</v>
      </c>
      <c r="K33" s="56">
        <v>0</v>
      </c>
      <c r="L33" s="56">
        <v>0</v>
      </c>
      <c r="M33" s="57">
        <v>0</v>
      </c>
      <c r="N33" s="54">
        <v>0</v>
      </c>
      <c r="O33" s="56">
        <v>0</v>
      </c>
      <c r="P33" s="56">
        <v>0</v>
      </c>
      <c r="Q33" s="56">
        <v>0</v>
      </c>
      <c r="R33" s="56">
        <v>0</v>
      </c>
      <c r="S33" s="54">
        <v>0</v>
      </c>
      <c r="T33" s="56">
        <v>0</v>
      </c>
      <c r="U33" s="56">
        <v>0</v>
      </c>
      <c r="V33" s="57">
        <v>0.5</v>
      </c>
      <c r="W33" s="56">
        <v>0</v>
      </c>
      <c r="X33" s="56">
        <v>0</v>
      </c>
      <c r="Y33" s="56">
        <v>0</v>
      </c>
      <c r="Z33" s="56">
        <v>0</v>
      </c>
      <c r="AA33" s="57">
        <v>0</v>
      </c>
      <c r="AB33" s="56">
        <v>0</v>
      </c>
      <c r="AC33" s="56">
        <v>0</v>
      </c>
      <c r="AD33" s="56">
        <v>1</v>
      </c>
      <c r="AE33" s="57">
        <v>1</v>
      </c>
      <c r="AF33" s="56">
        <v>1</v>
      </c>
      <c r="AG33" s="56">
        <v>0</v>
      </c>
      <c r="AH33" s="56">
        <v>0</v>
      </c>
      <c r="AI33" s="56">
        <v>1</v>
      </c>
      <c r="AJ33" s="54">
        <v>2</v>
      </c>
      <c r="AK33" s="56">
        <v>4</v>
      </c>
      <c r="AL33" s="56">
        <v>2</v>
      </c>
      <c r="AM33" s="56">
        <v>5</v>
      </c>
      <c r="AN33" s="57">
        <v>2</v>
      </c>
      <c r="AO33" s="56">
        <v>1</v>
      </c>
      <c r="AP33" s="56">
        <v>0</v>
      </c>
      <c r="AQ33" s="144">
        <v>0</v>
      </c>
      <c r="AR33" s="57">
        <v>1</v>
      </c>
      <c r="AS33" s="56">
        <v>0</v>
      </c>
      <c r="AT33" s="56">
        <v>0</v>
      </c>
      <c r="AU33" s="56">
        <v>0</v>
      </c>
      <c r="AV33" s="56">
        <v>1</v>
      </c>
      <c r="AW33" s="54">
        <v>0</v>
      </c>
      <c r="AX33" s="56">
        <v>0</v>
      </c>
      <c r="AY33" s="56">
        <v>0</v>
      </c>
      <c r="AZ33" s="56">
        <v>0</v>
      </c>
      <c r="BA33" s="57">
        <v>0</v>
      </c>
      <c r="BB33" s="54">
        <v>0</v>
      </c>
      <c r="BC33" s="156">
        <v>0</v>
      </c>
      <c r="BD33" s="56">
        <v>0</v>
      </c>
      <c r="BE33" s="57">
        <v>0</v>
      </c>
      <c r="BF33" s="54">
        <v>0</v>
      </c>
      <c r="BG33" s="56">
        <v>0</v>
      </c>
      <c r="BH33" s="56">
        <v>0</v>
      </c>
      <c r="BI33" s="56">
        <v>0</v>
      </c>
      <c r="BJ33" s="54">
        <v>0</v>
      </c>
      <c r="BK33" s="56">
        <v>0</v>
      </c>
      <c r="BL33" s="56">
        <v>0</v>
      </c>
      <c r="BM33" s="57">
        <v>0</v>
      </c>
      <c r="BN33" s="54">
        <v>0</v>
      </c>
      <c r="BO33" s="56">
        <v>0</v>
      </c>
      <c r="BP33" s="156">
        <v>0</v>
      </c>
      <c r="BQ33" s="56">
        <v>1</v>
      </c>
      <c r="BR33" s="56">
        <v>1</v>
      </c>
      <c r="BS33" s="54">
        <v>0</v>
      </c>
      <c r="BT33" s="56">
        <v>0</v>
      </c>
      <c r="BU33" s="56">
        <v>0</v>
      </c>
      <c r="BV33" s="57">
        <v>0</v>
      </c>
      <c r="BW33" s="56">
        <v>0</v>
      </c>
      <c r="BX33" s="56">
        <v>0</v>
      </c>
      <c r="BY33" s="56">
        <v>0</v>
      </c>
      <c r="BZ33" s="56">
        <v>0</v>
      </c>
      <c r="CA33" s="57">
        <v>0</v>
      </c>
      <c r="CB33" s="56">
        <v>0</v>
      </c>
      <c r="CC33" s="56">
        <v>0</v>
      </c>
      <c r="CD33" s="56">
        <v>0</v>
      </c>
      <c r="CE33" s="57">
        <v>0</v>
      </c>
      <c r="CF33" s="56">
        <v>0</v>
      </c>
      <c r="CG33" s="56">
        <v>1</v>
      </c>
      <c r="CH33" s="56">
        <v>4</v>
      </c>
      <c r="CI33" s="56">
        <v>0</v>
      </c>
      <c r="CJ33" s="54">
        <v>0</v>
      </c>
      <c r="CK33" s="56">
        <v>0</v>
      </c>
      <c r="CL33" s="56">
        <v>0</v>
      </c>
      <c r="CM33" s="56">
        <v>0</v>
      </c>
      <c r="CN33" s="57">
        <v>1</v>
      </c>
      <c r="CO33" s="56">
        <v>0</v>
      </c>
      <c r="CP33" s="56">
        <v>1</v>
      </c>
      <c r="CQ33" s="144">
        <v>2</v>
      </c>
      <c r="CR33" s="57">
        <v>3</v>
      </c>
      <c r="CS33" s="56">
        <v>3</v>
      </c>
      <c r="CT33" s="56">
        <v>0</v>
      </c>
      <c r="CU33" s="56">
        <v>1</v>
      </c>
      <c r="CV33" s="56"/>
      <c r="CW33" s="54"/>
      <c r="CX33" s="56"/>
      <c r="CY33" s="56"/>
      <c r="CZ33" s="56"/>
      <c r="DA33" s="57"/>
      <c r="DB33" s="54"/>
      <c r="DC33" s="156"/>
      <c r="DD33" s="56"/>
      <c r="DE33" s="57"/>
      <c r="DF33" s="54"/>
      <c r="DG33" s="56"/>
      <c r="DH33" s="56"/>
      <c r="DI33" s="56"/>
      <c r="DJ33" s="54"/>
      <c r="DK33" s="56"/>
      <c r="DL33" s="56"/>
      <c r="DM33" s="57"/>
      <c r="DN33" s="55">
        <f t="shared" si="0"/>
        <v>18</v>
      </c>
      <c r="DO33" s="55" t="s">
        <v>203</v>
      </c>
    </row>
    <row r="34" spans="2:119">
      <c r="B34" s="54"/>
      <c r="C34" s="55" t="s">
        <v>204</v>
      </c>
      <c r="D34" s="56">
        <v>0</v>
      </c>
      <c r="E34" s="57">
        <v>0</v>
      </c>
      <c r="F34" s="54">
        <v>0</v>
      </c>
      <c r="G34" s="56">
        <v>0</v>
      </c>
      <c r="H34" s="56">
        <v>0</v>
      </c>
      <c r="I34" s="56">
        <v>0</v>
      </c>
      <c r="J34" s="54">
        <v>0</v>
      </c>
      <c r="K34" s="56">
        <v>0</v>
      </c>
      <c r="L34" s="56">
        <v>0</v>
      </c>
      <c r="M34" s="57">
        <v>0</v>
      </c>
      <c r="N34" s="54">
        <v>0</v>
      </c>
      <c r="O34" s="56">
        <v>0</v>
      </c>
      <c r="P34" s="56">
        <v>0</v>
      </c>
      <c r="Q34" s="56">
        <v>0.5</v>
      </c>
      <c r="R34" s="56">
        <v>0.5</v>
      </c>
      <c r="S34" s="54">
        <v>0</v>
      </c>
      <c r="T34" s="56">
        <v>0</v>
      </c>
      <c r="U34" s="56">
        <v>0</v>
      </c>
      <c r="V34" s="57">
        <v>0</v>
      </c>
      <c r="W34" s="56">
        <v>0</v>
      </c>
      <c r="X34" s="56">
        <v>0</v>
      </c>
      <c r="Y34" s="56">
        <v>0</v>
      </c>
      <c r="Z34" s="56">
        <v>0</v>
      </c>
      <c r="AA34" s="57">
        <v>0</v>
      </c>
      <c r="AB34" s="56">
        <v>0</v>
      </c>
      <c r="AC34" s="56">
        <v>1</v>
      </c>
      <c r="AD34" s="56">
        <v>0</v>
      </c>
      <c r="AE34" s="57">
        <v>0.5</v>
      </c>
      <c r="AF34" s="56">
        <v>0</v>
      </c>
      <c r="AG34" s="56">
        <v>2</v>
      </c>
      <c r="AH34" s="56">
        <v>5</v>
      </c>
      <c r="AI34" s="56">
        <v>1.5</v>
      </c>
      <c r="AJ34" s="54">
        <v>2</v>
      </c>
      <c r="AK34" s="56">
        <v>0</v>
      </c>
      <c r="AL34" s="56">
        <v>1</v>
      </c>
      <c r="AM34" s="56">
        <v>2.5</v>
      </c>
      <c r="AN34" s="57">
        <v>7</v>
      </c>
      <c r="AO34" s="56">
        <v>4.5</v>
      </c>
      <c r="AP34" s="56">
        <v>5.5</v>
      </c>
      <c r="AQ34" s="145">
        <v>3</v>
      </c>
      <c r="AR34" s="57">
        <v>6.5</v>
      </c>
      <c r="AS34" s="56">
        <v>3</v>
      </c>
      <c r="AT34" s="56">
        <v>4</v>
      </c>
      <c r="AU34" s="56">
        <v>3</v>
      </c>
      <c r="AV34" s="56">
        <v>1</v>
      </c>
      <c r="AW34" s="54">
        <v>0.5</v>
      </c>
      <c r="AX34" s="56">
        <v>0</v>
      </c>
      <c r="AY34" s="56">
        <v>0</v>
      </c>
      <c r="AZ34" s="56">
        <v>1</v>
      </c>
      <c r="BA34" s="57">
        <v>0</v>
      </c>
      <c r="BB34" s="54">
        <v>0.5</v>
      </c>
      <c r="BC34" s="159">
        <v>0</v>
      </c>
      <c r="BD34" s="56">
        <v>0</v>
      </c>
      <c r="BE34" s="57">
        <v>0</v>
      </c>
      <c r="BF34" s="54">
        <v>0.5</v>
      </c>
      <c r="BG34" s="56">
        <v>0</v>
      </c>
      <c r="BH34" s="56">
        <v>0</v>
      </c>
      <c r="BI34" s="56">
        <v>0</v>
      </c>
      <c r="BJ34" s="54">
        <v>0</v>
      </c>
      <c r="BK34" s="56">
        <v>0</v>
      </c>
      <c r="BL34" s="56">
        <v>0</v>
      </c>
      <c r="BM34" s="57">
        <v>0</v>
      </c>
      <c r="BN34" s="54">
        <v>0</v>
      </c>
      <c r="BO34" s="56">
        <v>0</v>
      </c>
      <c r="BP34" s="159">
        <v>0</v>
      </c>
      <c r="BQ34" s="56">
        <v>0</v>
      </c>
      <c r="BR34" s="56">
        <v>0</v>
      </c>
      <c r="BS34" s="54">
        <v>0</v>
      </c>
      <c r="BT34" s="56">
        <v>0</v>
      </c>
      <c r="BU34" s="56">
        <v>0</v>
      </c>
      <c r="BV34" s="57">
        <v>0</v>
      </c>
      <c r="BW34" s="56">
        <v>0</v>
      </c>
      <c r="BX34" s="56">
        <v>0</v>
      </c>
      <c r="BY34" s="56">
        <v>0</v>
      </c>
      <c r="BZ34" s="56">
        <v>0</v>
      </c>
      <c r="CA34" s="57">
        <v>0.5</v>
      </c>
      <c r="CB34" s="56">
        <v>0</v>
      </c>
      <c r="CC34" s="56">
        <v>0</v>
      </c>
      <c r="CD34" s="56">
        <v>0</v>
      </c>
      <c r="CE34" s="57">
        <v>0</v>
      </c>
      <c r="CF34" s="56">
        <v>0</v>
      </c>
      <c r="CG34" s="56">
        <v>0.5</v>
      </c>
      <c r="CH34" s="56">
        <v>0</v>
      </c>
      <c r="CI34" s="56">
        <v>0</v>
      </c>
      <c r="CJ34" s="54">
        <v>0.5</v>
      </c>
      <c r="CK34" s="56">
        <v>0</v>
      </c>
      <c r="CL34" s="56">
        <v>0</v>
      </c>
      <c r="CM34" s="56">
        <v>1.5</v>
      </c>
      <c r="CN34" s="57">
        <v>2.5</v>
      </c>
      <c r="CO34" s="56">
        <v>2</v>
      </c>
      <c r="CP34" s="56">
        <v>1.5</v>
      </c>
      <c r="CQ34" s="145">
        <v>1.5</v>
      </c>
      <c r="CR34" s="57">
        <v>2.5</v>
      </c>
      <c r="CS34" s="56">
        <v>0</v>
      </c>
      <c r="CT34" s="56">
        <v>1</v>
      </c>
      <c r="CU34" s="56">
        <v>0</v>
      </c>
      <c r="CV34" s="56"/>
      <c r="CW34" s="54"/>
      <c r="CX34" s="56"/>
      <c r="CY34" s="56"/>
      <c r="CZ34" s="56"/>
      <c r="DA34" s="57"/>
      <c r="DB34" s="54"/>
      <c r="DC34" s="159"/>
      <c r="DD34" s="56"/>
      <c r="DE34" s="57"/>
      <c r="DF34" s="54"/>
      <c r="DG34" s="56"/>
      <c r="DH34" s="56"/>
      <c r="DI34" s="56"/>
      <c r="DJ34" s="54"/>
      <c r="DK34" s="56"/>
      <c r="DL34" s="56"/>
      <c r="DM34" s="57"/>
      <c r="DN34" s="55">
        <f t="shared" si="0"/>
        <v>14</v>
      </c>
      <c r="DO34" s="55" t="s">
        <v>204</v>
      </c>
    </row>
    <row r="35" spans="2:119">
      <c r="B35" s="54"/>
      <c r="C35" s="74" t="s">
        <v>205</v>
      </c>
      <c r="D35" s="75">
        <v>0.03</v>
      </c>
      <c r="E35" s="76">
        <v>0.22</v>
      </c>
      <c r="F35" s="77">
        <v>0.13</v>
      </c>
      <c r="G35" s="75">
        <v>0.09</v>
      </c>
      <c r="H35" s="75">
        <v>0.09</v>
      </c>
      <c r="I35" s="75">
        <v>0.16</v>
      </c>
      <c r="J35" s="77">
        <v>0.13</v>
      </c>
      <c r="K35" s="75">
        <v>0.13</v>
      </c>
      <c r="L35" s="75">
        <v>0.13</v>
      </c>
      <c r="M35" s="76">
        <v>0.22</v>
      </c>
      <c r="N35" s="77">
        <v>0</v>
      </c>
      <c r="O35" s="75">
        <v>0.03</v>
      </c>
      <c r="P35" s="75">
        <v>0.03</v>
      </c>
      <c r="Q35" s="75">
        <v>0.16</v>
      </c>
      <c r="R35" s="75">
        <v>0.16</v>
      </c>
      <c r="S35" s="77">
        <v>0.19</v>
      </c>
      <c r="T35" s="75">
        <v>0.16</v>
      </c>
      <c r="U35" s="75">
        <v>0.16</v>
      </c>
      <c r="V35" s="76">
        <v>0.31</v>
      </c>
      <c r="W35" s="75">
        <v>0.25</v>
      </c>
      <c r="X35" s="75">
        <v>0.5</v>
      </c>
      <c r="Y35" s="75">
        <v>0.53</v>
      </c>
      <c r="Z35" s="75">
        <v>0.69</v>
      </c>
      <c r="AA35" s="76">
        <v>0.81</v>
      </c>
      <c r="AB35" s="75">
        <v>1.4</v>
      </c>
      <c r="AC35" s="75">
        <v>1.36</v>
      </c>
      <c r="AD35" s="75">
        <v>0.96</v>
      </c>
      <c r="AE35" s="76">
        <v>1.4</v>
      </c>
      <c r="AF35" s="75">
        <v>1.4</v>
      </c>
      <c r="AG35" s="75">
        <v>1.76</v>
      </c>
      <c r="AH35" s="75">
        <v>3.16</v>
      </c>
      <c r="AI35" s="75">
        <v>3.08</v>
      </c>
      <c r="AJ35" s="77">
        <v>3.42</v>
      </c>
      <c r="AK35" s="75">
        <v>3.88</v>
      </c>
      <c r="AL35" s="75">
        <v>4.4800000000000004</v>
      </c>
      <c r="AM35" s="75">
        <v>4.5599999999999996</v>
      </c>
      <c r="AN35" s="76">
        <v>3.72</v>
      </c>
      <c r="AO35" s="75">
        <v>3.16</v>
      </c>
      <c r="AP35" s="75">
        <v>3</v>
      </c>
      <c r="AQ35" s="145">
        <v>1.72</v>
      </c>
      <c r="AR35" s="76">
        <v>1.56</v>
      </c>
      <c r="AS35" s="75">
        <v>1.68</v>
      </c>
      <c r="AT35" s="75">
        <v>1</v>
      </c>
      <c r="AU35" s="75">
        <v>0.8</v>
      </c>
      <c r="AV35" s="75">
        <v>1.1200000000000001</v>
      </c>
      <c r="AW35" s="77">
        <v>0.24</v>
      </c>
      <c r="AX35" s="75">
        <v>0.12</v>
      </c>
      <c r="AY35" s="75">
        <v>0.32</v>
      </c>
      <c r="AZ35" s="75">
        <v>0.48</v>
      </c>
      <c r="BA35" s="76">
        <v>0.2</v>
      </c>
      <c r="BB35" s="77">
        <v>0.16</v>
      </c>
      <c r="BC35" s="159">
        <v>0.2</v>
      </c>
      <c r="BD35" s="75">
        <v>0.24</v>
      </c>
      <c r="BE35" s="76">
        <v>0.24</v>
      </c>
      <c r="BF35" s="77">
        <v>0.16</v>
      </c>
      <c r="BG35" s="75">
        <v>0.32</v>
      </c>
      <c r="BH35" s="75">
        <v>0.4</v>
      </c>
      <c r="BI35" s="75">
        <v>0.24</v>
      </c>
      <c r="BJ35" s="77">
        <v>0.2</v>
      </c>
      <c r="BK35" s="75">
        <v>0</v>
      </c>
      <c r="BL35" s="75">
        <v>0</v>
      </c>
      <c r="BM35" s="76">
        <v>0.08</v>
      </c>
      <c r="BN35" s="77">
        <v>0.04</v>
      </c>
      <c r="BO35" s="75">
        <v>0.32</v>
      </c>
      <c r="BP35" s="159">
        <v>0.12</v>
      </c>
      <c r="BQ35" s="75">
        <v>0.08</v>
      </c>
      <c r="BR35" s="75">
        <v>0.08</v>
      </c>
      <c r="BS35" s="77">
        <v>0.28000000000000003</v>
      </c>
      <c r="BT35" s="75">
        <v>0.12</v>
      </c>
      <c r="BU35" s="75">
        <v>0.12</v>
      </c>
      <c r="BV35" s="76">
        <v>0.16</v>
      </c>
      <c r="BW35" s="75">
        <v>0.08</v>
      </c>
      <c r="BX35" s="75">
        <v>0.08</v>
      </c>
      <c r="BY35" s="75">
        <v>0.08</v>
      </c>
      <c r="BZ35" s="75">
        <v>0.04</v>
      </c>
      <c r="CA35" s="76">
        <v>0.08</v>
      </c>
      <c r="CB35" s="75">
        <v>0.13</v>
      </c>
      <c r="CC35" s="75">
        <v>0.54</v>
      </c>
      <c r="CD35" s="75">
        <v>0.88</v>
      </c>
      <c r="CE35" s="76">
        <v>0.5</v>
      </c>
      <c r="CF35" s="75">
        <v>0.63</v>
      </c>
      <c r="CG35" s="75">
        <v>1.08</v>
      </c>
      <c r="CH35" s="75">
        <v>1.46</v>
      </c>
      <c r="CI35" s="75">
        <v>1.5</v>
      </c>
      <c r="CJ35" s="77">
        <v>1.58</v>
      </c>
      <c r="CK35" s="75">
        <v>1.33</v>
      </c>
      <c r="CL35" s="75">
        <v>3.67</v>
      </c>
      <c r="CM35" s="75">
        <v>4.17</v>
      </c>
      <c r="CN35" s="76">
        <v>4.38</v>
      </c>
      <c r="CO35" s="75">
        <v>6.04</v>
      </c>
      <c r="CP35" s="75">
        <v>5.38</v>
      </c>
      <c r="CQ35" s="145">
        <v>4.21</v>
      </c>
      <c r="CR35" s="76">
        <v>3.54</v>
      </c>
      <c r="CS35" s="75">
        <v>2.54</v>
      </c>
      <c r="CT35" s="75">
        <v>2.58</v>
      </c>
      <c r="CU35" s="75">
        <v>1.63</v>
      </c>
      <c r="CV35" s="75"/>
      <c r="CW35" s="77"/>
      <c r="CX35" s="75"/>
      <c r="CY35" s="75"/>
      <c r="CZ35" s="75"/>
      <c r="DA35" s="76"/>
      <c r="DB35" s="77"/>
      <c r="DC35" s="159"/>
      <c r="DD35" s="75"/>
      <c r="DE35" s="76"/>
      <c r="DF35" s="77"/>
      <c r="DG35" s="75"/>
      <c r="DH35" s="75"/>
      <c r="DI35" s="75"/>
      <c r="DJ35" s="77"/>
      <c r="DK35" s="75"/>
      <c r="DL35" s="75"/>
      <c r="DM35" s="76"/>
      <c r="DN35" s="74">
        <f t="shared" si="0"/>
        <v>49.449999999999996</v>
      </c>
      <c r="DO35" s="74" t="s">
        <v>205</v>
      </c>
    </row>
    <row r="36" spans="2:119">
      <c r="B36" s="60"/>
      <c r="C36" s="61" t="s">
        <v>206</v>
      </c>
      <c r="D36" s="62">
        <v>0.24</v>
      </c>
      <c r="E36" s="63">
        <v>0.26</v>
      </c>
      <c r="F36" s="60">
        <v>0.24</v>
      </c>
      <c r="G36" s="62">
        <v>0.26</v>
      </c>
      <c r="H36" s="62">
        <v>0.23</v>
      </c>
      <c r="I36" s="62">
        <v>0.27</v>
      </c>
      <c r="J36" s="60">
        <v>0.31</v>
      </c>
      <c r="K36" s="62">
        <v>0.33</v>
      </c>
      <c r="L36" s="62">
        <v>0.37</v>
      </c>
      <c r="M36" s="63">
        <v>0.41</v>
      </c>
      <c r="N36" s="60">
        <v>0.17</v>
      </c>
      <c r="O36" s="62">
        <v>0.34</v>
      </c>
      <c r="P36" s="62">
        <v>0.41</v>
      </c>
      <c r="Q36" s="62">
        <v>0.73</v>
      </c>
      <c r="R36" s="62">
        <v>0.86</v>
      </c>
      <c r="S36" s="60">
        <v>0.96</v>
      </c>
      <c r="T36" s="62">
        <v>1.06</v>
      </c>
      <c r="U36" s="62">
        <v>1.21</v>
      </c>
      <c r="V36" s="63">
        <v>1.27</v>
      </c>
      <c r="W36" s="62">
        <v>1.41</v>
      </c>
      <c r="X36" s="62">
        <v>1.48</v>
      </c>
      <c r="Y36" s="62">
        <v>1.18</v>
      </c>
      <c r="Z36" s="62">
        <v>1.02</v>
      </c>
      <c r="AA36" s="63">
        <v>0.8</v>
      </c>
      <c r="AB36" s="62">
        <v>0.93</v>
      </c>
      <c r="AC36" s="62">
        <v>0.85</v>
      </c>
      <c r="AD36" s="62">
        <v>0.72</v>
      </c>
      <c r="AE36" s="63">
        <v>0.5</v>
      </c>
      <c r="AF36" s="62">
        <v>0.3</v>
      </c>
      <c r="AG36" s="62">
        <v>0.31</v>
      </c>
      <c r="AH36" s="62">
        <v>0.32</v>
      </c>
      <c r="AI36" s="62">
        <v>0.26</v>
      </c>
      <c r="AJ36" s="60">
        <v>0.25</v>
      </c>
      <c r="AK36" s="62">
        <v>0.22</v>
      </c>
      <c r="AL36" s="62">
        <v>0.24</v>
      </c>
      <c r="AM36" s="62">
        <v>0.28000000000000003</v>
      </c>
      <c r="AN36" s="63">
        <v>0.35</v>
      </c>
      <c r="AO36" s="62">
        <v>0.38</v>
      </c>
      <c r="AP36" s="62">
        <v>0.5</v>
      </c>
      <c r="AQ36" s="146">
        <v>0.53</v>
      </c>
      <c r="AR36" s="63">
        <v>0.69</v>
      </c>
      <c r="AS36" s="62">
        <v>0.86</v>
      </c>
      <c r="AT36" s="62">
        <v>0.63</v>
      </c>
      <c r="AU36" s="62">
        <v>0.77</v>
      </c>
      <c r="AV36" s="62">
        <v>1.28</v>
      </c>
      <c r="AW36" s="60">
        <v>1.66</v>
      </c>
      <c r="AX36" s="62">
        <v>1.65</v>
      </c>
      <c r="AY36" s="62">
        <v>1.64</v>
      </c>
      <c r="AZ36" s="62">
        <v>1.51</v>
      </c>
      <c r="BA36" s="63">
        <v>1.55</v>
      </c>
      <c r="BB36" s="60">
        <v>1.63</v>
      </c>
      <c r="BC36" s="158">
        <v>1.26</v>
      </c>
      <c r="BD36" s="62">
        <v>1.24</v>
      </c>
      <c r="BE36" s="63">
        <v>1.21</v>
      </c>
      <c r="BF36" s="60">
        <v>0.88</v>
      </c>
      <c r="BG36" s="62">
        <v>0.77</v>
      </c>
      <c r="BH36" s="62">
        <v>0.73</v>
      </c>
      <c r="BI36" s="62">
        <v>0.57999999999999996</v>
      </c>
      <c r="BJ36" s="60">
        <v>0.56999999999999995</v>
      </c>
      <c r="BK36" s="62">
        <v>0.57999999999999996</v>
      </c>
      <c r="BL36" s="62">
        <v>0.63</v>
      </c>
      <c r="BM36" s="63">
        <v>0.73</v>
      </c>
      <c r="BN36" s="60">
        <v>0.35</v>
      </c>
      <c r="BO36" s="62">
        <v>0.53</v>
      </c>
      <c r="BP36" s="158">
        <v>0.62</v>
      </c>
      <c r="BQ36" s="62">
        <v>0.78</v>
      </c>
      <c r="BR36" s="62">
        <v>0.77</v>
      </c>
      <c r="BS36" s="60">
        <v>0.75</v>
      </c>
      <c r="BT36" s="62">
        <v>0.59</v>
      </c>
      <c r="BU36" s="62">
        <v>0.56000000000000005</v>
      </c>
      <c r="BV36" s="63">
        <v>0.49</v>
      </c>
      <c r="BW36" s="62">
        <v>0.56999999999999995</v>
      </c>
      <c r="BX36" s="62">
        <v>0.59</v>
      </c>
      <c r="BY36" s="62">
        <v>0.54</v>
      </c>
      <c r="BZ36" s="62">
        <v>0.5</v>
      </c>
      <c r="CA36" s="63">
        <v>0.47</v>
      </c>
      <c r="CB36" s="62">
        <v>0.53</v>
      </c>
      <c r="CC36" s="62">
        <v>0.59</v>
      </c>
      <c r="CD36" s="62">
        <v>0.53</v>
      </c>
      <c r="CE36" s="63">
        <v>0.44</v>
      </c>
      <c r="CF36" s="62">
        <v>0.27</v>
      </c>
      <c r="CG36" s="62">
        <v>0.28000000000000003</v>
      </c>
      <c r="CH36" s="62">
        <v>0.3</v>
      </c>
      <c r="CI36" s="62">
        <v>0.33</v>
      </c>
      <c r="CJ36" s="60">
        <v>0.3</v>
      </c>
      <c r="CK36" s="62">
        <v>0.35</v>
      </c>
      <c r="CL36" s="62">
        <v>0.4</v>
      </c>
      <c r="CM36" s="62">
        <v>0.34</v>
      </c>
      <c r="CN36" s="63">
        <v>0.37</v>
      </c>
      <c r="CO36" s="62">
        <v>0.43</v>
      </c>
      <c r="CP36" s="62">
        <v>0.48</v>
      </c>
      <c r="CQ36" s="146">
        <v>0.46</v>
      </c>
      <c r="CR36" s="63">
        <v>0.51</v>
      </c>
      <c r="CS36" s="62">
        <v>0.64</v>
      </c>
      <c r="CT36" s="62">
        <v>0.51</v>
      </c>
      <c r="CU36" s="62">
        <v>0.49</v>
      </c>
      <c r="CV36" s="62"/>
      <c r="CW36" s="60"/>
      <c r="CX36" s="62"/>
      <c r="CY36" s="62"/>
      <c r="CZ36" s="62"/>
      <c r="DA36" s="63"/>
      <c r="DB36" s="60"/>
      <c r="DC36" s="158"/>
      <c r="DD36" s="62"/>
      <c r="DE36" s="63"/>
      <c r="DF36" s="60"/>
      <c r="DG36" s="62"/>
      <c r="DH36" s="62"/>
      <c r="DI36" s="62"/>
      <c r="DJ36" s="60"/>
      <c r="DK36" s="62"/>
      <c r="DL36" s="62"/>
      <c r="DM36" s="63"/>
      <c r="DN36" s="61">
        <f t="shared" si="0"/>
        <v>16.66</v>
      </c>
      <c r="DO36" s="61" t="s">
        <v>206</v>
      </c>
    </row>
    <row r="37" spans="2:119">
      <c r="B37" s="42" t="s">
        <v>211</v>
      </c>
      <c r="C37" s="43" t="s">
        <v>198</v>
      </c>
      <c r="D37" s="45">
        <v>0</v>
      </c>
      <c r="E37" s="47">
        <v>0</v>
      </c>
      <c r="F37" s="48">
        <v>0</v>
      </c>
      <c r="G37" s="45">
        <v>0</v>
      </c>
      <c r="H37" s="45">
        <v>0</v>
      </c>
      <c r="I37" s="45">
        <v>0</v>
      </c>
      <c r="J37" s="48">
        <v>0</v>
      </c>
      <c r="K37" s="45">
        <v>0</v>
      </c>
      <c r="L37" s="45">
        <v>0</v>
      </c>
      <c r="M37" s="47">
        <v>0</v>
      </c>
      <c r="N37" s="48">
        <v>0</v>
      </c>
      <c r="O37" s="45">
        <v>0</v>
      </c>
      <c r="P37" s="45">
        <v>0</v>
      </c>
      <c r="Q37" s="45">
        <v>0</v>
      </c>
      <c r="R37" s="45">
        <v>0</v>
      </c>
      <c r="S37" s="48">
        <v>0</v>
      </c>
      <c r="T37" s="45">
        <v>0</v>
      </c>
      <c r="U37" s="45">
        <v>0</v>
      </c>
      <c r="V37" s="47">
        <v>0</v>
      </c>
      <c r="W37" s="45">
        <v>0</v>
      </c>
      <c r="X37" s="45">
        <v>0</v>
      </c>
      <c r="Y37" s="45">
        <v>0</v>
      </c>
      <c r="Z37" s="45">
        <v>0</v>
      </c>
      <c r="AA37" s="47">
        <v>0</v>
      </c>
      <c r="AB37" s="45">
        <v>0</v>
      </c>
      <c r="AC37" s="45">
        <v>2</v>
      </c>
      <c r="AD37" s="45">
        <v>0</v>
      </c>
      <c r="AE37" s="47">
        <v>0</v>
      </c>
      <c r="AF37" s="45">
        <v>2</v>
      </c>
      <c r="AG37" s="45">
        <v>1</v>
      </c>
      <c r="AH37" s="45">
        <v>0</v>
      </c>
      <c r="AI37" s="45">
        <v>1</v>
      </c>
      <c r="AJ37" s="48">
        <v>1</v>
      </c>
      <c r="AK37" s="45">
        <v>2</v>
      </c>
      <c r="AL37" s="45">
        <v>0</v>
      </c>
      <c r="AM37" s="45">
        <v>0</v>
      </c>
      <c r="AN37" s="47">
        <v>1</v>
      </c>
      <c r="AO37" s="45">
        <v>2</v>
      </c>
      <c r="AP37" s="45">
        <v>1</v>
      </c>
      <c r="AQ37" s="141">
        <v>1</v>
      </c>
      <c r="AR37" s="117">
        <v>1</v>
      </c>
      <c r="AS37" s="45">
        <v>0</v>
      </c>
      <c r="AT37" s="45">
        <v>0</v>
      </c>
      <c r="AU37" s="45">
        <v>0</v>
      </c>
      <c r="AV37" s="45">
        <v>0</v>
      </c>
      <c r="AW37" s="48">
        <v>3</v>
      </c>
      <c r="AX37" s="45">
        <v>0</v>
      </c>
      <c r="AY37" s="45">
        <v>1</v>
      </c>
      <c r="AZ37" s="45">
        <v>1</v>
      </c>
      <c r="BA37" s="47">
        <v>0</v>
      </c>
      <c r="BB37" s="48">
        <v>1</v>
      </c>
      <c r="BC37" s="152">
        <v>1</v>
      </c>
      <c r="BD37" s="45">
        <v>1</v>
      </c>
      <c r="BE37" s="47">
        <v>1</v>
      </c>
      <c r="BF37" s="48">
        <v>1</v>
      </c>
      <c r="BG37" s="45">
        <v>2</v>
      </c>
      <c r="BH37" s="45">
        <v>0</v>
      </c>
      <c r="BI37" s="45">
        <v>1</v>
      </c>
      <c r="BJ37" s="48">
        <v>0</v>
      </c>
      <c r="BK37" s="45">
        <v>1</v>
      </c>
      <c r="BL37" s="45">
        <v>1</v>
      </c>
      <c r="BM37" s="47">
        <v>0</v>
      </c>
      <c r="BN37" s="48">
        <v>0</v>
      </c>
      <c r="BO37" s="45">
        <v>2</v>
      </c>
      <c r="BP37" s="152">
        <v>0</v>
      </c>
      <c r="BQ37" s="45">
        <v>1</v>
      </c>
      <c r="BR37" s="45">
        <v>2</v>
      </c>
      <c r="BS37" s="48">
        <v>3</v>
      </c>
      <c r="BT37" s="45">
        <v>1</v>
      </c>
      <c r="BU37" s="45">
        <v>2</v>
      </c>
      <c r="BV37" s="47">
        <v>3</v>
      </c>
      <c r="BW37" s="45">
        <v>1</v>
      </c>
      <c r="BX37" s="45">
        <v>1</v>
      </c>
      <c r="BY37" s="45">
        <v>1</v>
      </c>
      <c r="BZ37" s="45">
        <v>0</v>
      </c>
      <c r="CA37" s="47">
        <v>0</v>
      </c>
      <c r="CB37" s="45">
        <v>0</v>
      </c>
      <c r="CC37" s="45">
        <v>0</v>
      </c>
      <c r="CD37" s="45">
        <v>2</v>
      </c>
      <c r="CE37" s="47">
        <v>2</v>
      </c>
      <c r="CF37" s="45">
        <v>0</v>
      </c>
      <c r="CG37" s="45">
        <v>2</v>
      </c>
      <c r="CH37" s="45">
        <v>0</v>
      </c>
      <c r="CI37" s="45">
        <v>2</v>
      </c>
      <c r="CJ37" s="48">
        <v>1</v>
      </c>
      <c r="CK37" s="45">
        <v>1</v>
      </c>
      <c r="CL37" s="45">
        <v>0</v>
      </c>
      <c r="CM37" s="45">
        <v>2</v>
      </c>
      <c r="CN37" s="47">
        <v>2</v>
      </c>
      <c r="CO37" s="45">
        <v>1</v>
      </c>
      <c r="CP37" s="45">
        <v>1</v>
      </c>
      <c r="CQ37" s="141">
        <v>0</v>
      </c>
      <c r="CR37" s="117">
        <v>0</v>
      </c>
      <c r="CS37" s="45">
        <v>3</v>
      </c>
      <c r="CT37" s="45">
        <v>0</v>
      </c>
      <c r="CU37" s="45">
        <v>2</v>
      </c>
      <c r="CV37" s="45"/>
      <c r="CW37" s="48"/>
      <c r="CX37" s="45"/>
      <c r="CY37" s="45"/>
      <c r="CZ37" s="45"/>
      <c r="DA37" s="47"/>
      <c r="DB37" s="48"/>
      <c r="DC37" s="152"/>
      <c r="DD37" s="45"/>
      <c r="DE37" s="47"/>
      <c r="DF37" s="48"/>
      <c r="DG37" s="45"/>
      <c r="DH37" s="45"/>
      <c r="DI37" s="45"/>
      <c r="DJ37" s="48"/>
      <c r="DK37" s="45"/>
      <c r="DL37" s="45"/>
      <c r="DM37" s="47"/>
      <c r="DN37" s="119">
        <f t="shared" si="0"/>
        <v>38</v>
      </c>
      <c r="DO37" s="43" t="s">
        <v>198</v>
      </c>
    </row>
    <row r="38" spans="2:119">
      <c r="B38" s="42" t="s">
        <v>199</v>
      </c>
      <c r="C38" s="43" t="s">
        <v>200</v>
      </c>
      <c r="D38" s="45">
        <v>2</v>
      </c>
      <c r="E38" s="47">
        <v>0</v>
      </c>
      <c r="F38" s="48">
        <v>4</v>
      </c>
      <c r="G38" s="45">
        <v>0</v>
      </c>
      <c r="H38" s="45">
        <v>2</v>
      </c>
      <c r="I38" s="45">
        <v>1</v>
      </c>
      <c r="J38" s="48">
        <v>2</v>
      </c>
      <c r="K38" s="45">
        <v>2</v>
      </c>
      <c r="L38" s="45">
        <v>0</v>
      </c>
      <c r="M38" s="47">
        <v>5</v>
      </c>
      <c r="N38" s="48">
        <v>0</v>
      </c>
      <c r="O38" s="45">
        <v>4</v>
      </c>
      <c r="P38" s="45">
        <v>0</v>
      </c>
      <c r="Q38" s="45">
        <v>1</v>
      </c>
      <c r="R38" s="45">
        <v>2</v>
      </c>
      <c r="S38" s="48">
        <v>2</v>
      </c>
      <c r="T38" s="45">
        <v>1</v>
      </c>
      <c r="U38" s="45">
        <v>1</v>
      </c>
      <c r="V38" s="47">
        <v>0</v>
      </c>
      <c r="W38" s="45">
        <v>2</v>
      </c>
      <c r="X38" s="45">
        <v>6</v>
      </c>
      <c r="Y38" s="45">
        <v>0</v>
      </c>
      <c r="Z38" s="45">
        <v>4</v>
      </c>
      <c r="AA38" s="47">
        <v>3</v>
      </c>
      <c r="AB38" s="45">
        <v>0</v>
      </c>
      <c r="AC38" s="45">
        <v>1</v>
      </c>
      <c r="AD38" s="45">
        <v>2</v>
      </c>
      <c r="AE38" s="47">
        <v>4</v>
      </c>
      <c r="AF38" s="45">
        <v>4</v>
      </c>
      <c r="AG38" s="45">
        <v>5</v>
      </c>
      <c r="AH38" s="45">
        <v>8</v>
      </c>
      <c r="AI38" s="45">
        <v>14</v>
      </c>
      <c r="AJ38" s="48">
        <v>3</v>
      </c>
      <c r="AK38" s="45">
        <v>14</v>
      </c>
      <c r="AL38" s="45">
        <v>13</v>
      </c>
      <c r="AM38" s="45">
        <v>6</v>
      </c>
      <c r="AN38" s="47">
        <v>12</v>
      </c>
      <c r="AO38" s="45">
        <v>6</v>
      </c>
      <c r="AP38" s="45">
        <v>7</v>
      </c>
      <c r="AQ38" s="141">
        <v>7</v>
      </c>
      <c r="AR38" s="117">
        <v>8</v>
      </c>
      <c r="AS38" s="45">
        <v>7</v>
      </c>
      <c r="AT38" s="45">
        <v>15</v>
      </c>
      <c r="AU38" s="45">
        <v>8</v>
      </c>
      <c r="AV38" s="45">
        <v>10</v>
      </c>
      <c r="AW38" s="48">
        <v>6</v>
      </c>
      <c r="AX38" s="45">
        <v>10</v>
      </c>
      <c r="AY38" s="45">
        <v>6</v>
      </c>
      <c r="AZ38" s="45">
        <v>5</v>
      </c>
      <c r="BA38" s="47">
        <v>4</v>
      </c>
      <c r="BB38" s="48">
        <v>3</v>
      </c>
      <c r="BC38" s="152">
        <v>5</v>
      </c>
      <c r="BD38" s="45">
        <v>6</v>
      </c>
      <c r="BE38" s="47">
        <v>9</v>
      </c>
      <c r="BF38" s="48">
        <v>3</v>
      </c>
      <c r="BG38" s="45">
        <v>4</v>
      </c>
      <c r="BH38" s="45">
        <v>3</v>
      </c>
      <c r="BI38" s="45">
        <v>1</v>
      </c>
      <c r="BJ38" s="48">
        <v>4</v>
      </c>
      <c r="BK38" s="45">
        <v>2</v>
      </c>
      <c r="BL38" s="45">
        <v>3</v>
      </c>
      <c r="BM38" s="47">
        <v>2</v>
      </c>
      <c r="BN38" s="48">
        <v>0</v>
      </c>
      <c r="BO38" s="45">
        <v>3</v>
      </c>
      <c r="BP38" s="152">
        <v>2</v>
      </c>
      <c r="BQ38" s="45">
        <v>5</v>
      </c>
      <c r="BR38" s="45">
        <v>1</v>
      </c>
      <c r="BS38" s="48">
        <v>1</v>
      </c>
      <c r="BT38" s="45">
        <v>4</v>
      </c>
      <c r="BU38" s="45">
        <v>2</v>
      </c>
      <c r="BV38" s="47">
        <v>0</v>
      </c>
      <c r="BW38" s="45">
        <v>3</v>
      </c>
      <c r="BX38" s="45">
        <v>2</v>
      </c>
      <c r="BY38" s="45">
        <v>0</v>
      </c>
      <c r="BZ38" s="45">
        <v>1</v>
      </c>
      <c r="CA38" s="47">
        <v>2</v>
      </c>
      <c r="CB38" s="45">
        <v>3</v>
      </c>
      <c r="CC38" s="45">
        <v>1</v>
      </c>
      <c r="CD38" s="45">
        <v>4</v>
      </c>
      <c r="CE38" s="47">
        <v>3</v>
      </c>
      <c r="CF38" s="45">
        <v>5</v>
      </c>
      <c r="CG38" s="45">
        <v>3</v>
      </c>
      <c r="CH38" s="45">
        <v>10</v>
      </c>
      <c r="CI38" s="45">
        <v>9</v>
      </c>
      <c r="CJ38" s="48">
        <v>7</v>
      </c>
      <c r="CK38" s="45">
        <v>13</v>
      </c>
      <c r="CL38" s="45">
        <v>7</v>
      </c>
      <c r="CM38" s="45">
        <v>4</v>
      </c>
      <c r="CN38" s="47">
        <v>5</v>
      </c>
      <c r="CO38" s="45">
        <v>4</v>
      </c>
      <c r="CP38" s="45">
        <v>8</v>
      </c>
      <c r="CQ38" s="141">
        <v>3</v>
      </c>
      <c r="CR38" s="117">
        <v>0</v>
      </c>
      <c r="CS38" s="45">
        <v>2</v>
      </c>
      <c r="CT38" s="45">
        <v>8</v>
      </c>
      <c r="CU38" s="45">
        <v>1</v>
      </c>
      <c r="CV38" s="45"/>
      <c r="CW38" s="48"/>
      <c r="CX38" s="45"/>
      <c r="CY38" s="45"/>
      <c r="CZ38" s="45"/>
      <c r="DA38" s="47"/>
      <c r="DB38" s="48"/>
      <c r="DC38" s="152"/>
      <c r="DD38" s="45"/>
      <c r="DE38" s="47"/>
      <c r="DF38" s="48"/>
      <c r="DG38" s="45"/>
      <c r="DH38" s="45"/>
      <c r="DI38" s="45"/>
      <c r="DJ38" s="48"/>
      <c r="DK38" s="45"/>
      <c r="DL38" s="45"/>
      <c r="DM38" s="47"/>
      <c r="DN38" s="119">
        <f t="shared" si="0"/>
        <v>126</v>
      </c>
      <c r="DO38" s="43" t="s">
        <v>200</v>
      </c>
    </row>
    <row r="39" spans="2:119">
      <c r="B39" s="42"/>
      <c r="C39" s="43" t="s">
        <v>201</v>
      </c>
      <c r="D39" s="45">
        <v>0</v>
      </c>
      <c r="E39" s="47">
        <v>1</v>
      </c>
      <c r="F39" s="48">
        <v>0</v>
      </c>
      <c r="G39" s="45">
        <v>0</v>
      </c>
      <c r="H39" s="45">
        <v>0</v>
      </c>
      <c r="I39" s="45">
        <v>1</v>
      </c>
      <c r="J39" s="48">
        <v>0</v>
      </c>
      <c r="K39" s="45">
        <v>2</v>
      </c>
      <c r="L39" s="45">
        <v>0</v>
      </c>
      <c r="M39" s="47">
        <v>1</v>
      </c>
      <c r="N39" s="48">
        <v>0</v>
      </c>
      <c r="O39" s="45">
        <v>2</v>
      </c>
      <c r="P39" s="45">
        <v>0</v>
      </c>
      <c r="Q39" s="45">
        <v>0</v>
      </c>
      <c r="R39" s="45">
        <v>3</v>
      </c>
      <c r="S39" s="48">
        <v>0</v>
      </c>
      <c r="T39" s="45">
        <v>1</v>
      </c>
      <c r="U39" s="45">
        <v>2</v>
      </c>
      <c r="V39" s="47">
        <v>1</v>
      </c>
      <c r="W39" s="45">
        <v>1</v>
      </c>
      <c r="X39" s="45">
        <v>3</v>
      </c>
      <c r="Y39" s="45">
        <v>2</v>
      </c>
      <c r="Z39" s="45">
        <v>0</v>
      </c>
      <c r="AA39" s="47">
        <v>3</v>
      </c>
      <c r="AB39" s="45">
        <v>0</v>
      </c>
      <c r="AC39" s="45">
        <v>1</v>
      </c>
      <c r="AD39" s="45">
        <v>1</v>
      </c>
      <c r="AE39" s="47">
        <v>0</v>
      </c>
      <c r="AF39" s="45">
        <v>1</v>
      </c>
      <c r="AG39" s="45">
        <v>0</v>
      </c>
      <c r="AH39" s="45">
        <v>1</v>
      </c>
      <c r="AI39" s="45">
        <v>11</v>
      </c>
      <c r="AJ39" s="48">
        <v>0</v>
      </c>
      <c r="AK39" s="45">
        <v>4</v>
      </c>
      <c r="AL39" s="45">
        <v>1</v>
      </c>
      <c r="AM39" s="45">
        <v>2</v>
      </c>
      <c r="AN39" s="47">
        <v>0</v>
      </c>
      <c r="AO39" s="45">
        <v>4</v>
      </c>
      <c r="AP39" s="45">
        <v>5</v>
      </c>
      <c r="AQ39" s="141">
        <v>5</v>
      </c>
      <c r="AR39" s="117">
        <v>2</v>
      </c>
      <c r="AS39" s="45">
        <v>0</v>
      </c>
      <c r="AT39" s="45">
        <v>0</v>
      </c>
      <c r="AU39" s="45">
        <v>2</v>
      </c>
      <c r="AV39" s="45">
        <v>1</v>
      </c>
      <c r="AW39" s="48">
        <v>8</v>
      </c>
      <c r="AX39" s="45">
        <v>6</v>
      </c>
      <c r="AY39" s="45">
        <v>1</v>
      </c>
      <c r="AZ39" s="45">
        <v>2</v>
      </c>
      <c r="BA39" s="47">
        <v>4</v>
      </c>
      <c r="BB39" s="48">
        <v>0</v>
      </c>
      <c r="BC39" s="152">
        <v>0</v>
      </c>
      <c r="BD39" s="45">
        <v>3</v>
      </c>
      <c r="BE39" s="47">
        <v>0</v>
      </c>
      <c r="BF39" s="48">
        <v>0</v>
      </c>
      <c r="BG39" s="45">
        <v>1</v>
      </c>
      <c r="BH39" s="45">
        <v>0</v>
      </c>
      <c r="BI39" s="45">
        <v>1</v>
      </c>
      <c r="BJ39" s="48">
        <v>1</v>
      </c>
      <c r="BK39" s="45">
        <v>0</v>
      </c>
      <c r="BL39" s="45">
        <v>1</v>
      </c>
      <c r="BM39" s="47">
        <v>2</v>
      </c>
      <c r="BN39" s="48">
        <v>0</v>
      </c>
      <c r="BO39" s="45">
        <v>11</v>
      </c>
      <c r="BP39" s="152">
        <v>0</v>
      </c>
      <c r="BQ39" s="45">
        <v>0</v>
      </c>
      <c r="BR39" s="45">
        <v>0</v>
      </c>
      <c r="BS39" s="48">
        <v>2</v>
      </c>
      <c r="BT39" s="45">
        <v>1</v>
      </c>
      <c r="BU39" s="45">
        <v>1</v>
      </c>
      <c r="BV39" s="47">
        <v>2</v>
      </c>
      <c r="BW39" s="45">
        <v>0</v>
      </c>
      <c r="BX39" s="45">
        <v>0</v>
      </c>
      <c r="BY39" s="45">
        <v>0</v>
      </c>
      <c r="BZ39" s="45">
        <v>3</v>
      </c>
      <c r="CA39" s="47">
        <v>0</v>
      </c>
      <c r="CB39" s="45">
        <v>0</v>
      </c>
      <c r="CC39" s="45">
        <v>0</v>
      </c>
      <c r="CD39" s="45">
        <v>1</v>
      </c>
      <c r="CE39" s="47">
        <v>4</v>
      </c>
      <c r="CF39" s="45">
        <v>0</v>
      </c>
      <c r="CG39" s="45">
        <v>0</v>
      </c>
      <c r="CH39" s="45">
        <v>0</v>
      </c>
      <c r="CI39" s="45">
        <v>1</v>
      </c>
      <c r="CJ39" s="48">
        <v>2</v>
      </c>
      <c r="CK39" s="45">
        <v>0</v>
      </c>
      <c r="CL39" s="45">
        <v>0</v>
      </c>
      <c r="CM39" s="45">
        <v>1</v>
      </c>
      <c r="CN39" s="47">
        <v>1</v>
      </c>
      <c r="CO39" s="45">
        <v>3</v>
      </c>
      <c r="CP39" s="45">
        <v>0</v>
      </c>
      <c r="CQ39" s="141">
        <v>3</v>
      </c>
      <c r="CR39" s="117">
        <v>2</v>
      </c>
      <c r="CS39" s="45">
        <v>2</v>
      </c>
      <c r="CT39" s="45">
        <v>3</v>
      </c>
      <c r="CU39" s="45">
        <v>4</v>
      </c>
      <c r="CV39" s="45"/>
      <c r="CW39" s="48"/>
      <c r="CX39" s="45"/>
      <c r="CY39" s="45"/>
      <c r="CZ39" s="45"/>
      <c r="DA39" s="47"/>
      <c r="DB39" s="48"/>
      <c r="DC39" s="152"/>
      <c r="DD39" s="45"/>
      <c r="DE39" s="47"/>
      <c r="DF39" s="48"/>
      <c r="DG39" s="45"/>
      <c r="DH39" s="45"/>
      <c r="DI39" s="45"/>
      <c r="DJ39" s="48"/>
      <c r="DK39" s="45"/>
      <c r="DL39" s="45"/>
      <c r="DM39" s="47"/>
      <c r="DN39" s="119">
        <f t="shared" si="0"/>
        <v>47</v>
      </c>
      <c r="DO39" s="43" t="s">
        <v>201</v>
      </c>
    </row>
    <row r="40" spans="2:119">
      <c r="B40" s="42"/>
      <c r="C40" s="43" t="s">
        <v>202</v>
      </c>
      <c r="D40" s="45">
        <v>2</v>
      </c>
      <c r="E40" s="47">
        <v>0</v>
      </c>
      <c r="F40" s="48">
        <v>0</v>
      </c>
      <c r="G40" s="45">
        <v>0</v>
      </c>
      <c r="H40" s="45">
        <v>1</v>
      </c>
      <c r="I40" s="45">
        <v>0</v>
      </c>
      <c r="J40" s="48">
        <v>2</v>
      </c>
      <c r="K40" s="45">
        <v>1</v>
      </c>
      <c r="L40" s="45">
        <v>1</v>
      </c>
      <c r="M40" s="47">
        <v>3</v>
      </c>
      <c r="N40" s="48">
        <v>0</v>
      </c>
      <c r="O40" s="45">
        <v>3</v>
      </c>
      <c r="P40" s="45">
        <v>2</v>
      </c>
      <c r="Q40" s="45">
        <v>3</v>
      </c>
      <c r="R40" s="45">
        <v>1</v>
      </c>
      <c r="S40" s="48">
        <v>2</v>
      </c>
      <c r="T40" s="45">
        <v>3</v>
      </c>
      <c r="U40" s="45">
        <v>0</v>
      </c>
      <c r="V40" s="47">
        <v>4</v>
      </c>
      <c r="W40" s="45">
        <v>2</v>
      </c>
      <c r="X40" s="45">
        <v>2</v>
      </c>
      <c r="Y40" s="45">
        <v>0</v>
      </c>
      <c r="Z40" s="45">
        <v>0</v>
      </c>
      <c r="AA40" s="47">
        <v>2</v>
      </c>
      <c r="AB40" s="45">
        <v>1</v>
      </c>
      <c r="AC40" s="45">
        <v>6</v>
      </c>
      <c r="AD40" s="45">
        <v>1</v>
      </c>
      <c r="AE40" s="47">
        <v>3</v>
      </c>
      <c r="AF40" s="45">
        <v>2</v>
      </c>
      <c r="AG40" s="45">
        <v>0</v>
      </c>
      <c r="AH40" s="45">
        <v>5</v>
      </c>
      <c r="AI40" s="45">
        <v>7</v>
      </c>
      <c r="AJ40" s="48">
        <v>3</v>
      </c>
      <c r="AK40" s="45">
        <v>3</v>
      </c>
      <c r="AL40" s="45">
        <v>2</v>
      </c>
      <c r="AM40" s="45">
        <v>1</v>
      </c>
      <c r="AN40" s="47">
        <v>2</v>
      </c>
      <c r="AO40" s="45">
        <v>6</v>
      </c>
      <c r="AP40" s="45">
        <v>10</v>
      </c>
      <c r="AQ40" s="141">
        <v>4</v>
      </c>
      <c r="AR40" s="117">
        <v>1</v>
      </c>
      <c r="AS40" s="45">
        <v>3</v>
      </c>
      <c r="AT40" s="45">
        <v>0</v>
      </c>
      <c r="AU40" s="45">
        <v>7</v>
      </c>
      <c r="AV40" s="45">
        <v>3</v>
      </c>
      <c r="AW40" s="48">
        <v>6</v>
      </c>
      <c r="AX40" s="45">
        <v>3</v>
      </c>
      <c r="AY40" s="45">
        <v>3</v>
      </c>
      <c r="AZ40" s="45">
        <v>3</v>
      </c>
      <c r="BA40" s="47">
        <v>6</v>
      </c>
      <c r="BB40" s="48">
        <v>2</v>
      </c>
      <c r="BC40" s="152">
        <v>11</v>
      </c>
      <c r="BD40" s="45">
        <v>6</v>
      </c>
      <c r="BE40" s="47">
        <v>12</v>
      </c>
      <c r="BF40" s="48">
        <v>2</v>
      </c>
      <c r="BG40" s="45">
        <v>4</v>
      </c>
      <c r="BH40" s="45">
        <v>1</v>
      </c>
      <c r="BI40" s="45">
        <v>1</v>
      </c>
      <c r="BJ40" s="48">
        <v>3</v>
      </c>
      <c r="BK40" s="45">
        <v>2</v>
      </c>
      <c r="BL40" s="45">
        <v>2</v>
      </c>
      <c r="BM40" s="47">
        <v>1</v>
      </c>
      <c r="BN40" s="48">
        <v>2</v>
      </c>
      <c r="BO40" s="45">
        <v>1</v>
      </c>
      <c r="BP40" s="152">
        <v>2</v>
      </c>
      <c r="BQ40" s="45">
        <v>2</v>
      </c>
      <c r="BR40" s="45">
        <v>4</v>
      </c>
      <c r="BS40" s="48">
        <v>3</v>
      </c>
      <c r="BT40" s="45">
        <v>2</v>
      </c>
      <c r="BU40" s="45">
        <v>1</v>
      </c>
      <c r="BV40" s="47">
        <v>2</v>
      </c>
      <c r="BW40" s="45">
        <v>1</v>
      </c>
      <c r="BX40" s="45">
        <v>0</v>
      </c>
      <c r="BY40" s="45">
        <v>2</v>
      </c>
      <c r="BZ40" s="45">
        <v>0</v>
      </c>
      <c r="CA40" s="47">
        <v>0</v>
      </c>
      <c r="CB40" s="45">
        <v>1</v>
      </c>
      <c r="CC40" s="45">
        <v>6</v>
      </c>
      <c r="CD40" s="45">
        <v>1</v>
      </c>
      <c r="CE40" s="47">
        <v>3</v>
      </c>
      <c r="CF40" s="45">
        <v>0</v>
      </c>
      <c r="CG40" s="45">
        <v>3</v>
      </c>
      <c r="CH40" s="45">
        <v>1</v>
      </c>
      <c r="CI40" s="45">
        <v>1</v>
      </c>
      <c r="CJ40" s="48">
        <v>1</v>
      </c>
      <c r="CK40" s="45">
        <v>3</v>
      </c>
      <c r="CL40" s="45">
        <v>3</v>
      </c>
      <c r="CM40" s="45">
        <v>0</v>
      </c>
      <c r="CN40" s="47">
        <v>6</v>
      </c>
      <c r="CO40" s="45">
        <v>4</v>
      </c>
      <c r="CP40" s="45">
        <v>2</v>
      </c>
      <c r="CQ40" s="141">
        <v>1</v>
      </c>
      <c r="CR40" s="117">
        <v>6</v>
      </c>
      <c r="CS40" s="45">
        <v>5</v>
      </c>
      <c r="CT40" s="45">
        <v>5</v>
      </c>
      <c r="CU40" s="45">
        <v>4</v>
      </c>
      <c r="CV40" s="45"/>
      <c r="CW40" s="48"/>
      <c r="CX40" s="45"/>
      <c r="CY40" s="45"/>
      <c r="CZ40" s="45"/>
      <c r="DA40" s="47"/>
      <c r="DB40" s="48"/>
      <c r="DC40" s="152"/>
      <c r="DD40" s="45"/>
      <c r="DE40" s="47"/>
      <c r="DF40" s="48"/>
      <c r="DG40" s="45"/>
      <c r="DH40" s="45"/>
      <c r="DI40" s="45"/>
      <c r="DJ40" s="48"/>
      <c r="DK40" s="45"/>
      <c r="DL40" s="45"/>
      <c r="DM40" s="47"/>
      <c r="DN40" s="119">
        <f t="shared" si="0"/>
        <v>78</v>
      </c>
      <c r="DO40" s="43" t="s">
        <v>202</v>
      </c>
    </row>
    <row r="41" spans="2:119">
      <c r="B41" s="42"/>
      <c r="C41" s="43" t="s">
        <v>203</v>
      </c>
      <c r="D41" s="45">
        <v>1</v>
      </c>
      <c r="E41" s="47">
        <v>0</v>
      </c>
      <c r="F41" s="48">
        <v>0</v>
      </c>
      <c r="G41" s="45">
        <v>0</v>
      </c>
      <c r="H41" s="45">
        <v>0</v>
      </c>
      <c r="I41" s="45">
        <v>0</v>
      </c>
      <c r="J41" s="48">
        <v>0</v>
      </c>
      <c r="K41" s="45">
        <v>0</v>
      </c>
      <c r="L41" s="45">
        <v>0</v>
      </c>
      <c r="M41" s="47">
        <v>0</v>
      </c>
      <c r="N41" s="48">
        <v>0</v>
      </c>
      <c r="O41" s="45">
        <v>0</v>
      </c>
      <c r="P41" s="45">
        <v>0</v>
      </c>
      <c r="Q41" s="45">
        <v>2</v>
      </c>
      <c r="R41" s="45">
        <v>1</v>
      </c>
      <c r="S41" s="48">
        <v>0</v>
      </c>
      <c r="T41" s="45">
        <v>0</v>
      </c>
      <c r="U41" s="45">
        <v>0</v>
      </c>
      <c r="V41" s="47">
        <v>0</v>
      </c>
      <c r="W41" s="45">
        <v>2</v>
      </c>
      <c r="X41" s="45">
        <v>1</v>
      </c>
      <c r="Y41" s="45">
        <v>0</v>
      </c>
      <c r="Z41" s="45">
        <v>0</v>
      </c>
      <c r="AA41" s="47">
        <v>0</v>
      </c>
      <c r="AB41" s="45">
        <v>0</v>
      </c>
      <c r="AC41" s="45">
        <v>0</v>
      </c>
      <c r="AD41" s="45">
        <v>0</v>
      </c>
      <c r="AE41" s="47">
        <v>0</v>
      </c>
      <c r="AF41" s="45">
        <v>0</v>
      </c>
      <c r="AG41" s="45">
        <v>0</v>
      </c>
      <c r="AH41" s="45">
        <v>0</v>
      </c>
      <c r="AI41" s="45">
        <v>0</v>
      </c>
      <c r="AJ41" s="48">
        <v>0</v>
      </c>
      <c r="AK41" s="45">
        <v>0</v>
      </c>
      <c r="AL41" s="45">
        <v>0</v>
      </c>
      <c r="AM41" s="45">
        <v>0</v>
      </c>
      <c r="AN41" s="47">
        <v>0</v>
      </c>
      <c r="AO41" s="45">
        <v>0</v>
      </c>
      <c r="AP41" s="45">
        <v>0</v>
      </c>
      <c r="AQ41" s="141">
        <v>0</v>
      </c>
      <c r="AR41" s="117">
        <v>1</v>
      </c>
      <c r="AS41" s="45">
        <v>0</v>
      </c>
      <c r="AT41" s="45">
        <v>0</v>
      </c>
      <c r="AU41" s="45">
        <v>0</v>
      </c>
      <c r="AV41" s="45">
        <v>0</v>
      </c>
      <c r="AW41" s="48">
        <v>0</v>
      </c>
      <c r="AX41" s="45">
        <v>0</v>
      </c>
      <c r="AY41" s="45">
        <v>0</v>
      </c>
      <c r="AZ41" s="45">
        <v>0</v>
      </c>
      <c r="BA41" s="47">
        <v>0</v>
      </c>
      <c r="BB41" s="48">
        <v>0</v>
      </c>
      <c r="BC41" s="152">
        <v>0</v>
      </c>
      <c r="BD41" s="45">
        <v>0</v>
      </c>
      <c r="BE41" s="47">
        <v>0</v>
      </c>
      <c r="BF41" s="48">
        <v>0</v>
      </c>
      <c r="BG41" s="45">
        <v>0</v>
      </c>
      <c r="BH41" s="45">
        <v>0</v>
      </c>
      <c r="BI41" s="45">
        <v>0</v>
      </c>
      <c r="BJ41" s="48">
        <v>0</v>
      </c>
      <c r="BK41" s="45">
        <v>0</v>
      </c>
      <c r="BL41" s="45">
        <v>0</v>
      </c>
      <c r="BM41" s="47">
        <v>0</v>
      </c>
      <c r="BN41" s="48">
        <v>0</v>
      </c>
      <c r="BO41" s="45">
        <v>0</v>
      </c>
      <c r="BP41" s="152">
        <v>0</v>
      </c>
      <c r="BQ41" s="45">
        <v>0</v>
      </c>
      <c r="BR41" s="45">
        <v>0</v>
      </c>
      <c r="BS41" s="48">
        <v>0</v>
      </c>
      <c r="BT41" s="45">
        <v>0</v>
      </c>
      <c r="BU41" s="45">
        <v>0</v>
      </c>
      <c r="BV41" s="47">
        <v>0</v>
      </c>
      <c r="BW41" s="45">
        <v>0</v>
      </c>
      <c r="BX41" s="45">
        <v>0</v>
      </c>
      <c r="BY41" s="45">
        <v>0</v>
      </c>
      <c r="BZ41" s="45">
        <v>0</v>
      </c>
      <c r="CA41" s="47">
        <v>0</v>
      </c>
      <c r="CB41" s="45">
        <v>0</v>
      </c>
      <c r="CC41" s="45">
        <v>0</v>
      </c>
      <c r="CD41" s="45">
        <v>0</v>
      </c>
      <c r="CE41" s="47">
        <v>0</v>
      </c>
      <c r="CF41" s="45">
        <v>0</v>
      </c>
      <c r="CG41" s="45">
        <v>0</v>
      </c>
      <c r="CH41" s="45">
        <v>0</v>
      </c>
      <c r="CI41" s="45">
        <v>0</v>
      </c>
      <c r="CJ41" s="48">
        <v>0</v>
      </c>
      <c r="CK41" s="45">
        <v>0</v>
      </c>
      <c r="CL41" s="45">
        <v>0</v>
      </c>
      <c r="CM41" s="45">
        <v>0</v>
      </c>
      <c r="CN41" s="47">
        <v>0</v>
      </c>
      <c r="CO41" s="45">
        <v>0</v>
      </c>
      <c r="CP41" s="45">
        <v>0</v>
      </c>
      <c r="CQ41" s="141">
        <v>0</v>
      </c>
      <c r="CR41" s="117">
        <v>0</v>
      </c>
      <c r="CS41" s="45">
        <v>0</v>
      </c>
      <c r="CT41" s="45">
        <v>0</v>
      </c>
      <c r="CU41" s="45">
        <v>0</v>
      </c>
      <c r="CV41" s="45"/>
      <c r="CW41" s="48"/>
      <c r="CX41" s="45"/>
      <c r="CY41" s="45"/>
      <c r="CZ41" s="45"/>
      <c r="DA41" s="47"/>
      <c r="DB41" s="48"/>
      <c r="DC41" s="152"/>
      <c r="DD41" s="45"/>
      <c r="DE41" s="47"/>
      <c r="DF41" s="48"/>
      <c r="DG41" s="45"/>
      <c r="DH41" s="45"/>
      <c r="DI41" s="45"/>
      <c r="DJ41" s="48"/>
      <c r="DK41" s="45"/>
      <c r="DL41" s="45"/>
      <c r="DM41" s="47"/>
      <c r="DN41" s="119">
        <f t="shared" si="0"/>
        <v>0</v>
      </c>
      <c r="DO41" s="43" t="s">
        <v>203</v>
      </c>
    </row>
    <row r="42" spans="2:119">
      <c r="B42" s="42"/>
      <c r="C42" s="43" t="s">
        <v>204</v>
      </c>
      <c r="D42" s="45">
        <v>2</v>
      </c>
      <c r="E42" s="47">
        <v>1</v>
      </c>
      <c r="F42" s="48">
        <v>5</v>
      </c>
      <c r="G42" s="45">
        <v>1</v>
      </c>
      <c r="H42" s="45">
        <v>2</v>
      </c>
      <c r="I42" s="45">
        <v>0</v>
      </c>
      <c r="J42" s="48">
        <v>0</v>
      </c>
      <c r="K42" s="45">
        <v>0</v>
      </c>
      <c r="L42" s="45">
        <v>0</v>
      </c>
      <c r="M42" s="47">
        <v>0</v>
      </c>
      <c r="N42" s="48">
        <v>0</v>
      </c>
      <c r="O42" s="45">
        <v>0</v>
      </c>
      <c r="P42" s="45">
        <v>0</v>
      </c>
      <c r="Q42" s="45">
        <v>0</v>
      </c>
      <c r="R42" s="45">
        <v>0</v>
      </c>
      <c r="S42" s="48">
        <v>0</v>
      </c>
      <c r="T42" s="45">
        <v>2</v>
      </c>
      <c r="U42" s="45">
        <v>0</v>
      </c>
      <c r="V42" s="47">
        <v>0</v>
      </c>
      <c r="W42" s="45">
        <v>0</v>
      </c>
      <c r="X42" s="45">
        <v>0</v>
      </c>
      <c r="Y42" s="45">
        <v>0</v>
      </c>
      <c r="Z42" s="45">
        <v>0</v>
      </c>
      <c r="AA42" s="47">
        <v>0</v>
      </c>
      <c r="AB42" s="45">
        <v>0</v>
      </c>
      <c r="AC42" s="45">
        <v>0</v>
      </c>
      <c r="AD42" s="45">
        <v>0</v>
      </c>
      <c r="AE42" s="47">
        <v>0</v>
      </c>
      <c r="AF42" s="45">
        <v>0</v>
      </c>
      <c r="AG42" s="45">
        <v>0</v>
      </c>
      <c r="AH42" s="45">
        <v>0</v>
      </c>
      <c r="AI42" s="45">
        <v>0</v>
      </c>
      <c r="AJ42" s="48">
        <v>0</v>
      </c>
      <c r="AK42" s="45">
        <v>0</v>
      </c>
      <c r="AL42" s="45">
        <v>0</v>
      </c>
      <c r="AM42" s="45">
        <v>0</v>
      </c>
      <c r="AN42" s="47">
        <v>0</v>
      </c>
      <c r="AO42" s="45">
        <v>0</v>
      </c>
      <c r="AP42" s="45">
        <v>0</v>
      </c>
      <c r="AQ42" s="142">
        <v>0</v>
      </c>
      <c r="AR42" s="117">
        <v>0</v>
      </c>
      <c r="AS42" s="45">
        <v>0</v>
      </c>
      <c r="AT42" s="45">
        <v>1</v>
      </c>
      <c r="AU42" s="45">
        <v>0</v>
      </c>
      <c r="AV42" s="45">
        <v>0</v>
      </c>
      <c r="AW42" s="48">
        <v>0</v>
      </c>
      <c r="AX42" s="45">
        <v>0</v>
      </c>
      <c r="AY42" s="45">
        <v>0</v>
      </c>
      <c r="AZ42" s="45">
        <v>0</v>
      </c>
      <c r="BA42" s="47">
        <v>0</v>
      </c>
      <c r="BB42" s="48">
        <v>0</v>
      </c>
      <c r="BC42" s="153">
        <v>0</v>
      </c>
      <c r="BD42" s="45">
        <v>0</v>
      </c>
      <c r="BE42" s="47">
        <v>0</v>
      </c>
      <c r="BF42" s="48">
        <v>0</v>
      </c>
      <c r="BG42" s="45">
        <v>0</v>
      </c>
      <c r="BH42" s="45">
        <v>0</v>
      </c>
      <c r="BI42" s="45">
        <v>0</v>
      </c>
      <c r="BJ42" s="48">
        <v>0</v>
      </c>
      <c r="BK42" s="45">
        <v>0</v>
      </c>
      <c r="BL42" s="45">
        <v>0</v>
      </c>
      <c r="BM42" s="47">
        <v>0</v>
      </c>
      <c r="BN42" s="48">
        <v>0</v>
      </c>
      <c r="BO42" s="45">
        <v>0</v>
      </c>
      <c r="BP42" s="153">
        <v>0</v>
      </c>
      <c r="BQ42" s="45">
        <v>0</v>
      </c>
      <c r="BR42" s="45">
        <v>0</v>
      </c>
      <c r="BS42" s="48">
        <v>1</v>
      </c>
      <c r="BT42" s="45">
        <v>0</v>
      </c>
      <c r="BU42" s="45">
        <v>0</v>
      </c>
      <c r="BV42" s="47">
        <v>0</v>
      </c>
      <c r="BW42" s="45">
        <v>0</v>
      </c>
      <c r="BX42" s="45">
        <v>0</v>
      </c>
      <c r="BY42" s="45">
        <v>0</v>
      </c>
      <c r="BZ42" s="45">
        <v>0</v>
      </c>
      <c r="CA42" s="47">
        <v>0</v>
      </c>
      <c r="CB42" s="45">
        <v>0</v>
      </c>
      <c r="CC42" s="45">
        <v>0</v>
      </c>
      <c r="CD42" s="45">
        <v>0</v>
      </c>
      <c r="CE42" s="47">
        <v>0</v>
      </c>
      <c r="CF42" s="45">
        <v>0</v>
      </c>
      <c r="CG42" s="45">
        <v>0</v>
      </c>
      <c r="CH42" s="45">
        <v>0</v>
      </c>
      <c r="CI42" s="45">
        <v>0</v>
      </c>
      <c r="CJ42" s="48">
        <v>0</v>
      </c>
      <c r="CK42" s="45">
        <v>1</v>
      </c>
      <c r="CL42" s="45">
        <v>0</v>
      </c>
      <c r="CM42" s="45">
        <v>1</v>
      </c>
      <c r="CN42" s="47">
        <v>0</v>
      </c>
      <c r="CO42" s="45">
        <v>0</v>
      </c>
      <c r="CP42" s="45">
        <v>0</v>
      </c>
      <c r="CQ42" s="142">
        <v>1</v>
      </c>
      <c r="CR42" s="117">
        <v>1</v>
      </c>
      <c r="CS42" s="45">
        <v>1</v>
      </c>
      <c r="CT42" s="45">
        <v>0</v>
      </c>
      <c r="CU42" s="45">
        <v>0</v>
      </c>
      <c r="CV42" s="45"/>
      <c r="CW42" s="48"/>
      <c r="CX42" s="45"/>
      <c r="CY42" s="45"/>
      <c r="CZ42" s="45"/>
      <c r="DA42" s="47"/>
      <c r="DB42" s="48"/>
      <c r="DC42" s="153"/>
      <c r="DD42" s="45"/>
      <c r="DE42" s="47"/>
      <c r="DF42" s="48"/>
      <c r="DG42" s="45"/>
      <c r="DH42" s="45"/>
      <c r="DI42" s="45"/>
      <c r="DJ42" s="48"/>
      <c r="DK42" s="45"/>
      <c r="DL42" s="45"/>
      <c r="DM42" s="47"/>
      <c r="DN42" s="119">
        <f t="shared" si="0"/>
        <v>6</v>
      </c>
      <c r="DO42" s="43" t="s">
        <v>204</v>
      </c>
    </row>
    <row r="43" spans="2:119">
      <c r="B43" s="42"/>
      <c r="C43" s="70" t="s">
        <v>205</v>
      </c>
      <c r="D43" s="71">
        <v>7</v>
      </c>
      <c r="E43" s="72">
        <v>2</v>
      </c>
      <c r="F43" s="73">
        <v>9</v>
      </c>
      <c r="G43" s="71">
        <v>1</v>
      </c>
      <c r="H43" s="71">
        <v>5</v>
      </c>
      <c r="I43" s="71">
        <v>2</v>
      </c>
      <c r="J43" s="73">
        <v>4</v>
      </c>
      <c r="K43" s="71">
        <v>5</v>
      </c>
      <c r="L43" s="71">
        <v>1</v>
      </c>
      <c r="M43" s="72">
        <v>9</v>
      </c>
      <c r="N43" s="73">
        <v>0</v>
      </c>
      <c r="O43" s="71">
        <v>9</v>
      </c>
      <c r="P43" s="71">
        <v>2</v>
      </c>
      <c r="Q43" s="71">
        <v>6</v>
      </c>
      <c r="R43" s="71">
        <v>7</v>
      </c>
      <c r="S43" s="73">
        <v>4</v>
      </c>
      <c r="T43" s="71">
        <v>7</v>
      </c>
      <c r="U43" s="71">
        <v>3</v>
      </c>
      <c r="V43" s="72">
        <v>5</v>
      </c>
      <c r="W43" s="71">
        <v>7</v>
      </c>
      <c r="X43" s="71">
        <v>12</v>
      </c>
      <c r="Y43" s="71">
        <v>2</v>
      </c>
      <c r="Z43" s="71">
        <v>4</v>
      </c>
      <c r="AA43" s="72">
        <v>8</v>
      </c>
      <c r="AB43" s="71">
        <v>1</v>
      </c>
      <c r="AC43" s="71">
        <v>10</v>
      </c>
      <c r="AD43" s="71">
        <v>4</v>
      </c>
      <c r="AE43" s="72">
        <v>7</v>
      </c>
      <c r="AF43" s="71">
        <v>9</v>
      </c>
      <c r="AG43" s="71">
        <v>6</v>
      </c>
      <c r="AH43" s="71">
        <v>14</v>
      </c>
      <c r="AI43" s="71">
        <v>33</v>
      </c>
      <c r="AJ43" s="73">
        <v>7</v>
      </c>
      <c r="AK43" s="71">
        <v>23</v>
      </c>
      <c r="AL43" s="71">
        <v>16</v>
      </c>
      <c r="AM43" s="71">
        <v>9</v>
      </c>
      <c r="AN43" s="72">
        <v>15</v>
      </c>
      <c r="AO43" s="71">
        <v>18</v>
      </c>
      <c r="AP43" s="71">
        <v>23</v>
      </c>
      <c r="AQ43" s="142">
        <v>17</v>
      </c>
      <c r="AR43" s="120">
        <v>13</v>
      </c>
      <c r="AS43" s="71">
        <v>10</v>
      </c>
      <c r="AT43" s="71">
        <v>16</v>
      </c>
      <c r="AU43" s="71">
        <v>17</v>
      </c>
      <c r="AV43" s="71">
        <v>14</v>
      </c>
      <c r="AW43" s="73">
        <v>23</v>
      </c>
      <c r="AX43" s="71">
        <v>19</v>
      </c>
      <c r="AY43" s="71">
        <v>11</v>
      </c>
      <c r="AZ43" s="71">
        <v>11</v>
      </c>
      <c r="BA43" s="72">
        <v>14</v>
      </c>
      <c r="BB43" s="73">
        <v>6</v>
      </c>
      <c r="BC43" s="153">
        <v>17</v>
      </c>
      <c r="BD43" s="71">
        <v>16</v>
      </c>
      <c r="BE43" s="72">
        <v>22</v>
      </c>
      <c r="BF43" s="73">
        <v>6</v>
      </c>
      <c r="BG43" s="71">
        <v>11</v>
      </c>
      <c r="BH43" s="71">
        <v>4</v>
      </c>
      <c r="BI43" s="71">
        <v>4</v>
      </c>
      <c r="BJ43" s="73">
        <v>8</v>
      </c>
      <c r="BK43" s="71">
        <v>5</v>
      </c>
      <c r="BL43" s="71">
        <v>7</v>
      </c>
      <c r="BM43" s="72">
        <v>5</v>
      </c>
      <c r="BN43" s="73">
        <v>2</v>
      </c>
      <c r="BO43" s="71">
        <v>17</v>
      </c>
      <c r="BP43" s="153">
        <v>4</v>
      </c>
      <c r="BQ43" s="71">
        <v>8</v>
      </c>
      <c r="BR43" s="71">
        <v>7</v>
      </c>
      <c r="BS43" s="73">
        <v>10</v>
      </c>
      <c r="BT43" s="71">
        <v>8</v>
      </c>
      <c r="BU43" s="71">
        <v>6</v>
      </c>
      <c r="BV43" s="72">
        <v>7</v>
      </c>
      <c r="BW43" s="71">
        <v>5</v>
      </c>
      <c r="BX43" s="71">
        <v>3</v>
      </c>
      <c r="BY43" s="71">
        <v>3</v>
      </c>
      <c r="BZ43" s="71">
        <v>4</v>
      </c>
      <c r="CA43" s="72">
        <v>2</v>
      </c>
      <c r="CB43" s="71">
        <v>4</v>
      </c>
      <c r="CC43" s="71">
        <v>7</v>
      </c>
      <c r="CD43" s="71">
        <v>8</v>
      </c>
      <c r="CE43" s="72">
        <v>12</v>
      </c>
      <c r="CF43" s="71">
        <v>5</v>
      </c>
      <c r="CG43" s="71">
        <v>8</v>
      </c>
      <c r="CH43" s="71">
        <v>11</v>
      </c>
      <c r="CI43" s="71">
        <v>13</v>
      </c>
      <c r="CJ43" s="73">
        <v>11</v>
      </c>
      <c r="CK43" s="71">
        <v>18</v>
      </c>
      <c r="CL43" s="71">
        <v>10</v>
      </c>
      <c r="CM43" s="71">
        <v>8</v>
      </c>
      <c r="CN43" s="72">
        <v>14</v>
      </c>
      <c r="CO43" s="71">
        <v>12</v>
      </c>
      <c r="CP43" s="71">
        <v>11</v>
      </c>
      <c r="CQ43" s="142">
        <v>8</v>
      </c>
      <c r="CR43" s="120">
        <v>9</v>
      </c>
      <c r="CS43" s="71">
        <v>13</v>
      </c>
      <c r="CT43" s="71">
        <v>16</v>
      </c>
      <c r="CU43" s="71">
        <v>11</v>
      </c>
      <c r="CV43" s="71"/>
      <c r="CW43" s="73"/>
      <c r="CX43" s="71"/>
      <c r="CY43" s="71"/>
      <c r="CZ43" s="71"/>
      <c r="DA43" s="72"/>
      <c r="DB43" s="73"/>
      <c r="DC43" s="153"/>
      <c r="DD43" s="71"/>
      <c r="DE43" s="72"/>
      <c r="DF43" s="73"/>
      <c r="DG43" s="71"/>
      <c r="DH43" s="71"/>
      <c r="DI43" s="71"/>
      <c r="DJ43" s="73"/>
      <c r="DK43" s="71"/>
      <c r="DL43" s="71"/>
      <c r="DM43" s="72"/>
      <c r="DN43" s="121">
        <f t="shared" si="0"/>
        <v>295</v>
      </c>
      <c r="DO43" s="70" t="s">
        <v>205</v>
      </c>
    </row>
    <row r="44" spans="2:119">
      <c r="B44" s="49"/>
      <c r="C44" s="50" t="s">
        <v>206</v>
      </c>
      <c r="D44" s="51">
        <v>677</v>
      </c>
      <c r="E44" s="53">
        <v>787</v>
      </c>
      <c r="F44" s="52">
        <v>676</v>
      </c>
      <c r="G44" s="51">
        <v>842</v>
      </c>
      <c r="H44" s="51">
        <v>883</v>
      </c>
      <c r="I44" s="51">
        <v>1070</v>
      </c>
      <c r="J44" s="52">
        <v>1244</v>
      </c>
      <c r="K44" s="51">
        <v>1271</v>
      </c>
      <c r="L44" s="51">
        <v>1390</v>
      </c>
      <c r="M44" s="53">
        <v>1358</v>
      </c>
      <c r="N44" s="52">
        <v>310</v>
      </c>
      <c r="O44" s="51">
        <v>981</v>
      </c>
      <c r="P44" s="51">
        <v>710</v>
      </c>
      <c r="Q44" s="51">
        <v>1038</v>
      </c>
      <c r="R44" s="51">
        <v>901</v>
      </c>
      <c r="S44" s="52">
        <v>995</v>
      </c>
      <c r="T44" s="51">
        <v>886</v>
      </c>
      <c r="U44" s="51">
        <v>909</v>
      </c>
      <c r="V44" s="53">
        <v>774</v>
      </c>
      <c r="W44" s="51">
        <v>904</v>
      </c>
      <c r="X44" s="51">
        <v>883</v>
      </c>
      <c r="Y44" s="51">
        <v>802</v>
      </c>
      <c r="Z44" s="51">
        <v>721</v>
      </c>
      <c r="AA44" s="53">
        <v>750</v>
      </c>
      <c r="AB44" s="51">
        <v>594</v>
      </c>
      <c r="AC44" s="51">
        <v>755</v>
      </c>
      <c r="AD44" s="51">
        <v>923</v>
      </c>
      <c r="AE44" s="53">
        <v>919</v>
      </c>
      <c r="AF44" s="51">
        <v>934</v>
      </c>
      <c r="AG44" s="51">
        <v>1272</v>
      </c>
      <c r="AH44" s="51">
        <v>1343</v>
      </c>
      <c r="AI44" s="51">
        <v>1549</v>
      </c>
      <c r="AJ44" s="52">
        <v>1690</v>
      </c>
      <c r="AK44" s="51">
        <v>1747</v>
      </c>
      <c r="AL44" s="51">
        <v>1706</v>
      </c>
      <c r="AM44" s="51">
        <v>1713</v>
      </c>
      <c r="AN44" s="53">
        <v>1580</v>
      </c>
      <c r="AO44" s="51">
        <v>1382</v>
      </c>
      <c r="AP44" s="51">
        <v>1306</v>
      </c>
      <c r="AQ44" s="143">
        <v>1061</v>
      </c>
      <c r="AR44" s="41">
        <v>1041</v>
      </c>
      <c r="AS44" s="51">
        <v>970</v>
      </c>
      <c r="AT44" s="51">
        <v>534</v>
      </c>
      <c r="AU44" s="51">
        <v>749</v>
      </c>
      <c r="AV44" s="51">
        <v>589</v>
      </c>
      <c r="AW44" s="52">
        <v>736</v>
      </c>
      <c r="AX44" s="51">
        <v>677</v>
      </c>
      <c r="AY44" s="51">
        <v>651</v>
      </c>
      <c r="AZ44" s="51">
        <v>632</v>
      </c>
      <c r="BA44" s="53">
        <v>589</v>
      </c>
      <c r="BB44" s="52">
        <v>606</v>
      </c>
      <c r="BC44" s="154">
        <v>515</v>
      </c>
      <c r="BD44" s="51">
        <v>587</v>
      </c>
      <c r="BE44" s="53">
        <v>612</v>
      </c>
      <c r="BF44" s="52">
        <v>540</v>
      </c>
      <c r="BG44" s="51">
        <v>666</v>
      </c>
      <c r="BH44" s="51">
        <v>665</v>
      </c>
      <c r="BI44" s="51">
        <v>571</v>
      </c>
      <c r="BJ44" s="52">
        <v>683</v>
      </c>
      <c r="BK44" s="51">
        <v>706</v>
      </c>
      <c r="BL44" s="51">
        <v>750</v>
      </c>
      <c r="BM44" s="53">
        <v>861</v>
      </c>
      <c r="BN44" s="52">
        <v>255</v>
      </c>
      <c r="BO44" s="51">
        <v>650</v>
      </c>
      <c r="BP44" s="154">
        <v>504</v>
      </c>
      <c r="BQ44" s="51">
        <v>739</v>
      </c>
      <c r="BR44" s="51">
        <v>669</v>
      </c>
      <c r="BS44" s="52">
        <v>709</v>
      </c>
      <c r="BT44" s="51">
        <v>605</v>
      </c>
      <c r="BU44" s="51">
        <v>635</v>
      </c>
      <c r="BV44" s="53">
        <v>493</v>
      </c>
      <c r="BW44" s="51">
        <v>580</v>
      </c>
      <c r="BX44" s="51">
        <v>570</v>
      </c>
      <c r="BY44" s="51">
        <v>537</v>
      </c>
      <c r="BZ44" s="51">
        <v>508</v>
      </c>
      <c r="CA44" s="53">
        <v>466</v>
      </c>
      <c r="CB44" s="51">
        <v>529</v>
      </c>
      <c r="CC44" s="51">
        <v>581</v>
      </c>
      <c r="CD44" s="51">
        <v>692</v>
      </c>
      <c r="CE44" s="53">
        <v>745</v>
      </c>
      <c r="CF44" s="51">
        <v>586</v>
      </c>
      <c r="CG44" s="51">
        <v>974</v>
      </c>
      <c r="CH44" s="51">
        <v>1034</v>
      </c>
      <c r="CI44" s="51">
        <v>1264</v>
      </c>
      <c r="CJ44" s="52">
        <v>1403</v>
      </c>
      <c r="CK44" s="51">
        <v>1365</v>
      </c>
      <c r="CL44" s="51">
        <v>1344</v>
      </c>
      <c r="CM44" s="51">
        <v>1220</v>
      </c>
      <c r="CN44" s="53">
        <v>1019</v>
      </c>
      <c r="CO44" s="51">
        <v>901</v>
      </c>
      <c r="CP44" s="51">
        <v>777</v>
      </c>
      <c r="CQ44" s="143">
        <v>652</v>
      </c>
      <c r="CR44" s="41">
        <v>685</v>
      </c>
      <c r="CS44" s="51">
        <v>604</v>
      </c>
      <c r="CT44" s="51">
        <v>373</v>
      </c>
      <c r="CU44" s="51">
        <v>573</v>
      </c>
      <c r="CV44" s="51"/>
      <c r="CW44" s="52"/>
      <c r="CX44" s="51"/>
      <c r="CY44" s="51"/>
      <c r="CZ44" s="51"/>
      <c r="DA44" s="53"/>
      <c r="DB44" s="52"/>
      <c r="DC44" s="154"/>
      <c r="DD44" s="51"/>
      <c r="DE44" s="53"/>
      <c r="DF44" s="52"/>
      <c r="DG44" s="51"/>
      <c r="DH44" s="51"/>
      <c r="DI44" s="51"/>
      <c r="DJ44" s="52"/>
      <c r="DK44" s="51"/>
      <c r="DL44" s="51"/>
      <c r="DM44" s="53"/>
      <c r="DN44" s="122">
        <f t="shared" si="0"/>
        <v>25241</v>
      </c>
      <c r="DO44" s="50" t="s">
        <v>206</v>
      </c>
    </row>
    <row r="45" spans="2:119">
      <c r="B45" s="54" t="s">
        <v>211</v>
      </c>
      <c r="C45" s="55" t="s">
        <v>198</v>
      </c>
      <c r="D45" s="56">
        <v>0</v>
      </c>
      <c r="E45" s="57">
        <v>0</v>
      </c>
      <c r="F45" s="54">
        <v>0</v>
      </c>
      <c r="G45" s="56">
        <v>0</v>
      </c>
      <c r="H45" s="56">
        <v>0</v>
      </c>
      <c r="I45" s="56">
        <v>0</v>
      </c>
      <c r="J45" s="54">
        <v>0</v>
      </c>
      <c r="K45" s="56">
        <v>0</v>
      </c>
      <c r="L45" s="56">
        <v>0</v>
      </c>
      <c r="M45" s="57">
        <v>0</v>
      </c>
      <c r="N45" s="54">
        <v>0</v>
      </c>
      <c r="O45" s="56">
        <v>0</v>
      </c>
      <c r="P45" s="56">
        <v>0</v>
      </c>
      <c r="Q45" s="56">
        <v>0</v>
      </c>
      <c r="R45" s="56">
        <v>0</v>
      </c>
      <c r="S45" s="54">
        <v>0</v>
      </c>
      <c r="T45" s="56">
        <v>0</v>
      </c>
      <c r="U45" s="56">
        <v>0</v>
      </c>
      <c r="V45" s="57">
        <v>0</v>
      </c>
      <c r="W45" s="56">
        <v>0</v>
      </c>
      <c r="X45" s="56">
        <v>0</v>
      </c>
      <c r="Y45" s="56">
        <v>0</v>
      </c>
      <c r="Z45" s="56">
        <v>0</v>
      </c>
      <c r="AA45" s="57">
        <v>0</v>
      </c>
      <c r="AB45" s="56">
        <v>0</v>
      </c>
      <c r="AC45" s="56">
        <v>0.67</v>
      </c>
      <c r="AD45" s="56">
        <v>0</v>
      </c>
      <c r="AE45" s="124">
        <v>0</v>
      </c>
      <c r="AF45" s="56">
        <v>0.67</v>
      </c>
      <c r="AG45" s="56">
        <v>0.33</v>
      </c>
      <c r="AH45" s="56">
        <v>0</v>
      </c>
      <c r="AI45" s="56">
        <v>0.33</v>
      </c>
      <c r="AJ45" s="54">
        <v>0.33</v>
      </c>
      <c r="AK45" s="56">
        <v>0.67</v>
      </c>
      <c r="AL45" s="56">
        <v>0</v>
      </c>
      <c r="AM45" s="56">
        <v>0</v>
      </c>
      <c r="AN45" s="57">
        <v>0.33</v>
      </c>
      <c r="AO45" s="56">
        <v>0.67</v>
      </c>
      <c r="AP45" s="56">
        <v>0.33</v>
      </c>
      <c r="AQ45" s="144">
        <v>0.33</v>
      </c>
      <c r="AR45" s="57">
        <v>0.33</v>
      </c>
      <c r="AS45" s="56">
        <v>0</v>
      </c>
      <c r="AT45" s="56">
        <v>0</v>
      </c>
      <c r="AU45" s="56">
        <v>0</v>
      </c>
      <c r="AV45" s="56">
        <v>0</v>
      </c>
      <c r="AW45" s="54">
        <v>1</v>
      </c>
      <c r="AX45" s="56">
        <v>0</v>
      </c>
      <c r="AY45" s="56">
        <v>0.33</v>
      </c>
      <c r="AZ45" s="56">
        <v>0.33</v>
      </c>
      <c r="BA45" s="57">
        <v>0</v>
      </c>
      <c r="BB45" s="54">
        <v>0.33</v>
      </c>
      <c r="BC45" s="156">
        <v>0.33</v>
      </c>
      <c r="BD45" s="56">
        <v>0.33</v>
      </c>
      <c r="BE45" s="57">
        <v>0.33</v>
      </c>
      <c r="BF45" s="54">
        <v>0.33</v>
      </c>
      <c r="BG45" s="56">
        <v>0.67</v>
      </c>
      <c r="BH45" s="56">
        <v>0</v>
      </c>
      <c r="BI45" s="56">
        <v>0.33</v>
      </c>
      <c r="BJ45" s="54">
        <v>0</v>
      </c>
      <c r="BK45" s="56">
        <v>0.33</v>
      </c>
      <c r="BL45" s="56">
        <v>0.33</v>
      </c>
      <c r="BM45" s="57">
        <v>0</v>
      </c>
      <c r="BN45" s="54">
        <v>0</v>
      </c>
      <c r="BO45" s="56">
        <v>0.67</v>
      </c>
      <c r="BP45" s="156">
        <v>0</v>
      </c>
      <c r="BQ45" s="56">
        <v>0.33</v>
      </c>
      <c r="BR45" s="56">
        <v>0.67</v>
      </c>
      <c r="BS45" s="54">
        <v>1</v>
      </c>
      <c r="BT45" s="56">
        <v>0.33</v>
      </c>
      <c r="BU45" s="56">
        <v>0.67</v>
      </c>
      <c r="BV45" s="57">
        <v>1</v>
      </c>
      <c r="BW45" s="56">
        <v>0.33</v>
      </c>
      <c r="BX45" s="56">
        <v>0.33</v>
      </c>
      <c r="BY45" s="56">
        <v>0.33</v>
      </c>
      <c r="BZ45" s="56">
        <v>0</v>
      </c>
      <c r="CA45" s="57">
        <v>0</v>
      </c>
      <c r="CB45" s="56">
        <v>0</v>
      </c>
      <c r="CC45" s="56">
        <v>0</v>
      </c>
      <c r="CD45" s="56">
        <v>0.67</v>
      </c>
      <c r="CE45" s="124">
        <v>0.67</v>
      </c>
      <c r="CF45" s="56">
        <v>0</v>
      </c>
      <c r="CG45" s="56">
        <v>0.67</v>
      </c>
      <c r="CH45" s="56">
        <v>0</v>
      </c>
      <c r="CI45" s="56">
        <v>0.67</v>
      </c>
      <c r="CJ45" s="54">
        <v>0.33</v>
      </c>
      <c r="CK45" s="56">
        <v>0.33</v>
      </c>
      <c r="CL45" s="56">
        <v>0</v>
      </c>
      <c r="CM45" s="56">
        <v>0.67</v>
      </c>
      <c r="CN45" s="57">
        <v>0.67</v>
      </c>
      <c r="CO45" s="56">
        <v>0.33</v>
      </c>
      <c r="CP45" s="56">
        <v>0.33</v>
      </c>
      <c r="CQ45" s="144">
        <v>0</v>
      </c>
      <c r="CR45" s="57">
        <v>0</v>
      </c>
      <c r="CS45" s="56">
        <v>1</v>
      </c>
      <c r="CT45" s="56">
        <v>0</v>
      </c>
      <c r="CU45" s="56">
        <v>0.67</v>
      </c>
      <c r="CV45" s="56"/>
      <c r="CW45" s="54"/>
      <c r="CX45" s="56"/>
      <c r="CY45" s="56"/>
      <c r="CZ45" s="56"/>
      <c r="DA45" s="57"/>
      <c r="DB45" s="54"/>
      <c r="DC45" s="156"/>
      <c r="DD45" s="56"/>
      <c r="DE45" s="57"/>
      <c r="DF45" s="54"/>
      <c r="DG45" s="56"/>
      <c r="DH45" s="56"/>
      <c r="DI45" s="56"/>
      <c r="DJ45" s="54"/>
      <c r="DK45" s="56"/>
      <c r="DL45" s="56"/>
      <c r="DM45" s="57"/>
      <c r="DN45" s="55">
        <f t="shared" si="0"/>
        <v>12.67</v>
      </c>
      <c r="DO45" s="55" t="s">
        <v>198</v>
      </c>
    </row>
    <row r="46" spans="2:119">
      <c r="B46" s="54" t="s">
        <v>207</v>
      </c>
      <c r="C46" s="55" t="s">
        <v>200</v>
      </c>
      <c r="D46" s="56">
        <v>0.2</v>
      </c>
      <c r="E46" s="57">
        <v>0</v>
      </c>
      <c r="F46" s="54">
        <v>0.4</v>
      </c>
      <c r="G46" s="56">
        <v>0</v>
      </c>
      <c r="H46" s="56">
        <v>0.2</v>
      </c>
      <c r="I46" s="56">
        <v>0.1</v>
      </c>
      <c r="J46" s="54">
        <v>0.2</v>
      </c>
      <c r="K46" s="56">
        <v>0.2</v>
      </c>
      <c r="L46" s="56">
        <v>0</v>
      </c>
      <c r="M46" s="57">
        <v>0.5</v>
      </c>
      <c r="N46" s="54">
        <v>0</v>
      </c>
      <c r="O46" s="56">
        <v>0.4</v>
      </c>
      <c r="P46" s="56">
        <v>0</v>
      </c>
      <c r="Q46" s="56">
        <v>0.1</v>
      </c>
      <c r="R46" s="56">
        <v>0.2</v>
      </c>
      <c r="S46" s="54">
        <v>0.2</v>
      </c>
      <c r="T46" s="56">
        <v>0.1</v>
      </c>
      <c r="U46" s="56">
        <v>0.1</v>
      </c>
      <c r="V46" s="57">
        <v>0</v>
      </c>
      <c r="W46" s="56">
        <v>0.2</v>
      </c>
      <c r="X46" s="56">
        <v>0.6</v>
      </c>
      <c r="Y46" s="56">
        <v>0</v>
      </c>
      <c r="Z46" s="56">
        <v>0.4</v>
      </c>
      <c r="AA46" s="57">
        <v>0.3</v>
      </c>
      <c r="AB46" s="56">
        <v>0</v>
      </c>
      <c r="AC46" s="56">
        <v>0.14000000000000001</v>
      </c>
      <c r="AD46" s="56">
        <v>0.28999999999999998</v>
      </c>
      <c r="AE46" s="57">
        <v>0.56999999999999995</v>
      </c>
      <c r="AF46" s="56">
        <v>0.56999999999999995</v>
      </c>
      <c r="AG46" s="56">
        <v>0.71</v>
      </c>
      <c r="AH46" s="56">
        <v>1.1399999999999999</v>
      </c>
      <c r="AI46" s="56">
        <v>2</v>
      </c>
      <c r="AJ46" s="54">
        <v>0.43</v>
      </c>
      <c r="AK46" s="56">
        <v>2</v>
      </c>
      <c r="AL46" s="56">
        <v>1.86</v>
      </c>
      <c r="AM46" s="56">
        <v>0.86</v>
      </c>
      <c r="AN46" s="57">
        <v>1.71</v>
      </c>
      <c r="AO46" s="56">
        <v>0.86</v>
      </c>
      <c r="AP46" s="56">
        <v>1</v>
      </c>
      <c r="AQ46" s="144">
        <v>1</v>
      </c>
      <c r="AR46" s="57">
        <v>1.1399999999999999</v>
      </c>
      <c r="AS46" s="56">
        <v>1</v>
      </c>
      <c r="AT46" s="56">
        <v>2.14</v>
      </c>
      <c r="AU46" s="56">
        <v>1.1399999999999999</v>
      </c>
      <c r="AV46" s="56">
        <v>1.43</v>
      </c>
      <c r="AW46" s="54">
        <v>0.86</v>
      </c>
      <c r="AX46" s="56">
        <v>1.43</v>
      </c>
      <c r="AY46" s="56">
        <v>0.86</v>
      </c>
      <c r="AZ46" s="56">
        <v>0.71</v>
      </c>
      <c r="BA46" s="57">
        <v>0.56999999999999995</v>
      </c>
      <c r="BB46" s="54">
        <v>0.43</v>
      </c>
      <c r="BC46" s="156">
        <v>0.71</v>
      </c>
      <c r="BD46" s="56">
        <v>0.86</v>
      </c>
      <c r="BE46" s="57">
        <v>1.29</v>
      </c>
      <c r="BF46" s="54">
        <v>0.43</v>
      </c>
      <c r="BG46" s="56">
        <v>0.56999999999999995</v>
      </c>
      <c r="BH46" s="56">
        <v>0.43</v>
      </c>
      <c r="BI46" s="56">
        <v>0.14000000000000001</v>
      </c>
      <c r="BJ46" s="54">
        <v>0.56999999999999995</v>
      </c>
      <c r="BK46" s="56">
        <v>0.28999999999999998</v>
      </c>
      <c r="BL46" s="56">
        <v>0.43</v>
      </c>
      <c r="BM46" s="57">
        <v>0.28999999999999998</v>
      </c>
      <c r="BN46" s="54">
        <v>0</v>
      </c>
      <c r="BO46" s="56">
        <v>0.43</v>
      </c>
      <c r="BP46" s="156">
        <v>0.28999999999999998</v>
      </c>
      <c r="BQ46" s="56">
        <v>0.71</v>
      </c>
      <c r="BR46" s="56">
        <v>0.14000000000000001</v>
      </c>
      <c r="BS46" s="54">
        <v>0.14000000000000001</v>
      </c>
      <c r="BT46" s="56">
        <v>0.56999999999999995</v>
      </c>
      <c r="BU46" s="56">
        <v>0.28999999999999998</v>
      </c>
      <c r="BV46" s="57">
        <v>0</v>
      </c>
      <c r="BW46" s="56">
        <v>0.43</v>
      </c>
      <c r="BX46" s="56">
        <v>0.28999999999999998</v>
      </c>
      <c r="BY46" s="56">
        <v>0</v>
      </c>
      <c r="BZ46" s="56">
        <v>0.14000000000000001</v>
      </c>
      <c r="CA46" s="57">
        <v>0.28999999999999998</v>
      </c>
      <c r="CB46" s="56">
        <v>0.43</v>
      </c>
      <c r="CC46" s="56">
        <v>0.14000000000000001</v>
      </c>
      <c r="CD46" s="56">
        <v>0.56999999999999995</v>
      </c>
      <c r="CE46" s="57">
        <v>0.43</v>
      </c>
      <c r="CF46" s="56">
        <v>0.71</v>
      </c>
      <c r="CG46" s="56">
        <v>0.43</v>
      </c>
      <c r="CH46" s="56">
        <v>1.43</v>
      </c>
      <c r="CI46" s="56">
        <v>1.29</v>
      </c>
      <c r="CJ46" s="54">
        <v>1</v>
      </c>
      <c r="CK46" s="56">
        <v>1.86</v>
      </c>
      <c r="CL46" s="56">
        <v>1</v>
      </c>
      <c r="CM46" s="56">
        <v>0.56999999999999995</v>
      </c>
      <c r="CN46" s="57">
        <v>0.71</v>
      </c>
      <c r="CO46" s="56">
        <v>0.56999999999999995</v>
      </c>
      <c r="CP46" s="56">
        <v>1.1399999999999999</v>
      </c>
      <c r="CQ46" s="144">
        <v>0.43</v>
      </c>
      <c r="CR46" s="57">
        <v>0</v>
      </c>
      <c r="CS46" s="56">
        <v>0.28999999999999998</v>
      </c>
      <c r="CT46" s="56">
        <v>1.1399999999999999</v>
      </c>
      <c r="CU46" s="56">
        <v>0.14000000000000001</v>
      </c>
      <c r="CV46" s="56"/>
      <c r="CW46" s="54"/>
      <c r="CX46" s="56"/>
      <c r="CY46" s="56"/>
      <c r="CZ46" s="56"/>
      <c r="DA46" s="57"/>
      <c r="DB46" s="54"/>
      <c r="DC46" s="156"/>
      <c r="DD46" s="56"/>
      <c r="DE46" s="57"/>
      <c r="DF46" s="54"/>
      <c r="DG46" s="56"/>
      <c r="DH46" s="56"/>
      <c r="DI46" s="56"/>
      <c r="DJ46" s="54"/>
      <c r="DK46" s="56"/>
      <c r="DL46" s="56"/>
      <c r="DM46" s="57"/>
      <c r="DN46" s="55">
        <f t="shared" si="0"/>
        <v>18</v>
      </c>
      <c r="DO46" s="55" t="s">
        <v>200</v>
      </c>
    </row>
    <row r="47" spans="2:119">
      <c r="B47" s="58" t="s">
        <v>212</v>
      </c>
      <c r="C47" s="55" t="s">
        <v>201</v>
      </c>
      <c r="D47" s="56">
        <v>0</v>
      </c>
      <c r="E47" s="57">
        <v>0.14000000000000001</v>
      </c>
      <c r="F47" s="54">
        <v>0</v>
      </c>
      <c r="G47" s="56">
        <v>0</v>
      </c>
      <c r="H47" s="56">
        <v>0</v>
      </c>
      <c r="I47" s="56">
        <v>0.14000000000000001</v>
      </c>
      <c r="J47" s="54">
        <v>0</v>
      </c>
      <c r="K47" s="56">
        <v>0.28999999999999998</v>
      </c>
      <c r="L47" s="56">
        <v>0</v>
      </c>
      <c r="M47" s="57">
        <v>0.14000000000000001</v>
      </c>
      <c r="N47" s="54">
        <v>0</v>
      </c>
      <c r="O47" s="56">
        <v>0.28999999999999998</v>
      </c>
      <c r="P47" s="56">
        <v>0</v>
      </c>
      <c r="Q47" s="56">
        <v>0</v>
      </c>
      <c r="R47" s="56">
        <v>0.43</v>
      </c>
      <c r="S47" s="54">
        <v>0</v>
      </c>
      <c r="T47" s="56">
        <v>0.14000000000000001</v>
      </c>
      <c r="U47" s="56">
        <v>0.28999999999999998</v>
      </c>
      <c r="V47" s="57">
        <v>0.14000000000000001</v>
      </c>
      <c r="W47" s="56">
        <v>0.14000000000000001</v>
      </c>
      <c r="X47" s="56">
        <v>0.43</v>
      </c>
      <c r="Y47" s="56">
        <v>0.28999999999999998</v>
      </c>
      <c r="Z47" s="56">
        <v>0</v>
      </c>
      <c r="AA47" s="57">
        <v>0.43</v>
      </c>
      <c r="AB47" s="56">
        <v>0</v>
      </c>
      <c r="AC47" s="56">
        <v>0.17</v>
      </c>
      <c r="AD47" s="56">
        <v>0.17</v>
      </c>
      <c r="AE47" s="57">
        <v>0</v>
      </c>
      <c r="AF47" s="56">
        <v>0.17</v>
      </c>
      <c r="AG47" s="56">
        <v>0</v>
      </c>
      <c r="AH47" s="56">
        <v>0.17</v>
      </c>
      <c r="AI47" s="56">
        <v>1.83</v>
      </c>
      <c r="AJ47" s="54">
        <v>0</v>
      </c>
      <c r="AK47" s="56">
        <v>0.67</v>
      </c>
      <c r="AL47" s="56">
        <v>0.17</v>
      </c>
      <c r="AM47" s="56">
        <v>0.33</v>
      </c>
      <c r="AN47" s="57">
        <v>0</v>
      </c>
      <c r="AO47" s="56">
        <v>0.67</v>
      </c>
      <c r="AP47" s="56">
        <v>0.83</v>
      </c>
      <c r="AQ47" s="144">
        <v>0.83</v>
      </c>
      <c r="AR47" s="57">
        <v>0.33</v>
      </c>
      <c r="AS47" s="56">
        <v>0</v>
      </c>
      <c r="AT47" s="56">
        <v>0</v>
      </c>
      <c r="AU47" s="56">
        <v>0.33</v>
      </c>
      <c r="AV47" s="56">
        <v>0.17</v>
      </c>
      <c r="AW47" s="54">
        <v>1.33</v>
      </c>
      <c r="AX47" s="56">
        <v>1</v>
      </c>
      <c r="AY47" s="56">
        <v>0.17</v>
      </c>
      <c r="AZ47" s="56">
        <v>0.33</v>
      </c>
      <c r="BA47" s="57">
        <v>0.67</v>
      </c>
      <c r="BB47" s="54">
        <v>0</v>
      </c>
      <c r="BC47" s="156">
        <v>0</v>
      </c>
      <c r="BD47" s="56">
        <v>0.5</v>
      </c>
      <c r="BE47" s="57">
        <v>0</v>
      </c>
      <c r="BF47" s="54">
        <v>0</v>
      </c>
      <c r="BG47" s="56">
        <v>0.17</v>
      </c>
      <c r="BH47" s="56">
        <v>0</v>
      </c>
      <c r="BI47" s="56">
        <v>0.17</v>
      </c>
      <c r="BJ47" s="54">
        <v>0.17</v>
      </c>
      <c r="BK47" s="56">
        <v>0</v>
      </c>
      <c r="BL47" s="56">
        <v>0.17</v>
      </c>
      <c r="BM47" s="57">
        <v>0.33</v>
      </c>
      <c r="BN47" s="54">
        <v>0</v>
      </c>
      <c r="BO47" s="56">
        <v>1.83</v>
      </c>
      <c r="BP47" s="156">
        <v>0</v>
      </c>
      <c r="BQ47" s="56">
        <v>0</v>
      </c>
      <c r="BR47" s="56">
        <v>0</v>
      </c>
      <c r="BS47" s="54">
        <v>0.33</v>
      </c>
      <c r="BT47" s="56">
        <v>0.17</v>
      </c>
      <c r="BU47" s="56">
        <v>0.17</v>
      </c>
      <c r="BV47" s="57">
        <v>0.33</v>
      </c>
      <c r="BW47" s="56">
        <v>0</v>
      </c>
      <c r="BX47" s="56">
        <v>0</v>
      </c>
      <c r="BY47" s="56">
        <v>0</v>
      </c>
      <c r="BZ47" s="56">
        <v>0.5</v>
      </c>
      <c r="CA47" s="57">
        <v>0</v>
      </c>
      <c r="CB47" s="56">
        <v>0</v>
      </c>
      <c r="CC47" s="56">
        <v>0</v>
      </c>
      <c r="CD47" s="56">
        <v>0.2</v>
      </c>
      <c r="CE47" s="57">
        <v>0.8</v>
      </c>
      <c r="CF47" s="56">
        <v>0</v>
      </c>
      <c r="CG47" s="56">
        <v>0</v>
      </c>
      <c r="CH47" s="56">
        <v>0</v>
      </c>
      <c r="CI47" s="56">
        <v>0.2</v>
      </c>
      <c r="CJ47" s="54">
        <v>0.4</v>
      </c>
      <c r="CK47" s="56">
        <v>0</v>
      </c>
      <c r="CL47" s="56">
        <v>0</v>
      </c>
      <c r="CM47" s="56">
        <v>0.2</v>
      </c>
      <c r="CN47" s="57">
        <v>0.2</v>
      </c>
      <c r="CO47" s="56">
        <v>0.6</v>
      </c>
      <c r="CP47" s="56">
        <v>0</v>
      </c>
      <c r="CQ47" s="144">
        <v>0.6</v>
      </c>
      <c r="CR47" s="57">
        <v>0.4</v>
      </c>
      <c r="CS47" s="56">
        <v>0.4</v>
      </c>
      <c r="CT47" s="56">
        <v>0.6</v>
      </c>
      <c r="CU47" s="56">
        <v>0.8</v>
      </c>
      <c r="CV47" s="56"/>
      <c r="CW47" s="54"/>
      <c r="CX47" s="56"/>
      <c r="CY47" s="56"/>
      <c r="CZ47" s="56"/>
      <c r="DA47" s="57"/>
      <c r="DB47" s="54"/>
      <c r="DC47" s="156"/>
      <c r="DD47" s="56"/>
      <c r="DE47" s="57"/>
      <c r="DF47" s="54"/>
      <c r="DG47" s="56"/>
      <c r="DH47" s="56"/>
      <c r="DI47" s="56"/>
      <c r="DJ47" s="54"/>
      <c r="DK47" s="56"/>
      <c r="DL47" s="56"/>
      <c r="DM47" s="57"/>
      <c r="DN47" s="55">
        <f t="shared" si="0"/>
        <v>8.73</v>
      </c>
      <c r="DO47" s="55" t="s">
        <v>201</v>
      </c>
    </row>
    <row r="48" spans="2:119">
      <c r="B48" s="54"/>
      <c r="C48" s="55" t="s">
        <v>202</v>
      </c>
      <c r="D48" s="56">
        <v>0.25</v>
      </c>
      <c r="E48" s="57">
        <v>0</v>
      </c>
      <c r="F48" s="54">
        <v>0</v>
      </c>
      <c r="G48" s="56">
        <v>0</v>
      </c>
      <c r="H48" s="56">
        <v>0.13</v>
      </c>
      <c r="I48" s="56">
        <v>0</v>
      </c>
      <c r="J48" s="54">
        <v>0.25</v>
      </c>
      <c r="K48" s="56">
        <v>0.13</v>
      </c>
      <c r="L48" s="56">
        <v>0.13</v>
      </c>
      <c r="M48" s="57">
        <v>0.38</v>
      </c>
      <c r="N48" s="54">
        <v>0</v>
      </c>
      <c r="O48" s="56">
        <v>0.38</v>
      </c>
      <c r="P48" s="56">
        <v>0.25</v>
      </c>
      <c r="Q48" s="56">
        <v>0.38</v>
      </c>
      <c r="R48" s="56">
        <v>0.13</v>
      </c>
      <c r="S48" s="54">
        <v>0.25</v>
      </c>
      <c r="T48" s="56">
        <v>0.38</v>
      </c>
      <c r="U48" s="56">
        <v>0</v>
      </c>
      <c r="V48" s="57">
        <v>0.5</v>
      </c>
      <c r="W48" s="56">
        <v>0.25</v>
      </c>
      <c r="X48" s="56">
        <v>0.25</v>
      </c>
      <c r="Y48" s="56">
        <v>0</v>
      </c>
      <c r="Z48" s="56">
        <v>0</v>
      </c>
      <c r="AA48" s="57">
        <v>0.25</v>
      </c>
      <c r="AB48" s="56">
        <v>0.17</v>
      </c>
      <c r="AC48" s="56">
        <v>1</v>
      </c>
      <c r="AD48" s="56">
        <v>0.17</v>
      </c>
      <c r="AE48" s="57">
        <v>0.5</v>
      </c>
      <c r="AF48" s="56">
        <v>0.33</v>
      </c>
      <c r="AG48" s="56">
        <v>0</v>
      </c>
      <c r="AH48" s="56">
        <v>0.83</v>
      </c>
      <c r="AI48" s="56">
        <v>1.17</v>
      </c>
      <c r="AJ48" s="54">
        <v>0.6</v>
      </c>
      <c r="AK48" s="56">
        <v>0.5</v>
      </c>
      <c r="AL48" s="56">
        <v>0.33</v>
      </c>
      <c r="AM48" s="56">
        <v>0.17</v>
      </c>
      <c r="AN48" s="57">
        <v>0.33</v>
      </c>
      <c r="AO48" s="56">
        <v>1</v>
      </c>
      <c r="AP48" s="56">
        <v>1.67</v>
      </c>
      <c r="AQ48" s="144">
        <v>0.67</v>
      </c>
      <c r="AR48" s="57">
        <v>0.17</v>
      </c>
      <c r="AS48" s="56">
        <v>0.5</v>
      </c>
      <c r="AT48" s="56">
        <v>0</v>
      </c>
      <c r="AU48" s="56">
        <v>1.17</v>
      </c>
      <c r="AV48" s="56">
        <v>0.5</v>
      </c>
      <c r="AW48" s="54">
        <v>1</v>
      </c>
      <c r="AX48" s="56">
        <v>0.5</v>
      </c>
      <c r="AY48" s="56">
        <v>0.5</v>
      </c>
      <c r="AZ48" s="56">
        <v>0.5</v>
      </c>
      <c r="BA48" s="57">
        <v>1</v>
      </c>
      <c r="BB48" s="54">
        <v>0.33</v>
      </c>
      <c r="BC48" s="156">
        <v>1.83</v>
      </c>
      <c r="BD48" s="56">
        <v>1</v>
      </c>
      <c r="BE48" s="57">
        <v>2</v>
      </c>
      <c r="BF48" s="54">
        <v>0.33</v>
      </c>
      <c r="BG48" s="56">
        <v>0.67</v>
      </c>
      <c r="BH48" s="56">
        <v>0.17</v>
      </c>
      <c r="BI48" s="56">
        <v>0.17</v>
      </c>
      <c r="BJ48" s="54">
        <v>0.5</v>
      </c>
      <c r="BK48" s="56">
        <v>0.33</v>
      </c>
      <c r="BL48" s="56">
        <v>0.33</v>
      </c>
      <c r="BM48" s="57">
        <v>0.17</v>
      </c>
      <c r="BN48" s="54">
        <v>0.33</v>
      </c>
      <c r="BO48" s="56">
        <v>0.17</v>
      </c>
      <c r="BP48" s="156">
        <v>0.33</v>
      </c>
      <c r="BQ48" s="56">
        <v>0.33</v>
      </c>
      <c r="BR48" s="56">
        <v>0.67</v>
      </c>
      <c r="BS48" s="54">
        <v>0.5</v>
      </c>
      <c r="BT48" s="56">
        <v>0.33</v>
      </c>
      <c r="BU48" s="56">
        <v>0.17</v>
      </c>
      <c r="BV48" s="57">
        <v>0.33</v>
      </c>
      <c r="BW48" s="56">
        <v>0.17</v>
      </c>
      <c r="BX48" s="56">
        <v>0</v>
      </c>
      <c r="BY48" s="56">
        <v>0.33</v>
      </c>
      <c r="BZ48" s="56">
        <v>0</v>
      </c>
      <c r="CA48" s="57">
        <v>0</v>
      </c>
      <c r="CB48" s="56">
        <v>0.17</v>
      </c>
      <c r="CC48" s="56">
        <v>1</v>
      </c>
      <c r="CD48" s="56">
        <v>0.17</v>
      </c>
      <c r="CE48" s="57">
        <v>0.5</v>
      </c>
      <c r="CF48" s="56">
        <v>0</v>
      </c>
      <c r="CG48" s="56">
        <v>0.5</v>
      </c>
      <c r="CH48" s="56">
        <v>0.17</v>
      </c>
      <c r="CI48" s="56">
        <v>0.17</v>
      </c>
      <c r="CJ48" s="54">
        <v>0.17</v>
      </c>
      <c r="CK48" s="56">
        <v>0.5</v>
      </c>
      <c r="CL48" s="56">
        <v>0.5</v>
      </c>
      <c r="CM48" s="56">
        <v>0</v>
      </c>
      <c r="CN48" s="57">
        <v>1</v>
      </c>
      <c r="CO48" s="56">
        <v>0.67</v>
      </c>
      <c r="CP48" s="56">
        <v>0.33</v>
      </c>
      <c r="CQ48" s="144">
        <v>0.17</v>
      </c>
      <c r="CR48" s="57">
        <v>1</v>
      </c>
      <c r="CS48" s="56">
        <v>0.83</v>
      </c>
      <c r="CT48" s="56">
        <v>0.83</v>
      </c>
      <c r="CU48" s="56">
        <v>0.67</v>
      </c>
      <c r="CV48" s="56"/>
      <c r="CW48" s="54"/>
      <c r="CX48" s="56"/>
      <c r="CY48" s="56"/>
      <c r="CZ48" s="56"/>
      <c r="DA48" s="57"/>
      <c r="DB48" s="54"/>
      <c r="DC48" s="156"/>
      <c r="DD48" s="56"/>
      <c r="DE48" s="57"/>
      <c r="DF48" s="54"/>
      <c r="DG48" s="56"/>
      <c r="DH48" s="56"/>
      <c r="DI48" s="56"/>
      <c r="DJ48" s="54"/>
      <c r="DK48" s="56"/>
      <c r="DL48" s="56"/>
      <c r="DM48" s="57"/>
      <c r="DN48" s="55">
        <f t="shared" si="0"/>
        <v>13.01</v>
      </c>
      <c r="DO48" s="55" t="s">
        <v>202</v>
      </c>
    </row>
    <row r="49" spans="2:119">
      <c r="B49" s="54"/>
      <c r="C49" s="55" t="s">
        <v>203</v>
      </c>
      <c r="D49" s="56">
        <v>0.5</v>
      </c>
      <c r="E49" s="57">
        <v>0</v>
      </c>
      <c r="F49" s="54">
        <v>0</v>
      </c>
      <c r="G49" s="56">
        <v>0</v>
      </c>
      <c r="H49" s="56">
        <v>0</v>
      </c>
      <c r="I49" s="56">
        <v>0</v>
      </c>
      <c r="J49" s="54">
        <v>0</v>
      </c>
      <c r="K49" s="56">
        <v>0</v>
      </c>
      <c r="L49" s="56">
        <v>0</v>
      </c>
      <c r="M49" s="57">
        <v>0</v>
      </c>
      <c r="N49" s="54">
        <v>0</v>
      </c>
      <c r="O49" s="56">
        <v>0</v>
      </c>
      <c r="P49" s="56">
        <v>0</v>
      </c>
      <c r="Q49" s="56">
        <v>1</v>
      </c>
      <c r="R49" s="56">
        <v>0.5</v>
      </c>
      <c r="S49" s="54">
        <v>0</v>
      </c>
      <c r="T49" s="56">
        <v>0</v>
      </c>
      <c r="U49" s="56">
        <v>0</v>
      </c>
      <c r="V49" s="57">
        <v>0</v>
      </c>
      <c r="W49" s="56">
        <v>1</v>
      </c>
      <c r="X49" s="56">
        <v>0.5</v>
      </c>
      <c r="Y49" s="56">
        <v>0</v>
      </c>
      <c r="Z49" s="56">
        <v>0</v>
      </c>
      <c r="AA49" s="57">
        <v>0</v>
      </c>
      <c r="AB49" s="56">
        <v>0</v>
      </c>
      <c r="AC49" s="56">
        <v>0</v>
      </c>
      <c r="AD49" s="56">
        <v>0</v>
      </c>
      <c r="AE49" s="57">
        <v>0</v>
      </c>
      <c r="AF49" s="56">
        <v>0</v>
      </c>
      <c r="AG49" s="56">
        <v>0</v>
      </c>
      <c r="AH49" s="56">
        <v>0</v>
      </c>
      <c r="AI49" s="56">
        <v>0</v>
      </c>
      <c r="AJ49" s="54">
        <v>0</v>
      </c>
      <c r="AK49" s="56">
        <v>0</v>
      </c>
      <c r="AL49" s="56">
        <v>0</v>
      </c>
      <c r="AM49" s="56">
        <v>0</v>
      </c>
      <c r="AN49" s="57">
        <v>0</v>
      </c>
      <c r="AO49" s="56">
        <v>0</v>
      </c>
      <c r="AP49" s="56">
        <v>0</v>
      </c>
      <c r="AQ49" s="144">
        <v>0</v>
      </c>
      <c r="AR49" s="57">
        <v>1</v>
      </c>
      <c r="AS49" s="56">
        <v>0</v>
      </c>
      <c r="AT49" s="56">
        <v>0</v>
      </c>
      <c r="AU49" s="56">
        <v>0</v>
      </c>
      <c r="AV49" s="56">
        <v>0</v>
      </c>
      <c r="AW49" s="54">
        <v>0</v>
      </c>
      <c r="AX49" s="56">
        <v>0</v>
      </c>
      <c r="AY49" s="56">
        <v>0</v>
      </c>
      <c r="AZ49" s="56">
        <v>0</v>
      </c>
      <c r="BA49" s="57">
        <v>0</v>
      </c>
      <c r="BB49" s="54">
        <v>0</v>
      </c>
      <c r="BC49" s="156">
        <v>0</v>
      </c>
      <c r="BD49" s="56">
        <v>0</v>
      </c>
      <c r="BE49" s="57">
        <v>0</v>
      </c>
      <c r="BF49" s="54">
        <v>0</v>
      </c>
      <c r="BG49" s="56">
        <v>0</v>
      </c>
      <c r="BH49" s="56">
        <v>0</v>
      </c>
      <c r="BI49" s="56">
        <v>0</v>
      </c>
      <c r="BJ49" s="54">
        <v>0</v>
      </c>
      <c r="BK49" s="56">
        <v>0</v>
      </c>
      <c r="BL49" s="56">
        <v>0</v>
      </c>
      <c r="BM49" s="57">
        <v>0</v>
      </c>
      <c r="BN49" s="54">
        <v>0</v>
      </c>
      <c r="BO49" s="56">
        <v>0</v>
      </c>
      <c r="BP49" s="156">
        <v>0</v>
      </c>
      <c r="BQ49" s="56">
        <v>0</v>
      </c>
      <c r="BR49" s="56">
        <v>0</v>
      </c>
      <c r="BS49" s="54">
        <v>0</v>
      </c>
      <c r="BT49" s="56">
        <v>0</v>
      </c>
      <c r="BU49" s="56">
        <v>0</v>
      </c>
      <c r="BV49" s="57">
        <v>0</v>
      </c>
      <c r="BW49" s="56">
        <v>0</v>
      </c>
      <c r="BX49" s="56">
        <v>0</v>
      </c>
      <c r="BY49" s="56">
        <v>0</v>
      </c>
      <c r="BZ49" s="56">
        <v>0</v>
      </c>
      <c r="CA49" s="57">
        <v>0</v>
      </c>
      <c r="CB49" s="56">
        <v>0</v>
      </c>
      <c r="CC49" s="56">
        <v>0</v>
      </c>
      <c r="CD49" s="56">
        <v>0</v>
      </c>
      <c r="CE49" s="57">
        <v>0</v>
      </c>
      <c r="CF49" s="56">
        <v>0</v>
      </c>
      <c r="CG49" s="56">
        <v>0</v>
      </c>
      <c r="CH49" s="56">
        <v>0</v>
      </c>
      <c r="CI49" s="56">
        <v>0</v>
      </c>
      <c r="CJ49" s="54">
        <v>0</v>
      </c>
      <c r="CK49" s="56">
        <v>0</v>
      </c>
      <c r="CL49" s="56">
        <v>0</v>
      </c>
      <c r="CM49" s="56">
        <v>0</v>
      </c>
      <c r="CN49" s="57">
        <v>0</v>
      </c>
      <c r="CO49" s="56">
        <v>0</v>
      </c>
      <c r="CP49" s="56">
        <v>0</v>
      </c>
      <c r="CQ49" s="144">
        <v>0</v>
      </c>
      <c r="CR49" s="57">
        <v>0</v>
      </c>
      <c r="CS49" s="56">
        <v>0</v>
      </c>
      <c r="CT49" s="56">
        <v>0</v>
      </c>
      <c r="CU49" s="56">
        <v>0</v>
      </c>
      <c r="CV49" s="56"/>
      <c r="CW49" s="54"/>
      <c r="CX49" s="56"/>
      <c r="CY49" s="56"/>
      <c r="CZ49" s="56"/>
      <c r="DA49" s="57"/>
      <c r="DB49" s="54"/>
      <c r="DC49" s="156"/>
      <c r="DD49" s="56"/>
      <c r="DE49" s="57"/>
      <c r="DF49" s="54"/>
      <c r="DG49" s="56"/>
      <c r="DH49" s="56"/>
      <c r="DI49" s="56"/>
      <c r="DJ49" s="54"/>
      <c r="DK49" s="56"/>
      <c r="DL49" s="56"/>
      <c r="DM49" s="57"/>
      <c r="DN49" s="55">
        <f t="shared" si="0"/>
        <v>0</v>
      </c>
      <c r="DO49" s="55" t="s">
        <v>203</v>
      </c>
    </row>
    <row r="50" spans="2:119">
      <c r="B50" s="54"/>
      <c r="C50" s="55" t="s">
        <v>204</v>
      </c>
      <c r="D50" s="64">
        <v>1</v>
      </c>
      <c r="E50" s="57">
        <v>0.5</v>
      </c>
      <c r="F50" s="54">
        <v>2.5</v>
      </c>
      <c r="G50" s="56">
        <v>0.5</v>
      </c>
      <c r="H50" s="56">
        <v>1</v>
      </c>
      <c r="I50" s="56">
        <v>0</v>
      </c>
      <c r="J50" s="54">
        <v>0</v>
      </c>
      <c r="K50" s="56">
        <v>0</v>
      </c>
      <c r="L50" s="56">
        <v>0</v>
      </c>
      <c r="M50" s="57">
        <v>0</v>
      </c>
      <c r="N50" s="54">
        <v>0</v>
      </c>
      <c r="O50" s="56">
        <v>0</v>
      </c>
      <c r="P50" s="56">
        <v>0</v>
      </c>
      <c r="Q50" s="56">
        <v>0</v>
      </c>
      <c r="R50" s="56">
        <v>0</v>
      </c>
      <c r="S50" s="54">
        <v>0</v>
      </c>
      <c r="T50" s="56">
        <v>1</v>
      </c>
      <c r="U50" s="56">
        <v>0</v>
      </c>
      <c r="V50" s="57">
        <v>0</v>
      </c>
      <c r="W50" s="56">
        <v>0</v>
      </c>
      <c r="X50" s="56">
        <v>0</v>
      </c>
      <c r="Y50" s="56">
        <v>0</v>
      </c>
      <c r="Z50" s="56">
        <v>0</v>
      </c>
      <c r="AA50" s="57">
        <v>0</v>
      </c>
      <c r="AB50" s="56">
        <v>0</v>
      </c>
      <c r="AC50" s="56">
        <v>0</v>
      </c>
      <c r="AD50" s="56">
        <v>0</v>
      </c>
      <c r="AE50" s="57">
        <v>0</v>
      </c>
      <c r="AF50" s="56">
        <v>0</v>
      </c>
      <c r="AG50" s="56">
        <v>0</v>
      </c>
      <c r="AH50" s="56">
        <v>0</v>
      </c>
      <c r="AI50" s="56">
        <v>0</v>
      </c>
      <c r="AJ50" s="54">
        <v>0</v>
      </c>
      <c r="AK50" s="56">
        <v>0</v>
      </c>
      <c r="AL50" s="56">
        <v>0</v>
      </c>
      <c r="AM50" s="56">
        <v>0</v>
      </c>
      <c r="AN50" s="57">
        <v>0</v>
      </c>
      <c r="AO50" s="56">
        <v>0</v>
      </c>
      <c r="AP50" s="56">
        <v>0</v>
      </c>
      <c r="AQ50" s="145">
        <v>0</v>
      </c>
      <c r="AR50" s="57">
        <v>0</v>
      </c>
      <c r="AS50" s="56">
        <v>0</v>
      </c>
      <c r="AT50" s="56">
        <v>0.5</v>
      </c>
      <c r="AU50" s="56">
        <v>0</v>
      </c>
      <c r="AV50" s="56">
        <v>0</v>
      </c>
      <c r="AW50" s="54">
        <v>0</v>
      </c>
      <c r="AX50" s="56">
        <v>0</v>
      </c>
      <c r="AY50" s="56">
        <v>0</v>
      </c>
      <c r="AZ50" s="56">
        <v>0</v>
      </c>
      <c r="BA50" s="57">
        <v>0</v>
      </c>
      <c r="BB50" s="54">
        <v>0</v>
      </c>
      <c r="BC50" s="159">
        <v>0</v>
      </c>
      <c r="BD50" s="56">
        <v>0</v>
      </c>
      <c r="BE50" s="57">
        <v>0</v>
      </c>
      <c r="BF50" s="54">
        <v>0</v>
      </c>
      <c r="BG50" s="56">
        <v>0</v>
      </c>
      <c r="BH50" s="56">
        <v>0</v>
      </c>
      <c r="BI50" s="56">
        <v>0</v>
      </c>
      <c r="BJ50" s="54">
        <v>0</v>
      </c>
      <c r="BK50" s="56">
        <v>0</v>
      </c>
      <c r="BL50" s="56">
        <v>0</v>
      </c>
      <c r="BM50" s="57">
        <v>0</v>
      </c>
      <c r="BN50" s="54">
        <v>0</v>
      </c>
      <c r="BO50" s="56">
        <v>0</v>
      </c>
      <c r="BP50" s="159">
        <v>0</v>
      </c>
      <c r="BQ50" s="56">
        <v>0</v>
      </c>
      <c r="BR50" s="56">
        <v>0</v>
      </c>
      <c r="BS50" s="54">
        <v>0.5</v>
      </c>
      <c r="BT50" s="56">
        <v>0</v>
      </c>
      <c r="BU50" s="56">
        <v>0</v>
      </c>
      <c r="BV50" s="57">
        <v>0</v>
      </c>
      <c r="BW50" s="56">
        <v>0</v>
      </c>
      <c r="BX50" s="56">
        <v>0</v>
      </c>
      <c r="BY50" s="56">
        <v>0</v>
      </c>
      <c r="BZ50" s="56">
        <v>0</v>
      </c>
      <c r="CA50" s="57">
        <v>0</v>
      </c>
      <c r="CB50" s="56">
        <v>0</v>
      </c>
      <c r="CC50" s="56">
        <v>0</v>
      </c>
      <c r="CD50" s="56">
        <v>0</v>
      </c>
      <c r="CE50" s="57">
        <v>0</v>
      </c>
      <c r="CF50" s="56">
        <v>0</v>
      </c>
      <c r="CG50" s="56">
        <v>0</v>
      </c>
      <c r="CH50" s="56">
        <v>0</v>
      </c>
      <c r="CI50" s="56">
        <v>0</v>
      </c>
      <c r="CJ50" s="54">
        <v>0</v>
      </c>
      <c r="CK50" s="56">
        <v>0.5</v>
      </c>
      <c r="CL50" s="56">
        <v>0</v>
      </c>
      <c r="CM50" s="56">
        <v>0.5</v>
      </c>
      <c r="CN50" s="57">
        <v>0</v>
      </c>
      <c r="CO50" s="56">
        <v>0</v>
      </c>
      <c r="CP50" s="56">
        <v>0</v>
      </c>
      <c r="CQ50" s="145">
        <v>0.5</v>
      </c>
      <c r="CR50" s="57">
        <v>0.5</v>
      </c>
      <c r="CS50" s="56">
        <v>0.5</v>
      </c>
      <c r="CT50" s="56">
        <v>0</v>
      </c>
      <c r="CU50" s="56">
        <v>0</v>
      </c>
      <c r="CV50" s="56"/>
      <c r="CW50" s="54"/>
      <c r="CX50" s="56"/>
      <c r="CY50" s="56"/>
      <c r="CZ50" s="56"/>
      <c r="DA50" s="57"/>
      <c r="DB50" s="54"/>
      <c r="DC50" s="159"/>
      <c r="DD50" s="56"/>
      <c r="DE50" s="57"/>
      <c r="DF50" s="54"/>
      <c r="DG50" s="56"/>
      <c r="DH50" s="56"/>
      <c r="DI50" s="56"/>
      <c r="DJ50" s="54"/>
      <c r="DK50" s="56"/>
      <c r="DL50" s="56"/>
      <c r="DM50" s="57"/>
      <c r="DN50" s="55">
        <f t="shared" si="0"/>
        <v>3</v>
      </c>
      <c r="DO50" s="55" t="s">
        <v>204</v>
      </c>
    </row>
    <row r="51" spans="2:119">
      <c r="B51" s="54"/>
      <c r="C51" s="74" t="s">
        <v>205</v>
      </c>
      <c r="D51" s="75">
        <v>0.22</v>
      </c>
      <c r="E51" s="76">
        <v>0.06</v>
      </c>
      <c r="F51" s="77">
        <v>0.28000000000000003</v>
      </c>
      <c r="G51" s="75">
        <v>0.03</v>
      </c>
      <c r="H51" s="75">
        <v>0.16</v>
      </c>
      <c r="I51" s="75">
        <v>0.06</v>
      </c>
      <c r="J51" s="77">
        <v>0.13</v>
      </c>
      <c r="K51" s="75">
        <v>0.16</v>
      </c>
      <c r="L51" s="75">
        <v>0.03</v>
      </c>
      <c r="M51" s="76">
        <v>0.28000000000000003</v>
      </c>
      <c r="N51" s="77">
        <v>0</v>
      </c>
      <c r="O51" s="75">
        <v>0.28000000000000003</v>
      </c>
      <c r="P51" s="75">
        <v>0.06</v>
      </c>
      <c r="Q51" s="75">
        <v>0.19</v>
      </c>
      <c r="R51" s="75">
        <v>0.22</v>
      </c>
      <c r="S51" s="77">
        <v>0.13</v>
      </c>
      <c r="T51" s="75">
        <v>0.22</v>
      </c>
      <c r="U51" s="75">
        <v>0.09</v>
      </c>
      <c r="V51" s="76">
        <v>0.16</v>
      </c>
      <c r="W51" s="75">
        <v>0.22</v>
      </c>
      <c r="X51" s="75">
        <v>0.38</v>
      </c>
      <c r="Y51" s="75">
        <v>0.06</v>
      </c>
      <c r="Z51" s="75">
        <v>0.13</v>
      </c>
      <c r="AA51" s="76">
        <v>0.25</v>
      </c>
      <c r="AB51" s="75">
        <v>0.04</v>
      </c>
      <c r="AC51" s="75">
        <v>0.4</v>
      </c>
      <c r="AD51" s="75">
        <v>0.16</v>
      </c>
      <c r="AE51" s="76">
        <v>0.28000000000000003</v>
      </c>
      <c r="AF51" s="75">
        <v>0.36</v>
      </c>
      <c r="AG51" s="75">
        <v>0.24</v>
      </c>
      <c r="AH51" s="75">
        <v>0.56000000000000005</v>
      </c>
      <c r="AI51" s="75">
        <v>1.32</v>
      </c>
      <c r="AJ51" s="77">
        <v>0.28999999999999998</v>
      </c>
      <c r="AK51" s="75">
        <v>0.92</v>
      </c>
      <c r="AL51" s="75">
        <v>0.64</v>
      </c>
      <c r="AM51" s="75">
        <v>0.36</v>
      </c>
      <c r="AN51" s="76">
        <v>0.6</v>
      </c>
      <c r="AO51" s="75">
        <v>0.72</v>
      </c>
      <c r="AP51" s="75">
        <v>0.92</v>
      </c>
      <c r="AQ51" s="145">
        <v>0.68</v>
      </c>
      <c r="AR51" s="76">
        <v>0.52</v>
      </c>
      <c r="AS51" s="75">
        <v>0.4</v>
      </c>
      <c r="AT51" s="75">
        <v>0.64</v>
      </c>
      <c r="AU51" s="75">
        <v>0.68</v>
      </c>
      <c r="AV51" s="75">
        <v>0.56000000000000005</v>
      </c>
      <c r="AW51" s="77">
        <v>0.92</v>
      </c>
      <c r="AX51" s="75">
        <v>0.76</v>
      </c>
      <c r="AY51" s="75">
        <v>0.44</v>
      </c>
      <c r="AZ51" s="75">
        <v>0.44</v>
      </c>
      <c r="BA51" s="76">
        <v>0.56000000000000005</v>
      </c>
      <c r="BB51" s="77">
        <v>0.24</v>
      </c>
      <c r="BC51" s="159">
        <v>0.68</v>
      </c>
      <c r="BD51" s="75">
        <v>0.64</v>
      </c>
      <c r="BE51" s="76">
        <v>0.88</v>
      </c>
      <c r="BF51" s="77">
        <v>0.24</v>
      </c>
      <c r="BG51" s="75">
        <v>0.44</v>
      </c>
      <c r="BH51" s="75">
        <v>0.16</v>
      </c>
      <c r="BI51" s="75">
        <v>0.16</v>
      </c>
      <c r="BJ51" s="77">
        <v>0.32</v>
      </c>
      <c r="BK51" s="75">
        <v>0.2</v>
      </c>
      <c r="BL51" s="75">
        <v>0.28000000000000003</v>
      </c>
      <c r="BM51" s="76">
        <v>0.2</v>
      </c>
      <c r="BN51" s="77">
        <v>0.08</v>
      </c>
      <c r="BO51" s="75">
        <v>0.68</v>
      </c>
      <c r="BP51" s="159">
        <v>0.16</v>
      </c>
      <c r="BQ51" s="75">
        <v>0.32</v>
      </c>
      <c r="BR51" s="75">
        <v>0.28000000000000003</v>
      </c>
      <c r="BS51" s="77">
        <v>0.4</v>
      </c>
      <c r="BT51" s="75">
        <v>0.32</v>
      </c>
      <c r="BU51" s="75">
        <v>0.24</v>
      </c>
      <c r="BV51" s="76">
        <v>0.28000000000000003</v>
      </c>
      <c r="BW51" s="75">
        <v>0.2</v>
      </c>
      <c r="BX51" s="75">
        <v>0.12</v>
      </c>
      <c r="BY51" s="75">
        <v>0.12</v>
      </c>
      <c r="BZ51" s="75">
        <v>0.16</v>
      </c>
      <c r="CA51" s="76">
        <v>0.08</v>
      </c>
      <c r="CB51" s="75">
        <v>0.17</v>
      </c>
      <c r="CC51" s="75">
        <v>0.28999999999999998</v>
      </c>
      <c r="CD51" s="75">
        <v>0.33</v>
      </c>
      <c r="CE51" s="76">
        <v>0.5</v>
      </c>
      <c r="CF51" s="75">
        <v>0.21</v>
      </c>
      <c r="CG51" s="75">
        <v>0.33</v>
      </c>
      <c r="CH51" s="75">
        <v>0.46</v>
      </c>
      <c r="CI51" s="75">
        <v>0.54</v>
      </c>
      <c r="CJ51" s="77">
        <v>0.46</v>
      </c>
      <c r="CK51" s="75">
        <v>0.75</v>
      </c>
      <c r="CL51" s="75">
        <v>0.42</v>
      </c>
      <c r="CM51" s="75">
        <v>0.33</v>
      </c>
      <c r="CN51" s="76">
        <v>0.57999999999999996</v>
      </c>
      <c r="CO51" s="75">
        <v>0.5</v>
      </c>
      <c r="CP51" s="75">
        <v>0.46</v>
      </c>
      <c r="CQ51" s="145">
        <v>0.33</v>
      </c>
      <c r="CR51" s="76">
        <v>0.38</v>
      </c>
      <c r="CS51" s="75">
        <v>0.54</v>
      </c>
      <c r="CT51" s="75">
        <v>0.67</v>
      </c>
      <c r="CU51" s="75">
        <v>0.46</v>
      </c>
      <c r="CV51" s="75"/>
      <c r="CW51" s="77"/>
      <c r="CX51" s="75"/>
      <c r="CY51" s="75"/>
      <c r="CZ51" s="75"/>
      <c r="DA51" s="76"/>
      <c r="DB51" s="77"/>
      <c r="DC51" s="159"/>
      <c r="DD51" s="75"/>
      <c r="DE51" s="76"/>
      <c r="DF51" s="77"/>
      <c r="DG51" s="75"/>
      <c r="DH51" s="75"/>
      <c r="DI51" s="75"/>
      <c r="DJ51" s="77"/>
      <c r="DK51" s="75"/>
      <c r="DL51" s="75"/>
      <c r="DM51" s="76"/>
      <c r="DN51" s="74">
        <f t="shared" si="0"/>
        <v>12.150000000000004</v>
      </c>
      <c r="DO51" s="74" t="s">
        <v>205</v>
      </c>
    </row>
    <row r="52" spans="2:119">
      <c r="B52" s="60"/>
      <c r="C52" s="61" t="s">
        <v>206</v>
      </c>
      <c r="D52" s="62">
        <v>0.22</v>
      </c>
      <c r="E52" s="63">
        <v>0.25</v>
      </c>
      <c r="F52" s="60">
        <v>0.22</v>
      </c>
      <c r="G52" s="62">
        <v>0.27</v>
      </c>
      <c r="H52" s="62">
        <v>0.28000000000000003</v>
      </c>
      <c r="I52" s="62">
        <v>0.34</v>
      </c>
      <c r="J52" s="60">
        <v>0.4</v>
      </c>
      <c r="K52" s="62">
        <v>0.4</v>
      </c>
      <c r="L52" s="62">
        <v>0.44</v>
      </c>
      <c r="M52" s="63">
        <v>0.43</v>
      </c>
      <c r="N52" s="60">
        <v>0.12</v>
      </c>
      <c r="O52" s="62">
        <v>0.31</v>
      </c>
      <c r="P52" s="62">
        <v>0.23</v>
      </c>
      <c r="Q52" s="62">
        <v>0.33</v>
      </c>
      <c r="R52" s="62">
        <v>0.28999999999999998</v>
      </c>
      <c r="S52" s="60">
        <v>0.32</v>
      </c>
      <c r="T52" s="62">
        <v>0.28000000000000003</v>
      </c>
      <c r="U52" s="62">
        <v>0.28999999999999998</v>
      </c>
      <c r="V52" s="63">
        <v>0.25</v>
      </c>
      <c r="W52" s="62">
        <v>0.28999999999999998</v>
      </c>
      <c r="X52" s="62">
        <v>0.28000000000000003</v>
      </c>
      <c r="Y52" s="62">
        <v>0.26</v>
      </c>
      <c r="Z52" s="62">
        <v>0.23</v>
      </c>
      <c r="AA52" s="63">
        <v>0.25</v>
      </c>
      <c r="AB52" s="62">
        <v>0.25</v>
      </c>
      <c r="AC52" s="62">
        <v>0.32</v>
      </c>
      <c r="AD52" s="62">
        <v>0.39</v>
      </c>
      <c r="AE52" s="63">
        <v>0.39</v>
      </c>
      <c r="AF52" s="62">
        <v>0.4</v>
      </c>
      <c r="AG52" s="62">
        <v>0.54</v>
      </c>
      <c r="AH52" s="62">
        <v>0.56999999999999995</v>
      </c>
      <c r="AI52" s="62">
        <v>0.66</v>
      </c>
      <c r="AJ52" s="60">
        <v>0.72</v>
      </c>
      <c r="AK52" s="62">
        <v>0.74</v>
      </c>
      <c r="AL52" s="62">
        <v>0.73</v>
      </c>
      <c r="AM52" s="62">
        <v>0.73</v>
      </c>
      <c r="AN52" s="63">
        <v>0.67</v>
      </c>
      <c r="AO52" s="62">
        <v>0.59</v>
      </c>
      <c r="AP52" s="62">
        <v>0.56000000000000005</v>
      </c>
      <c r="AQ52" s="146">
        <v>0.45</v>
      </c>
      <c r="AR52" s="63">
        <v>0.44</v>
      </c>
      <c r="AS52" s="62">
        <v>0.42</v>
      </c>
      <c r="AT52" s="62">
        <v>0.25</v>
      </c>
      <c r="AU52" s="62">
        <v>0.32</v>
      </c>
      <c r="AV52" s="62">
        <v>0.25</v>
      </c>
      <c r="AW52" s="60">
        <v>0.31</v>
      </c>
      <c r="AX52" s="62">
        <v>0.28999999999999998</v>
      </c>
      <c r="AY52" s="62">
        <v>0.28000000000000003</v>
      </c>
      <c r="AZ52" s="62">
        <v>0.27</v>
      </c>
      <c r="BA52" s="63">
        <v>0.25</v>
      </c>
      <c r="BB52" s="60">
        <v>0.26</v>
      </c>
      <c r="BC52" s="158">
        <v>0.22</v>
      </c>
      <c r="BD52" s="62">
        <v>0.25</v>
      </c>
      <c r="BE52" s="63">
        <v>0.26</v>
      </c>
      <c r="BF52" s="60">
        <v>0.23</v>
      </c>
      <c r="BG52" s="62">
        <v>0.28000000000000003</v>
      </c>
      <c r="BH52" s="62">
        <v>0.28000000000000003</v>
      </c>
      <c r="BI52" s="62">
        <v>0.24</v>
      </c>
      <c r="BJ52" s="60">
        <v>0.28999999999999998</v>
      </c>
      <c r="BK52" s="62">
        <v>0.3</v>
      </c>
      <c r="BL52" s="62">
        <v>0.32</v>
      </c>
      <c r="BM52" s="63">
        <v>0.37</v>
      </c>
      <c r="BN52" s="60">
        <v>0.13</v>
      </c>
      <c r="BO52" s="62">
        <v>0.28000000000000003</v>
      </c>
      <c r="BP52" s="158">
        <v>0.22</v>
      </c>
      <c r="BQ52" s="62">
        <v>0.32</v>
      </c>
      <c r="BR52" s="62">
        <v>0.28999999999999998</v>
      </c>
      <c r="BS52" s="60">
        <v>0.31</v>
      </c>
      <c r="BT52" s="62">
        <v>0.26</v>
      </c>
      <c r="BU52" s="62">
        <v>0.28000000000000003</v>
      </c>
      <c r="BV52" s="63">
        <v>0.21</v>
      </c>
      <c r="BW52" s="62">
        <v>0.25</v>
      </c>
      <c r="BX52" s="62">
        <v>0.25</v>
      </c>
      <c r="BY52" s="62">
        <v>0.23</v>
      </c>
      <c r="BZ52" s="62">
        <v>0.22</v>
      </c>
      <c r="CA52" s="63">
        <v>0.21</v>
      </c>
      <c r="CB52" s="62">
        <v>0.23</v>
      </c>
      <c r="CC52" s="62">
        <v>0.26</v>
      </c>
      <c r="CD52" s="62">
        <v>0.31</v>
      </c>
      <c r="CE52" s="63">
        <v>0.33</v>
      </c>
      <c r="CF52" s="62">
        <v>0.26</v>
      </c>
      <c r="CG52" s="62">
        <v>0.43</v>
      </c>
      <c r="CH52" s="62">
        <v>0.46</v>
      </c>
      <c r="CI52" s="62">
        <v>0.56000000000000005</v>
      </c>
      <c r="CJ52" s="60">
        <v>0.62</v>
      </c>
      <c r="CK52" s="62">
        <v>0.6</v>
      </c>
      <c r="CL52" s="62">
        <v>0.6</v>
      </c>
      <c r="CM52" s="62">
        <v>0.54</v>
      </c>
      <c r="CN52" s="63">
        <v>0.45</v>
      </c>
      <c r="CO52" s="62">
        <v>0.4</v>
      </c>
      <c r="CP52" s="62">
        <v>0.34</v>
      </c>
      <c r="CQ52" s="146">
        <v>0.28999999999999998</v>
      </c>
      <c r="CR52" s="63">
        <v>0.3</v>
      </c>
      <c r="CS52" s="62">
        <v>0.27</v>
      </c>
      <c r="CT52" s="62">
        <v>0.18</v>
      </c>
      <c r="CU52" s="62">
        <v>0.26</v>
      </c>
      <c r="CV52" s="62"/>
      <c r="CW52" s="60"/>
      <c r="CX52" s="62"/>
      <c r="CY52" s="62"/>
      <c r="CZ52" s="62"/>
      <c r="DA52" s="63"/>
      <c r="DB52" s="60"/>
      <c r="DC52" s="158"/>
      <c r="DD52" s="62"/>
      <c r="DE52" s="63"/>
      <c r="DF52" s="60"/>
      <c r="DG52" s="62"/>
      <c r="DH52" s="62"/>
      <c r="DI52" s="62"/>
      <c r="DJ52" s="60"/>
      <c r="DK52" s="62"/>
      <c r="DL52" s="62"/>
      <c r="DM52" s="63"/>
      <c r="DN52" s="61">
        <f t="shared" si="0"/>
        <v>11.149999999999999</v>
      </c>
      <c r="DO52" s="61" t="s">
        <v>206</v>
      </c>
    </row>
    <row r="53" spans="2:119">
      <c r="B53" s="42" t="s">
        <v>213</v>
      </c>
      <c r="C53" s="43" t="s">
        <v>198</v>
      </c>
      <c r="D53" s="45">
        <v>3</v>
      </c>
      <c r="E53" s="47">
        <v>2</v>
      </c>
      <c r="F53" s="48">
        <v>1</v>
      </c>
      <c r="G53" s="45">
        <v>2</v>
      </c>
      <c r="H53" s="45">
        <v>1</v>
      </c>
      <c r="I53" s="45">
        <v>3</v>
      </c>
      <c r="J53" s="48">
        <v>5</v>
      </c>
      <c r="K53" s="45">
        <v>3</v>
      </c>
      <c r="L53" s="45">
        <v>8</v>
      </c>
      <c r="M53" s="47">
        <v>0</v>
      </c>
      <c r="N53" s="48">
        <v>0</v>
      </c>
      <c r="O53" s="45">
        <v>3</v>
      </c>
      <c r="P53" s="45">
        <v>3</v>
      </c>
      <c r="Q53" s="45">
        <v>2</v>
      </c>
      <c r="R53" s="45">
        <v>4</v>
      </c>
      <c r="S53" s="48">
        <v>6</v>
      </c>
      <c r="T53" s="45">
        <v>9</v>
      </c>
      <c r="U53" s="45">
        <v>3</v>
      </c>
      <c r="V53" s="47">
        <v>7</v>
      </c>
      <c r="W53" s="45">
        <v>8</v>
      </c>
      <c r="X53" s="45">
        <v>1</v>
      </c>
      <c r="Y53" s="45">
        <v>8</v>
      </c>
      <c r="Z53" s="45">
        <v>4</v>
      </c>
      <c r="AA53" s="47">
        <v>3</v>
      </c>
      <c r="AB53" s="45">
        <v>0</v>
      </c>
      <c r="AC53" s="45">
        <v>2</v>
      </c>
      <c r="AD53" s="45">
        <v>3</v>
      </c>
      <c r="AE53" s="47">
        <v>2</v>
      </c>
      <c r="AF53" s="45">
        <v>1</v>
      </c>
      <c r="AG53" s="45">
        <v>5</v>
      </c>
      <c r="AH53" s="45">
        <v>12</v>
      </c>
      <c r="AI53" s="45">
        <v>2</v>
      </c>
      <c r="AJ53" s="48">
        <v>1</v>
      </c>
      <c r="AK53" s="45">
        <v>3</v>
      </c>
      <c r="AL53" s="45">
        <v>4</v>
      </c>
      <c r="AM53" s="45">
        <v>3</v>
      </c>
      <c r="AN53" s="47">
        <v>9</v>
      </c>
      <c r="AO53" s="45">
        <v>9</v>
      </c>
      <c r="AP53" s="45">
        <v>1</v>
      </c>
      <c r="AQ53" s="141">
        <v>9</v>
      </c>
      <c r="AR53" s="117">
        <v>8</v>
      </c>
      <c r="AS53" s="45">
        <v>2</v>
      </c>
      <c r="AT53" s="45">
        <v>7</v>
      </c>
      <c r="AU53" s="45">
        <v>2</v>
      </c>
      <c r="AV53" s="45">
        <v>5</v>
      </c>
      <c r="AW53" s="48">
        <v>6</v>
      </c>
      <c r="AX53" s="45">
        <v>6</v>
      </c>
      <c r="AY53" s="45">
        <v>4</v>
      </c>
      <c r="AZ53" s="45">
        <v>1</v>
      </c>
      <c r="BA53" s="47">
        <v>5</v>
      </c>
      <c r="BB53" s="48">
        <v>2</v>
      </c>
      <c r="BC53" s="152">
        <v>1</v>
      </c>
      <c r="BD53" s="45">
        <v>5</v>
      </c>
      <c r="BE53" s="47">
        <v>7</v>
      </c>
      <c r="BF53" s="48">
        <v>3</v>
      </c>
      <c r="BG53" s="45">
        <v>2</v>
      </c>
      <c r="BH53" s="45">
        <v>0</v>
      </c>
      <c r="BI53" s="45">
        <v>2</v>
      </c>
      <c r="BJ53" s="48">
        <v>7</v>
      </c>
      <c r="BK53" s="45">
        <v>3</v>
      </c>
      <c r="BL53" s="45">
        <v>1</v>
      </c>
      <c r="BM53" s="47">
        <v>6</v>
      </c>
      <c r="BN53" s="48">
        <v>4</v>
      </c>
      <c r="BO53" s="45">
        <v>2</v>
      </c>
      <c r="BP53" s="152">
        <v>5</v>
      </c>
      <c r="BQ53" s="45">
        <v>6</v>
      </c>
      <c r="BR53" s="45">
        <v>8</v>
      </c>
      <c r="BS53" s="48">
        <v>6</v>
      </c>
      <c r="BT53" s="45">
        <v>2</v>
      </c>
      <c r="BU53" s="45">
        <v>0</v>
      </c>
      <c r="BV53" s="47">
        <v>4</v>
      </c>
      <c r="BW53" s="45">
        <v>5</v>
      </c>
      <c r="BX53" s="45">
        <v>3</v>
      </c>
      <c r="BY53" s="45">
        <v>1</v>
      </c>
      <c r="BZ53" s="45">
        <v>0</v>
      </c>
      <c r="CA53" s="47">
        <v>3</v>
      </c>
      <c r="CB53" s="45">
        <v>1</v>
      </c>
      <c r="CC53" s="45">
        <v>1</v>
      </c>
      <c r="CD53" s="45">
        <v>2</v>
      </c>
      <c r="CE53" s="47">
        <v>5</v>
      </c>
      <c r="CF53" s="45">
        <v>2</v>
      </c>
      <c r="CG53" s="45">
        <v>6</v>
      </c>
      <c r="CH53" s="45">
        <v>2</v>
      </c>
      <c r="CI53" s="45">
        <v>2</v>
      </c>
      <c r="CJ53" s="48">
        <v>1</v>
      </c>
      <c r="CK53" s="45">
        <v>2</v>
      </c>
      <c r="CL53" s="45">
        <v>0</v>
      </c>
      <c r="CM53" s="45">
        <v>0</v>
      </c>
      <c r="CN53" s="47">
        <v>3</v>
      </c>
      <c r="CO53" s="45">
        <v>3</v>
      </c>
      <c r="CP53" s="45">
        <v>2</v>
      </c>
      <c r="CQ53" s="141">
        <v>2</v>
      </c>
      <c r="CR53" s="117">
        <v>4</v>
      </c>
      <c r="CS53" s="45">
        <v>0</v>
      </c>
      <c r="CT53" s="45">
        <v>2</v>
      </c>
      <c r="CU53" s="45">
        <v>3</v>
      </c>
      <c r="CV53" s="45"/>
      <c r="CW53" s="48"/>
      <c r="CX53" s="45"/>
      <c r="CY53" s="45"/>
      <c r="CZ53" s="45"/>
      <c r="DA53" s="47"/>
      <c r="DB53" s="48"/>
      <c r="DC53" s="152"/>
      <c r="DD53" s="45"/>
      <c r="DE53" s="47"/>
      <c r="DF53" s="48"/>
      <c r="DG53" s="45"/>
      <c r="DH53" s="45"/>
      <c r="DI53" s="45"/>
      <c r="DJ53" s="48"/>
      <c r="DK53" s="45"/>
      <c r="DL53" s="45"/>
      <c r="DM53" s="47"/>
      <c r="DN53" s="119">
        <f t="shared" si="0"/>
        <v>92</v>
      </c>
      <c r="DO53" s="43" t="s">
        <v>198</v>
      </c>
    </row>
    <row r="54" spans="2:119">
      <c r="B54" s="42" t="s">
        <v>199</v>
      </c>
      <c r="C54" s="43" t="s">
        <v>200</v>
      </c>
      <c r="D54" s="45">
        <v>21</v>
      </c>
      <c r="E54" s="47">
        <v>24</v>
      </c>
      <c r="F54" s="48">
        <v>14</v>
      </c>
      <c r="G54" s="45">
        <v>25</v>
      </c>
      <c r="H54" s="45">
        <v>18</v>
      </c>
      <c r="I54" s="45">
        <v>14</v>
      </c>
      <c r="J54" s="48">
        <v>23</v>
      </c>
      <c r="K54" s="45">
        <v>28</v>
      </c>
      <c r="L54" s="45">
        <v>21</v>
      </c>
      <c r="M54" s="47">
        <v>27</v>
      </c>
      <c r="N54" s="48">
        <v>3</v>
      </c>
      <c r="O54" s="45">
        <v>26</v>
      </c>
      <c r="P54" s="45">
        <v>30</v>
      </c>
      <c r="Q54" s="45">
        <v>24</v>
      </c>
      <c r="R54" s="45">
        <v>29</v>
      </c>
      <c r="S54" s="48">
        <v>36</v>
      </c>
      <c r="T54" s="45">
        <v>22</v>
      </c>
      <c r="U54" s="45">
        <v>14</v>
      </c>
      <c r="V54" s="47">
        <v>25</v>
      </c>
      <c r="W54" s="45">
        <v>27</v>
      </c>
      <c r="X54" s="45">
        <v>20</v>
      </c>
      <c r="Y54" s="45">
        <v>22</v>
      </c>
      <c r="Z54" s="45">
        <v>16</v>
      </c>
      <c r="AA54" s="47">
        <v>5</v>
      </c>
      <c r="AB54" s="45">
        <v>17</v>
      </c>
      <c r="AC54" s="45">
        <v>11</v>
      </c>
      <c r="AD54" s="45">
        <v>12</v>
      </c>
      <c r="AE54" s="47">
        <v>11</v>
      </c>
      <c r="AF54" s="45">
        <v>6</v>
      </c>
      <c r="AG54" s="45">
        <v>16</v>
      </c>
      <c r="AH54" s="45">
        <v>10</v>
      </c>
      <c r="AI54" s="45">
        <v>10</v>
      </c>
      <c r="AJ54" s="48">
        <v>9</v>
      </c>
      <c r="AK54" s="45">
        <v>14</v>
      </c>
      <c r="AL54" s="45">
        <v>46</v>
      </c>
      <c r="AM54" s="45">
        <v>16</v>
      </c>
      <c r="AN54" s="47">
        <v>15</v>
      </c>
      <c r="AO54" s="45">
        <v>3</v>
      </c>
      <c r="AP54" s="45">
        <v>13</v>
      </c>
      <c r="AQ54" s="141">
        <v>10</v>
      </c>
      <c r="AR54" s="117">
        <v>23</v>
      </c>
      <c r="AS54" s="45">
        <v>6</v>
      </c>
      <c r="AT54" s="45">
        <v>9</v>
      </c>
      <c r="AU54" s="45">
        <v>7</v>
      </c>
      <c r="AV54" s="45">
        <v>10</v>
      </c>
      <c r="AW54" s="48">
        <v>12</v>
      </c>
      <c r="AX54" s="45">
        <v>20</v>
      </c>
      <c r="AY54" s="45">
        <v>11</v>
      </c>
      <c r="AZ54" s="45">
        <v>10</v>
      </c>
      <c r="BA54" s="47">
        <v>7</v>
      </c>
      <c r="BB54" s="48">
        <v>18</v>
      </c>
      <c r="BC54" s="152">
        <v>4</v>
      </c>
      <c r="BD54" s="45">
        <v>7</v>
      </c>
      <c r="BE54" s="47">
        <v>10</v>
      </c>
      <c r="BF54" s="48">
        <v>12</v>
      </c>
      <c r="BG54" s="45">
        <v>10</v>
      </c>
      <c r="BH54" s="45">
        <v>13</v>
      </c>
      <c r="BI54" s="45">
        <v>7</v>
      </c>
      <c r="BJ54" s="48">
        <v>15</v>
      </c>
      <c r="BK54" s="45">
        <v>13</v>
      </c>
      <c r="BL54" s="45">
        <v>7</v>
      </c>
      <c r="BM54" s="47">
        <v>13</v>
      </c>
      <c r="BN54" s="48">
        <v>2</v>
      </c>
      <c r="BO54" s="45">
        <v>11</v>
      </c>
      <c r="BP54" s="152">
        <v>10</v>
      </c>
      <c r="BQ54" s="45">
        <v>15</v>
      </c>
      <c r="BR54" s="45">
        <v>14</v>
      </c>
      <c r="BS54" s="48">
        <v>6</v>
      </c>
      <c r="BT54" s="45">
        <v>11</v>
      </c>
      <c r="BU54" s="45">
        <v>20</v>
      </c>
      <c r="BV54" s="47">
        <v>10</v>
      </c>
      <c r="BW54" s="45">
        <v>13</v>
      </c>
      <c r="BX54" s="45">
        <v>15</v>
      </c>
      <c r="BY54" s="45">
        <v>19</v>
      </c>
      <c r="BZ54" s="45">
        <v>18</v>
      </c>
      <c r="CA54" s="47">
        <v>10</v>
      </c>
      <c r="CB54" s="45">
        <v>11</v>
      </c>
      <c r="CC54" s="45">
        <v>9</v>
      </c>
      <c r="CD54" s="45">
        <v>18</v>
      </c>
      <c r="CE54" s="47">
        <v>22</v>
      </c>
      <c r="CF54" s="45">
        <v>5</v>
      </c>
      <c r="CG54" s="45">
        <v>9</v>
      </c>
      <c r="CH54" s="45">
        <v>14</v>
      </c>
      <c r="CI54" s="45">
        <v>10</v>
      </c>
      <c r="CJ54" s="48">
        <v>6</v>
      </c>
      <c r="CK54" s="45">
        <v>9</v>
      </c>
      <c r="CL54" s="45">
        <v>7</v>
      </c>
      <c r="CM54" s="45">
        <v>3</v>
      </c>
      <c r="CN54" s="47">
        <v>9</v>
      </c>
      <c r="CO54" s="45">
        <v>12</v>
      </c>
      <c r="CP54" s="45">
        <v>5</v>
      </c>
      <c r="CQ54" s="141">
        <v>5</v>
      </c>
      <c r="CR54" s="117">
        <v>11</v>
      </c>
      <c r="CS54" s="45">
        <v>5</v>
      </c>
      <c r="CT54" s="45">
        <v>3</v>
      </c>
      <c r="CU54" s="45">
        <v>9</v>
      </c>
      <c r="CV54" s="45"/>
      <c r="CW54" s="48"/>
      <c r="CX54" s="45"/>
      <c r="CY54" s="45"/>
      <c r="CZ54" s="45"/>
      <c r="DA54" s="47"/>
      <c r="DB54" s="48"/>
      <c r="DC54" s="152"/>
      <c r="DD54" s="45"/>
      <c r="DE54" s="47"/>
      <c r="DF54" s="48"/>
      <c r="DG54" s="45"/>
      <c r="DH54" s="45"/>
      <c r="DI54" s="45"/>
      <c r="DJ54" s="48"/>
      <c r="DK54" s="45"/>
      <c r="DL54" s="45"/>
      <c r="DM54" s="47"/>
      <c r="DN54" s="119">
        <f t="shared" si="0"/>
        <v>356</v>
      </c>
      <c r="DO54" s="43" t="s">
        <v>200</v>
      </c>
    </row>
    <row r="55" spans="2:119">
      <c r="B55" s="42"/>
      <c r="C55" s="43" t="s">
        <v>201</v>
      </c>
      <c r="D55" s="45">
        <v>3</v>
      </c>
      <c r="E55" s="47">
        <v>3</v>
      </c>
      <c r="F55" s="48">
        <v>9</v>
      </c>
      <c r="G55" s="45">
        <v>9</v>
      </c>
      <c r="H55" s="45">
        <v>3</v>
      </c>
      <c r="I55" s="45">
        <v>3</v>
      </c>
      <c r="J55" s="48">
        <v>10</v>
      </c>
      <c r="K55" s="45">
        <v>9</v>
      </c>
      <c r="L55" s="45">
        <v>5</v>
      </c>
      <c r="M55" s="47">
        <v>8</v>
      </c>
      <c r="N55" s="48">
        <v>5</v>
      </c>
      <c r="O55" s="45">
        <v>8</v>
      </c>
      <c r="P55" s="45">
        <v>4</v>
      </c>
      <c r="Q55" s="45">
        <v>15</v>
      </c>
      <c r="R55" s="45">
        <v>8</v>
      </c>
      <c r="S55" s="48">
        <v>8</v>
      </c>
      <c r="T55" s="45">
        <v>7</v>
      </c>
      <c r="U55" s="45">
        <v>6</v>
      </c>
      <c r="V55" s="47">
        <v>4</v>
      </c>
      <c r="W55" s="45">
        <v>7</v>
      </c>
      <c r="X55" s="45">
        <v>16</v>
      </c>
      <c r="Y55" s="45">
        <v>7</v>
      </c>
      <c r="Z55" s="45">
        <v>9</v>
      </c>
      <c r="AA55" s="47">
        <v>7</v>
      </c>
      <c r="AB55" s="45">
        <v>3</v>
      </c>
      <c r="AC55" s="45">
        <v>6</v>
      </c>
      <c r="AD55" s="45">
        <v>4</v>
      </c>
      <c r="AE55" s="47">
        <v>9</v>
      </c>
      <c r="AF55" s="45">
        <v>4</v>
      </c>
      <c r="AG55" s="45">
        <v>3</v>
      </c>
      <c r="AH55" s="45">
        <v>3</v>
      </c>
      <c r="AI55" s="45">
        <v>6</v>
      </c>
      <c r="AJ55" s="48">
        <v>5</v>
      </c>
      <c r="AK55" s="45">
        <v>8</v>
      </c>
      <c r="AL55" s="45">
        <v>9</v>
      </c>
      <c r="AM55" s="45">
        <v>1</v>
      </c>
      <c r="AN55" s="47">
        <v>2</v>
      </c>
      <c r="AO55" s="45">
        <v>3</v>
      </c>
      <c r="AP55" s="45">
        <v>3</v>
      </c>
      <c r="AQ55" s="141">
        <v>8</v>
      </c>
      <c r="AR55" s="117">
        <v>7</v>
      </c>
      <c r="AS55" s="45">
        <v>6</v>
      </c>
      <c r="AT55" s="45">
        <v>5</v>
      </c>
      <c r="AU55" s="45">
        <v>6</v>
      </c>
      <c r="AV55" s="45">
        <v>9</v>
      </c>
      <c r="AW55" s="48">
        <v>6</v>
      </c>
      <c r="AX55" s="45">
        <v>11</v>
      </c>
      <c r="AY55" s="45">
        <v>2</v>
      </c>
      <c r="AZ55" s="45">
        <v>5</v>
      </c>
      <c r="BA55" s="47">
        <v>2</v>
      </c>
      <c r="BB55" s="48">
        <v>7</v>
      </c>
      <c r="BC55" s="152">
        <v>2</v>
      </c>
      <c r="BD55" s="45">
        <v>4</v>
      </c>
      <c r="BE55" s="47">
        <v>5</v>
      </c>
      <c r="BF55" s="48">
        <v>3</v>
      </c>
      <c r="BG55" s="45">
        <v>9</v>
      </c>
      <c r="BH55" s="45">
        <v>6</v>
      </c>
      <c r="BI55" s="45">
        <v>2</v>
      </c>
      <c r="BJ55" s="48">
        <v>13</v>
      </c>
      <c r="BK55" s="45">
        <v>4</v>
      </c>
      <c r="BL55" s="45">
        <v>15</v>
      </c>
      <c r="BM55" s="47">
        <v>11</v>
      </c>
      <c r="BN55" s="48">
        <v>13</v>
      </c>
      <c r="BO55" s="45">
        <v>9</v>
      </c>
      <c r="BP55" s="152">
        <v>11</v>
      </c>
      <c r="BQ55" s="45">
        <v>9</v>
      </c>
      <c r="BR55" s="45">
        <v>14</v>
      </c>
      <c r="BS55" s="48">
        <v>17</v>
      </c>
      <c r="BT55" s="45">
        <v>13</v>
      </c>
      <c r="BU55" s="45">
        <v>21</v>
      </c>
      <c r="BV55" s="47">
        <v>23</v>
      </c>
      <c r="BW55" s="45">
        <v>9</v>
      </c>
      <c r="BX55" s="45">
        <v>10</v>
      </c>
      <c r="BY55" s="45">
        <v>17</v>
      </c>
      <c r="BZ55" s="45">
        <v>10</v>
      </c>
      <c r="CA55" s="47">
        <v>2</v>
      </c>
      <c r="CB55" s="45">
        <v>10</v>
      </c>
      <c r="CC55" s="45">
        <v>5</v>
      </c>
      <c r="CD55" s="45">
        <v>3</v>
      </c>
      <c r="CE55" s="47">
        <v>6</v>
      </c>
      <c r="CF55" s="45">
        <v>9</v>
      </c>
      <c r="CG55" s="45">
        <v>7</v>
      </c>
      <c r="CH55" s="45">
        <v>3</v>
      </c>
      <c r="CI55" s="45">
        <v>0</v>
      </c>
      <c r="CJ55" s="48">
        <v>2</v>
      </c>
      <c r="CK55" s="45">
        <v>6</v>
      </c>
      <c r="CL55" s="45">
        <v>3</v>
      </c>
      <c r="CM55" s="45">
        <v>1</v>
      </c>
      <c r="CN55" s="47">
        <v>5</v>
      </c>
      <c r="CO55" s="45">
        <v>4</v>
      </c>
      <c r="CP55" s="45">
        <v>2</v>
      </c>
      <c r="CQ55" s="141">
        <v>4</v>
      </c>
      <c r="CR55" s="117">
        <v>5</v>
      </c>
      <c r="CS55" s="45">
        <v>3</v>
      </c>
      <c r="CT55" s="45">
        <v>2</v>
      </c>
      <c r="CU55" s="45">
        <v>3</v>
      </c>
      <c r="CV55" s="45"/>
      <c r="CW55" s="48"/>
      <c r="CX55" s="45"/>
      <c r="CY55" s="45"/>
      <c r="CZ55" s="45"/>
      <c r="DA55" s="47"/>
      <c r="DB55" s="48"/>
      <c r="DC55" s="152"/>
      <c r="DD55" s="45"/>
      <c r="DE55" s="47"/>
      <c r="DF55" s="48"/>
      <c r="DG55" s="45"/>
      <c r="DH55" s="45"/>
      <c r="DI55" s="45"/>
      <c r="DJ55" s="48"/>
      <c r="DK55" s="45"/>
      <c r="DL55" s="45"/>
      <c r="DM55" s="47"/>
      <c r="DN55" s="119">
        <f t="shared" si="0"/>
        <v>261</v>
      </c>
      <c r="DO55" s="43" t="s">
        <v>201</v>
      </c>
    </row>
    <row r="56" spans="2:119">
      <c r="B56" s="42"/>
      <c r="C56" s="43" t="s">
        <v>202</v>
      </c>
      <c r="D56" s="45">
        <v>13</v>
      </c>
      <c r="E56" s="47">
        <v>18</v>
      </c>
      <c r="F56" s="48">
        <v>10</v>
      </c>
      <c r="G56" s="45">
        <v>10</v>
      </c>
      <c r="H56" s="45">
        <v>13</v>
      </c>
      <c r="I56" s="45">
        <v>6</v>
      </c>
      <c r="J56" s="48">
        <v>8</v>
      </c>
      <c r="K56" s="45">
        <v>12</v>
      </c>
      <c r="L56" s="45">
        <v>18</v>
      </c>
      <c r="M56" s="47">
        <v>14</v>
      </c>
      <c r="N56" s="48">
        <v>12</v>
      </c>
      <c r="O56" s="45">
        <v>7</v>
      </c>
      <c r="P56" s="45">
        <v>9</v>
      </c>
      <c r="Q56" s="45">
        <v>21</v>
      </c>
      <c r="R56" s="45">
        <v>14</v>
      </c>
      <c r="S56" s="48">
        <v>12</v>
      </c>
      <c r="T56" s="45">
        <v>19</v>
      </c>
      <c r="U56" s="45">
        <v>13</v>
      </c>
      <c r="V56" s="47">
        <v>17</v>
      </c>
      <c r="W56" s="45">
        <v>16</v>
      </c>
      <c r="X56" s="45">
        <v>18</v>
      </c>
      <c r="Y56" s="45">
        <v>13</v>
      </c>
      <c r="Z56" s="45">
        <v>9</v>
      </c>
      <c r="AA56" s="47">
        <v>0</v>
      </c>
      <c r="AB56" s="45">
        <v>3</v>
      </c>
      <c r="AC56" s="45">
        <v>10</v>
      </c>
      <c r="AD56" s="45">
        <v>5</v>
      </c>
      <c r="AE56" s="47">
        <v>9</v>
      </c>
      <c r="AF56" s="45">
        <v>3</v>
      </c>
      <c r="AG56" s="45">
        <v>10</v>
      </c>
      <c r="AH56" s="45">
        <v>7</v>
      </c>
      <c r="AI56" s="45">
        <v>3</v>
      </c>
      <c r="AJ56" s="48">
        <v>9</v>
      </c>
      <c r="AK56" s="45">
        <v>7</v>
      </c>
      <c r="AL56" s="45">
        <v>13</v>
      </c>
      <c r="AM56" s="45">
        <v>15</v>
      </c>
      <c r="AN56" s="47">
        <v>5</v>
      </c>
      <c r="AO56" s="45">
        <v>10</v>
      </c>
      <c r="AP56" s="45">
        <v>9</v>
      </c>
      <c r="AQ56" s="141">
        <v>4</v>
      </c>
      <c r="AR56" s="117">
        <v>7</v>
      </c>
      <c r="AS56" s="45">
        <v>6</v>
      </c>
      <c r="AT56" s="45">
        <v>4</v>
      </c>
      <c r="AU56" s="45">
        <v>3</v>
      </c>
      <c r="AV56" s="45">
        <v>3</v>
      </c>
      <c r="AW56" s="48">
        <v>4</v>
      </c>
      <c r="AX56" s="45">
        <v>3</v>
      </c>
      <c r="AY56" s="45">
        <v>2</v>
      </c>
      <c r="AZ56" s="45">
        <v>4</v>
      </c>
      <c r="BA56" s="47">
        <v>4</v>
      </c>
      <c r="BB56" s="48">
        <v>2</v>
      </c>
      <c r="BC56" s="152">
        <v>5</v>
      </c>
      <c r="BD56" s="45">
        <v>6</v>
      </c>
      <c r="BE56" s="47">
        <v>6</v>
      </c>
      <c r="BF56" s="48">
        <v>6</v>
      </c>
      <c r="BG56" s="45">
        <v>6</v>
      </c>
      <c r="BH56" s="45">
        <v>7</v>
      </c>
      <c r="BI56" s="45">
        <v>4</v>
      </c>
      <c r="BJ56" s="48">
        <v>7</v>
      </c>
      <c r="BK56" s="45">
        <v>9</v>
      </c>
      <c r="BL56" s="45">
        <v>15</v>
      </c>
      <c r="BM56" s="47">
        <v>12</v>
      </c>
      <c r="BN56" s="48">
        <v>12</v>
      </c>
      <c r="BO56" s="45">
        <v>6</v>
      </c>
      <c r="BP56" s="152">
        <v>12</v>
      </c>
      <c r="BQ56" s="45">
        <v>2</v>
      </c>
      <c r="BR56" s="45">
        <v>8</v>
      </c>
      <c r="BS56" s="48">
        <v>8</v>
      </c>
      <c r="BT56" s="45">
        <v>17</v>
      </c>
      <c r="BU56" s="45">
        <v>9</v>
      </c>
      <c r="BV56" s="47">
        <v>15</v>
      </c>
      <c r="BW56" s="45">
        <v>16</v>
      </c>
      <c r="BX56" s="45">
        <v>21</v>
      </c>
      <c r="BY56" s="45">
        <v>11</v>
      </c>
      <c r="BZ56" s="45">
        <v>5</v>
      </c>
      <c r="CA56" s="47">
        <v>2</v>
      </c>
      <c r="CB56" s="45">
        <v>4</v>
      </c>
      <c r="CC56" s="45">
        <v>0</v>
      </c>
      <c r="CD56" s="45">
        <v>5</v>
      </c>
      <c r="CE56" s="47">
        <v>6</v>
      </c>
      <c r="CF56" s="45">
        <v>6</v>
      </c>
      <c r="CG56" s="45">
        <v>3</v>
      </c>
      <c r="CH56" s="45">
        <v>7</v>
      </c>
      <c r="CI56" s="45">
        <v>6</v>
      </c>
      <c r="CJ56" s="48">
        <v>5</v>
      </c>
      <c r="CK56" s="45">
        <v>0</v>
      </c>
      <c r="CL56" s="45">
        <v>1</v>
      </c>
      <c r="CM56" s="45">
        <v>4</v>
      </c>
      <c r="CN56" s="47">
        <v>2</v>
      </c>
      <c r="CO56" s="45">
        <v>7</v>
      </c>
      <c r="CP56" s="45">
        <v>9</v>
      </c>
      <c r="CQ56" s="141">
        <v>2</v>
      </c>
      <c r="CR56" s="117">
        <v>5</v>
      </c>
      <c r="CS56" s="45">
        <v>13</v>
      </c>
      <c r="CT56" s="45">
        <v>5</v>
      </c>
      <c r="CU56" s="45">
        <v>9</v>
      </c>
      <c r="CV56" s="45"/>
      <c r="CW56" s="48"/>
      <c r="CX56" s="45"/>
      <c r="CY56" s="45"/>
      <c r="CZ56" s="45"/>
      <c r="DA56" s="47"/>
      <c r="DB56" s="48"/>
      <c r="DC56" s="152"/>
      <c r="DD56" s="45"/>
      <c r="DE56" s="47"/>
      <c r="DF56" s="48"/>
      <c r="DG56" s="45"/>
      <c r="DH56" s="45"/>
      <c r="DI56" s="45"/>
      <c r="DJ56" s="48"/>
      <c r="DK56" s="45"/>
      <c r="DL56" s="45"/>
      <c r="DM56" s="47"/>
      <c r="DN56" s="119">
        <f t="shared" si="0"/>
        <v>243</v>
      </c>
      <c r="DO56" s="43" t="s">
        <v>202</v>
      </c>
    </row>
    <row r="57" spans="2:119">
      <c r="B57" s="42"/>
      <c r="C57" s="43" t="s">
        <v>203</v>
      </c>
      <c r="D57" s="45">
        <v>1</v>
      </c>
      <c r="E57" s="47">
        <v>1</v>
      </c>
      <c r="F57" s="48">
        <v>1</v>
      </c>
      <c r="G57" s="45">
        <v>0</v>
      </c>
      <c r="H57" s="45">
        <v>2</v>
      </c>
      <c r="I57" s="45">
        <v>1</v>
      </c>
      <c r="J57" s="48">
        <v>0</v>
      </c>
      <c r="K57" s="45">
        <v>2</v>
      </c>
      <c r="L57" s="45">
        <v>5</v>
      </c>
      <c r="M57" s="47">
        <v>4</v>
      </c>
      <c r="N57" s="48">
        <v>1</v>
      </c>
      <c r="O57" s="45">
        <v>2</v>
      </c>
      <c r="P57" s="45">
        <v>1</v>
      </c>
      <c r="Q57" s="45">
        <v>2</v>
      </c>
      <c r="R57" s="45">
        <v>1</v>
      </c>
      <c r="S57" s="48">
        <v>4</v>
      </c>
      <c r="T57" s="45">
        <v>2</v>
      </c>
      <c r="U57" s="45">
        <v>11</v>
      </c>
      <c r="V57" s="47">
        <v>3</v>
      </c>
      <c r="W57" s="45">
        <v>5</v>
      </c>
      <c r="X57" s="45">
        <v>2</v>
      </c>
      <c r="Y57" s="45">
        <v>1</v>
      </c>
      <c r="Z57" s="45">
        <v>5</v>
      </c>
      <c r="AA57" s="47">
        <v>1</v>
      </c>
      <c r="AB57" s="45">
        <v>0</v>
      </c>
      <c r="AC57" s="45">
        <v>0</v>
      </c>
      <c r="AD57" s="45">
        <v>0</v>
      </c>
      <c r="AE57" s="47">
        <v>0</v>
      </c>
      <c r="AF57" s="45">
        <v>0</v>
      </c>
      <c r="AG57" s="45">
        <v>1</v>
      </c>
      <c r="AH57" s="45">
        <v>0</v>
      </c>
      <c r="AI57" s="45">
        <v>1</v>
      </c>
      <c r="AJ57" s="48">
        <v>0</v>
      </c>
      <c r="AK57" s="45">
        <v>0</v>
      </c>
      <c r="AL57" s="45">
        <v>0</v>
      </c>
      <c r="AM57" s="45">
        <v>1</v>
      </c>
      <c r="AN57" s="47">
        <v>1</v>
      </c>
      <c r="AO57" s="45">
        <v>0</v>
      </c>
      <c r="AP57" s="45">
        <v>0</v>
      </c>
      <c r="AQ57" s="141">
        <v>0</v>
      </c>
      <c r="AR57" s="117">
        <v>0</v>
      </c>
      <c r="AS57" s="45">
        <v>0</v>
      </c>
      <c r="AT57" s="45">
        <v>0</v>
      </c>
      <c r="AU57" s="45">
        <v>0</v>
      </c>
      <c r="AV57" s="45">
        <v>0</v>
      </c>
      <c r="AW57" s="48">
        <v>0</v>
      </c>
      <c r="AX57" s="45">
        <v>1</v>
      </c>
      <c r="AY57" s="45">
        <v>0</v>
      </c>
      <c r="AZ57" s="45">
        <v>2</v>
      </c>
      <c r="BA57" s="47">
        <v>0</v>
      </c>
      <c r="BB57" s="48">
        <v>1</v>
      </c>
      <c r="BC57" s="152">
        <v>0</v>
      </c>
      <c r="BD57" s="45">
        <v>0</v>
      </c>
      <c r="BE57" s="47">
        <v>0</v>
      </c>
      <c r="BF57" s="48">
        <v>1</v>
      </c>
      <c r="BG57" s="45">
        <v>0</v>
      </c>
      <c r="BH57" s="45">
        <v>1</v>
      </c>
      <c r="BI57" s="45">
        <v>0</v>
      </c>
      <c r="BJ57" s="48">
        <v>0</v>
      </c>
      <c r="BK57" s="45">
        <v>0</v>
      </c>
      <c r="BL57" s="45">
        <v>1</v>
      </c>
      <c r="BM57" s="47">
        <v>1</v>
      </c>
      <c r="BN57" s="48">
        <v>2</v>
      </c>
      <c r="BO57" s="45">
        <v>0</v>
      </c>
      <c r="BP57" s="152">
        <v>0</v>
      </c>
      <c r="BQ57" s="45">
        <v>0</v>
      </c>
      <c r="BR57" s="45">
        <v>0</v>
      </c>
      <c r="BS57" s="48">
        <v>1</v>
      </c>
      <c r="BT57" s="45">
        <v>2</v>
      </c>
      <c r="BU57" s="45">
        <v>0</v>
      </c>
      <c r="BV57" s="47">
        <v>0</v>
      </c>
      <c r="BW57" s="45">
        <v>0</v>
      </c>
      <c r="BX57" s="45">
        <v>0</v>
      </c>
      <c r="BY57" s="45">
        <v>0</v>
      </c>
      <c r="BZ57" s="45">
        <v>0</v>
      </c>
      <c r="CA57" s="47">
        <v>0</v>
      </c>
      <c r="CB57" s="45">
        <v>0</v>
      </c>
      <c r="CC57" s="45">
        <v>1</v>
      </c>
      <c r="CD57" s="45">
        <v>1</v>
      </c>
      <c r="CE57" s="47">
        <v>0</v>
      </c>
      <c r="CF57" s="45">
        <v>0</v>
      </c>
      <c r="CG57" s="45">
        <v>0</v>
      </c>
      <c r="CH57" s="45">
        <v>0</v>
      </c>
      <c r="CI57" s="45">
        <v>1</v>
      </c>
      <c r="CJ57" s="48">
        <v>0</v>
      </c>
      <c r="CK57" s="45">
        <v>0</v>
      </c>
      <c r="CL57" s="45">
        <v>1</v>
      </c>
      <c r="CM57" s="45">
        <v>0</v>
      </c>
      <c r="CN57" s="47">
        <v>0</v>
      </c>
      <c r="CO57" s="45">
        <v>0</v>
      </c>
      <c r="CP57" s="45">
        <v>0</v>
      </c>
      <c r="CQ57" s="141">
        <v>0</v>
      </c>
      <c r="CR57" s="117">
        <v>1</v>
      </c>
      <c r="CS57" s="45">
        <v>0</v>
      </c>
      <c r="CT57" s="45">
        <v>0</v>
      </c>
      <c r="CU57" s="45">
        <v>0</v>
      </c>
      <c r="CV57" s="45"/>
      <c r="CW57" s="48"/>
      <c r="CX57" s="45"/>
      <c r="CY57" s="45"/>
      <c r="CZ57" s="45"/>
      <c r="DA57" s="47"/>
      <c r="DB57" s="48"/>
      <c r="DC57" s="152"/>
      <c r="DD57" s="45"/>
      <c r="DE57" s="47"/>
      <c r="DF57" s="48"/>
      <c r="DG57" s="45"/>
      <c r="DH57" s="45"/>
      <c r="DI57" s="45"/>
      <c r="DJ57" s="48"/>
      <c r="DK57" s="45"/>
      <c r="DL57" s="45"/>
      <c r="DM57" s="47"/>
      <c r="DN57" s="119">
        <f t="shared" si="0"/>
        <v>10</v>
      </c>
      <c r="DO57" s="43" t="s">
        <v>203</v>
      </c>
    </row>
    <row r="58" spans="2:119">
      <c r="B58" s="42"/>
      <c r="C58" s="43" t="s">
        <v>204</v>
      </c>
      <c r="D58" s="45">
        <v>8</v>
      </c>
      <c r="E58" s="47">
        <v>7</v>
      </c>
      <c r="F58" s="48">
        <v>6</v>
      </c>
      <c r="G58" s="45">
        <v>14</v>
      </c>
      <c r="H58" s="45">
        <v>9</v>
      </c>
      <c r="I58" s="45">
        <v>14</v>
      </c>
      <c r="J58" s="48">
        <v>18</v>
      </c>
      <c r="K58" s="45">
        <v>21</v>
      </c>
      <c r="L58" s="45">
        <v>15</v>
      </c>
      <c r="M58" s="47">
        <v>21</v>
      </c>
      <c r="N58" s="48">
        <v>10</v>
      </c>
      <c r="O58" s="45">
        <v>22</v>
      </c>
      <c r="P58" s="45">
        <v>9</v>
      </c>
      <c r="Q58" s="45">
        <v>12</v>
      </c>
      <c r="R58" s="45">
        <v>21</v>
      </c>
      <c r="S58" s="48">
        <v>25</v>
      </c>
      <c r="T58" s="45">
        <v>19</v>
      </c>
      <c r="U58" s="45">
        <v>23</v>
      </c>
      <c r="V58" s="47">
        <v>20</v>
      </c>
      <c r="W58" s="45">
        <v>14</v>
      </c>
      <c r="X58" s="45">
        <v>13</v>
      </c>
      <c r="Y58" s="45">
        <v>15</v>
      </c>
      <c r="Z58" s="45">
        <v>16</v>
      </c>
      <c r="AA58" s="47">
        <v>8</v>
      </c>
      <c r="AB58" s="45">
        <v>9</v>
      </c>
      <c r="AC58" s="45">
        <v>16</v>
      </c>
      <c r="AD58" s="45">
        <v>5</v>
      </c>
      <c r="AE58" s="47">
        <v>4</v>
      </c>
      <c r="AF58" s="45">
        <v>5</v>
      </c>
      <c r="AG58" s="45">
        <v>3</v>
      </c>
      <c r="AH58" s="45">
        <v>5</v>
      </c>
      <c r="AI58" s="45">
        <v>1</v>
      </c>
      <c r="AJ58" s="48">
        <v>5</v>
      </c>
      <c r="AK58" s="45">
        <v>1</v>
      </c>
      <c r="AL58" s="45">
        <v>6</v>
      </c>
      <c r="AM58" s="45">
        <v>1</v>
      </c>
      <c r="AN58" s="47">
        <v>6</v>
      </c>
      <c r="AO58" s="45">
        <v>24</v>
      </c>
      <c r="AP58" s="45">
        <v>7</v>
      </c>
      <c r="AQ58" s="142">
        <v>5</v>
      </c>
      <c r="AR58" s="117">
        <v>8</v>
      </c>
      <c r="AS58" s="45">
        <v>0</v>
      </c>
      <c r="AT58" s="45">
        <v>2</v>
      </c>
      <c r="AU58" s="45">
        <v>3</v>
      </c>
      <c r="AV58" s="45">
        <v>4</v>
      </c>
      <c r="AW58" s="48">
        <v>4</v>
      </c>
      <c r="AX58" s="45">
        <v>1</v>
      </c>
      <c r="AY58" s="45">
        <v>1</v>
      </c>
      <c r="AZ58" s="45">
        <v>8</v>
      </c>
      <c r="BA58" s="47">
        <v>3</v>
      </c>
      <c r="BB58" s="48">
        <v>6</v>
      </c>
      <c r="BC58" s="153">
        <v>3</v>
      </c>
      <c r="BD58" s="45">
        <v>2</v>
      </c>
      <c r="BE58" s="47">
        <v>1</v>
      </c>
      <c r="BF58" s="48">
        <v>2</v>
      </c>
      <c r="BG58" s="45">
        <v>1</v>
      </c>
      <c r="BH58" s="45">
        <v>1</v>
      </c>
      <c r="BI58" s="45">
        <v>2</v>
      </c>
      <c r="BJ58" s="48">
        <v>0</v>
      </c>
      <c r="BK58" s="45">
        <v>0</v>
      </c>
      <c r="BL58" s="45">
        <v>0</v>
      </c>
      <c r="BM58" s="47">
        <v>0</v>
      </c>
      <c r="BN58" s="48">
        <v>0</v>
      </c>
      <c r="BO58" s="45">
        <v>4</v>
      </c>
      <c r="BP58" s="153">
        <v>1</v>
      </c>
      <c r="BQ58" s="45">
        <v>3</v>
      </c>
      <c r="BR58" s="45">
        <v>4</v>
      </c>
      <c r="BS58" s="48">
        <v>1</v>
      </c>
      <c r="BT58" s="45">
        <v>3</v>
      </c>
      <c r="BU58" s="45">
        <v>3</v>
      </c>
      <c r="BV58" s="47">
        <v>5</v>
      </c>
      <c r="BW58" s="45">
        <v>2</v>
      </c>
      <c r="BX58" s="45">
        <v>1</v>
      </c>
      <c r="BY58" s="45">
        <v>1</v>
      </c>
      <c r="BZ58" s="45">
        <v>2</v>
      </c>
      <c r="CA58" s="47">
        <v>2</v>
      </c>
      <c r="CB58" s="45">
        <v>4</v>
      </c>
      <c r="CC58" s="45">
        <v>1</v>
      </c>
      <c r="CD58" s="45">
        <v>2</v>
      </c>
      <c r="CE58" s="47">
        <v>1</v>
      </c>
      <c r="CF58" s="45">
        <v>3</v>
      </c>
      <c r="CG58" s="45">
        <v>6</v>
      </c>
      <c r="CH58" s="45">
        <v>7</v>
      </c>
      <c r="CI58" s="45">
        <v>4</v>
      </c>
      <c r="CJ58" s="48">
        <v>2</v>
      </c>
      <c r="CK58" s="45">
        <v>4</v>
      </c>
      <c r="CL58" s="45">
        <v>3</v>
      </c>
      <c r="CM58" s="45">
        <v>6</v>
      </c>
      <c r="CN58" s="47">
        <v>5</v>
      </c>
      <c r="CO58" s="45">
        <v>3</v>
      </c>
      <c r="CP58" s="45">
        <v>1</v>
      </c>
      <c r="CQ58" s="142">
        <v>0</v>
      </c>
      <c r="CR58" s="117">
        <v>3</v>
      </c>
      <c r="CS58" s="45">
        <v>6</v>
      </c>
      <c r="CT58" s="45">
        <v>5</v>
      </c>
      <c r="CU58" s="45">
        <v>6</v>
      </c>
      <c r="CV58" s="45"/>
      <c r="CW58" s="48"/>
      <c r="CX58" s="45"/>
      <c r="CY58" s="45"/>
      <c r="CZ58" s="45"/>
      <c r="DA58" s="47"/>
      <c r="DB58" s="48"/>
      <c r="DC58" s="153"/>
      <c r="DD58" s="45"/>
      <c r="DE58" s="47"/>
      <c r="DF58" s="48"/>
      <c r="DG58" s="45"/>
      <c r="DH58" s="45"/>
      <c r="DI58" s="45"/>
      <c r="DJ58" s="48"/>
      <c r="DK58" s="45"/>
      <c r="DL58" s="45"/>
      <c r="DM58" s="47"/>
      <c r="DN58" s="119">
        <f t="shared" si="0"/>
        <v>104</v>
      </c>
      <c r="DO58" s="43" t="s">
        <v>204</v>
      </c>
    </row>
    <row r="59" spans="2:119">
      <c r="B59" s="42"/>
      <c r="C59" s="70" t="s">
        <v>205</v>
      </c>
      <c r="D59" s="71">
        <v>49</v>
      </c>
      <c r="E59" s="72">
        <v>55</v>
      </c>
      <c r="F59" s="73">
        <v>41</v>
      </c>
      <c r="G59" s="71">
        <v>60</v>
      </c>
      <c r="H59" s="71">
        <v>46</v>
      </c>
      <c r="I59" s="71">
        <v>41</v>
      </c>
      <c r="J59" s="73">
        <v>64</v>
      </c>
      <c r="K59" s="71">
        <v>75</v>
      </c>
      <c r="L59" s="71">
        <v>72</v>
      </c>
      <c r="M59" s="72">
        <v>74</v>
      </c>
      <c r="N59" s="73">
        <v>31</v>
      </c>
      <c r="O59" s="71">
        <v>68</v>
      </c>
      <c r="P59" s="71">
        <v>56</v>
      </c>
      <c r="Q59" s="71">
        <v>76</v>
      </c>
      <c r="R59" s="71">
        <v>77</v>
      </c>
      <c r="S59" s="73">
        <v>91</v>
      </c>
      <c r="T59" s="71">
        <v>78</v>
      </c>
      <c r="U59" s="71">
        <v>70</v>
      </c>
      <c r="V59" s="72">
        <v>76</v>
      </c>
      <c r="W59" s="71">
        <v>77</v>
      </c>
      <c r="X59" s="71">
        <v>70</v>
      </c>
      <c r="Y59" s="71">
        <v>66</v>
      </c>
      <c r="Z59" s="71">
        <v>59</v>
      </c>
      <c r="AA59" s="72">
        <v>24</v>
      </c>
      <c r="AB59" s="71">
        <v>32</v>
      </c>
      <c r="AC59" s="71">
        <v>45</v>
      </c>
      <c r="AD59" s="71">
        <v>29</v>
      </c>
      <c r="AE59" s="72">
        <v>35</v>
      </c>
      <c r="AF59" s="71">
        <v>19</v>
      </c>
      <c r="AG59" s="71">
        <v>38</v>
      </c>
      <c r="AH59" s="71">
        <v>37</v>
      </c>
      <c r="AI59" s="71">
        <v>23</v>
      </c>
      <c r="AJ59" s="73">
        <v>29</v>
      </c>
      <c r="AK59" s="71">
        <v>33</v>
      </c>
      <c r="AL59" s="71">
        <v>78</v>
      </c>
      <c r="AM59" s="71">
        <v>37</v>
      </c>
      <c r="AN59" s="72">
        <v>38</v>
      </c>
      <c r="AO59" s="71">
        <v>49</v>
      </c>
      <c r="AP59" s="71">
        <v>33</v>
      </c>
      <c r="AQ59" s="142">
        <v>36</v>
      </c>
      <c r="AR59" s="120">
        <v>53</v>
      </c>
      <c r="AS59" s="71">
        <v>20</v>
      </c>
      <c r="AT59" s="71">
        <v>27</v>
      </c>
      <c r="AU59" s="71">
        <v>21</v>
      </c>
      <c r="AV59" s="71">
        <v>31</v>
      </c>
      <c r="AW59" s="73">
        <v>32</v>
      </c>
      <c r="AX59" s="71">
        <v>42</v>
      </c>
      <c r="AY59" s="71">
        <v>20</v>
      </c>
      <c r="AZ59" s="71">
        <v>30</v>
      </c>
      <c r="BA59" s="72">
        <v>21</v>
      </c>
      <c r="BB59" s="73">
        <v>36</v>
      </c>
      <c r="BC59" s="153">
        <v>15</v>
      </c>
      <c r="BD59" s="71">
        <v>24</v>
      </c>
      <c r="BE59" s="72">
        <v>29</v>
      </c>
      <c r="BF59" s="73">
        <v>27</v>
      </c>
      <c r="BG59" s="71">
        <v>28</v>
      </c>
      <c r="BH59" s="71">
        <v>28</v>
      </c>
      <c r="BI59" s="71">
        <v>17</v>
      </c>
      <c r="BJ59" s="73">
        <v>42</v>
      </c>
      <c r="BK59" s="71">
        <v>29</v>
      </c>
      <c r="BL59" s="71">
        <v>39</v>
      </c>
      <c r="BM59" s="72">
        <v>43</v>
      </c>
      <c r="BN59" s="73">
        <v>33</v>
      </c>
      <c r="BO59" s="71">
        <v>32</v>
      </c>
      <c r="BP59" s="153">
        <v>39</v>
      </c>
      <c r="BQ59" s="71">
        <v>35</v>
      </c>
      <c r="BR59" s="71">
        <v>48</v>
      </c>
      <c r="BS59" s="73">
        <v>39</v>
      </c>
      <c r="BT59" s="71">
        <v>48</v>
      </c>
      <c r="BU59" s="71">
        <v>53</v>
      </c>
      <c r="BV59" s="72">
        <v>57</v>
      </c>
      <c r="BW59" s="71">
        <v>45</v>
      </c>
      <c r="BX59" s="71">
        <v>50</v>
      </c>
      <c r="BY59" s="71">
        <v>49</v>
      </c>
      <c r="BZ59" s="71">
        <v>35</v>
      </c>
      <c r="CA59" s="72">
        <v>19</v>
      </c>
      <c r="CB59" s="71">
        <v>30</v>
      </c>
      <c r="CC59" s="71">
        <v>17</v>
      </c>
      <c r="CD59" s="71">
        <v>31</v>
      </c>
      <c r="CE59" s="72">
        <v>40</v>
      </c>
      <c r="CF59" s="71">
        <v>25</v>
      </c>
      <c r="CG59" s="71">
        <v>31</v>
      </c>
      <c r="CH59" s="71">
        <v>33</v>
      </c>
      <c r="CI59" s="71">
        <v>23</v>
      </c>
      <c r="CJ59" s="73">
        <v>16</v>
      </c>
      <c r="CK59" s="71">
        <v>21</v>
      </c>
      <c r="CL59" s="71">
        <v>15</v>
      </c>
      <c r="CM59" s="71">
        <v>14</v>
      </c>
      <c r="CN59" s="72">
        <v>24</v>
      </c>
      <c r="CO59" s="71">
        <v>29</v>
      </c>
      <c r="CP59" s="71">
        <v>19</v>
      </c>
      <c r="CQ59" s="142">
        <v>13</v>
      </c>
      <c r="CR59" s="120">
        <v>29</v>
      </c>
      <c r="CS59" s="71">
        <v>27</v>
      </c>
      <c r="CT59" s="71">
        <v>17</v>
      </c>
      <c r="CU59" s="71">
        <v>30</v>
      </c>
      <c r="CV59" s="71"/>
      <c r="CW59" s="73"/>
      <c r="CX59" s="71"/>
      <c r="CY59" s="71"/>
      <c r="CZ59" s="71"/>
      <c r="DA59" s="72"/>
      <c r="DB59" s="73"/>
      <c r="DC59" s="153"/>
      <c r="DD59" s="71"/>
      <c r="DE59" s="72"/>
      <c r="DF59" s="73"/>
      <c r="DG59" s="71"/>
      <c r="DH59" s="71"/>
      <c r="DI59" s="71"/>
      <c r="DJ59" s="73"/>
      <c r="DK59" s="71"/>
      <c r="DL59" s="71"/>
      <c r="DM59" s="72"/>
      <c r="DN59" s="121">
        <f t="shared" si="0"/>
        <v>1066</v>
      </c>
      <c r="DO59" s="70" t="s">
        <v>205</v>
      </c>
    </row>
    <row r="60" spans="2:119">
      <c r="B60" s="49"/>
      <c r="C60" s="50" t="s">
        <v>206</v>
      </c>
      <c r="D60" s="51">
        <v>6098</v>
      </c>
      <c r="E60" s="53">
        <v>5967</v>
      </c>
      <c r="F60" s="52">
        <v>5270</v>
      </c>
      <c r="G60" s="51">
        <v>7173</v>
      </c>
      <c r="H60" s="51">
        <v>6401</v>
      </c>
      <c r="I60" s="51">
        <v>8101</v>
      </c>
      <c r="J60" s="52">
        <v>8188</v>
      </c>
      <c r="K60" s="51">
        <v>8185</v>
      </c>
      <c r="L60" s="51">
        <v>8200</v>
      </c>
      <c r="M60" s="53">
        <v>7466</v>
      </c>
      <c r="N60" s="52">
        <v>1608</v>
      </c>
      <c r="O60" s="51">
        <v>5417</v>
      </c>
      <c r="P60" s="51">
        <v>5750</v>
      </c>
      <c r="Q60" s="51">
        <v>7415</v>
      </c>
      <c r="R60" s="51">
        <v>7810</v>
      </c>
      <c r="S60" s="52">
        <v>7748</v>
      </c>
      <c r="T60" s="51">
        <v>6499</v>
      </c>
      <c r="U60" s="51">
        <v>7616</v>
      </c>
      <c r="V60" s="53">
        <v>6097</v>
      </c>
      <c r="W60" s="51">
        <v>7291</v>
      </c>
      <c r="X60" s="51">
        <v>7273</v>
      </c>
      <c r="Y60" s="51">
        <v>6098</v>
      </c>
      <c r="Z60" s="51">
        <v>5885</v>
      </c>
      <c r="AA60" s="53">
        <v>5148</v>
      </c>
      <c r="AB60" s="51">
        <v>5020</v>
      </c>
      <c r="AC60" s="51">
        <v>6250</v>
      </c>
      <c r="AD60" s="51">
        <v>6672</v>
      </c>
      <c r="AE60" s="53">
        <v>5350</v>
      </c>
      <c r="AF60" s="51">
        <v>4667</v>
      </c>
      <c r="AG60" s="51">
        <v>7520</v>
      </c>
      <c r="AH60" s="51">
        <v>6700</v>
      </c>
      <c r="AI60" s="51">
        <v>6860</v>
      </c>
      <c r="AJ60" s="52">
        <v>7684</v>
      </c>
      <c r="AK60" s="51">
        <v>7158</v>
      </c>
      <c r="AL60" s="51">
        <v>6096</v>
      </c>
      <c r="AM60" s="51">
        <v>5974</v>
      </c>
      <c r="AN60" s="53">
        <v>5565</v>
      </c>
      <c r="AO60" s="51">
        <v>5410</v>
      </c>
      <c r="AP60" s="51">
        <v>5179</v>
      </c>
      <c r="AQ60" s="143">
        <v>3775</v>
      </c>
      <c r="AR60" s="41">
        <v>4221</v>
      </c>
      <c r="AS60" s="51">
        <v>4009</v>
      </c>
      <c r="AT60" s="51">
        <v>2093</v>
      </c>
      <c r="AU60" s="51">
        <v>3096</v>
      </c>
      <c r="AV60" s="51">
        <v>3695</v>
      </c>
      <c r="AW60" s="52">
        <v>4109</v>
      </c>
      <c r="AX60" s="51">
        <v>4312</v>
      </c>
      <c r="AY60" s="51">
        <v>3399</v>
      </c>
      <c r="AZ60" s="51">
        <v>3508</v>
      </c>
      <c r="BA60" s="53">
        <v>4245</v>
      </c>
      <c r="BB60" s="52">
        <v>4512</v>
      </c>
      <c r="BC60" s="154">
        <v>3550</v>
      </c>
      <c r="BD60" s="51">
        <v>4448</v>
      </c>
      <c r="BE60" s="53">
        <v>5104</v>
      </c>
      <c r="BF60" s="52">
        <v>4623</v>
      </c>
      <c r="BG60" s="51">
        <v>5771</v>
      </c>
      <c r="BH60" s="51">
        <v>5565</v>
      </c>
      <c r="BI60" s="51">
        <v>4834</v>
      </c>
      <c r="BJ60" s="52">
        <v>6024</v>
      </c>
      <c r="BK60" s="51">
        <v>6446</v>
      </c>
      <c r="BL60" s="51">
        <v>6512</v>
      </c>
      <c r="BM60" s="53">
        <v>6557</v>
      </c>
      <c r="BN60" s="52">
        <v>1600</v>
      </c>
      <c r="BO60" s="51">
        <v>4680</v>
      </c>
      <c r="BP60" s="154">
        <v>5115</v>
      </c>
      <c r="BQ60" s="51">
        <v>6622</v>
      </c>
      <c r="BR60" s="51">
        <v>6507</v>
      </c>
      <c r="BS60" s="52">
        <v>6708</v>
      </c>
      <c r="BT60" s="51">
        <v>6143</v>
      </c>
      <c r="BU60" s="51">
        <v>6600</v>
      </c>
      <c r="BV60" s="53">
        <v>5096</v>
      </c>
      <c r="BW60" s="51">
        <v>6452</v>
      </c>
      <c r="BX60" s="51">
        <v>6792</v>
      </c>
      <c r="BY60" s="51">
        <v>6049</v>
      </c>
      <c r="BZ60" s="51">
        <v>5828</v>
      </c>
      <c r="CA60" s="53">
        <v>5058</v>
      </c>
      <c r="CB60" s="51">
        <v>5132</v>
      </c>
      <c r="CC60" s="51">
        <v>6673</v>
      </c>
      <c r="CD60" s="51">
        <v>7282</v>
      </c>
      <c r="CE60" s="53">
        <v>7214</v>
      </c>
      <c r="CF60" s="51">
        <v>3637</v>
      </c>
      <c r="CG60" s="51">
        <v>6828</v>
      </c>
      <c r="CH60" s="51">
        <v>6927</v>
      </c>
      <c r="CI60" s="51">
        <v>6296</v>
      </c>
      <c r="CJ60" s="52">
        <v>5825</v>
      </c>
      <c r="CK60" s="51">
        <v>5834</v>
      </c>
      <c r="CL60" s="51">
        <v>5512</v>
      </c>
      <c r="CM60" s="51">
        <v>5076</v>
      </c>
      <c r="CN60" s="53">
        <v>4640</v>
      </c>
      <c r="CO60" s="51">
        <v>4258</v>
      </c>
      <c r="CP60" s="51">
        <v>3944</v>
      </c>
      <c r="CQ60" s="143">
        <v>2981</v>
      </c>
      <c r="CR60" s="41">
        <v>3094</v>
      </c>
      <c r="CS60" s="51">
        <v>2880</v>
      </c>
      <c r="CT60" s="51">
        <v>1727</v>
      </c>
      <c r="CU60" s="51">
        <v>2420</v>
      </c>
      <c r="CV60" s="51"/>
      <c r="CW60" s="52"/>
      <c r="CX60" s="51"/>
      <c r="CY60" s="51"/>
      <c r="CZ60" s="51"/>
      <c r="DA60" s="53"/>
      <c r="DB60" s="52"/>
      <c r="DC60" s="154"/>
      <c r="DD60" s="51"/>
      <c r="DE60" s="53"/>
      <c r="DF60" s="52"/>
      <c r="DG60" s="51"/>
      <c r="DH60" s="51"/>
      <c r="DI60" s="51"/>
      <c r="DJ60" s="52"/>
      <c r="DK60" s="51"/>
      <c r="DL60" s="51"/>
      <c r="DM60" s="53"/>
      <c r="DN60" s="122">
        <f t="shared" si="0"/>
        <v>177430</v>
      </c>
      <c r="DO60" s="50" t="s">
        <v>206</v>
      </c>
    </row>
    <row r="61" spans="2:119">
      <c r="B61" s="54" t="s">
        <v>213</v>
      </c>
      <c r="C61" s="55" t="s">
        <v>198</v>
      </c>
      <c r="D61" s="56">
        <v>1</v>
      </c>
      <c r="E61" s="57">
        <v>0.67</v>
      </c>
      <c r="F61" s="54">
        <v>0.33</v>
      </c>
      <c r="G61" s="56">
        <v>0.67</v>
      </c>
      <c r="H61" s="56">
        <v>0.33</v>
      </c>
      <c r="I61" s="56">
        <v>1</v>
      </c>
      <c r="J61" s="54">
        <v>1.67</v>
      </c>
      <c r="K61" s="56">
        <v>1</v>
      </c>
      <c r="L61" s="56">
        <v>2.67</v>
      </c>
      <c r="M61" s="57">
        <v>0</v>
      </c>
      <c r="N61" s="54">
        <v>0</v>
      </c>
      <c r="O61" s="56">
        <v>1</v>
      </c>
      <c r="P61" s="56">
        <v>1</v>
      </c>
      <c r="Q61" s="56">
        <v>0.67</v>
      </c>
      <c r="R61" s="56">
        <v>1.33</v>
      </c>
      <c r="S61" s="54">
        <v>2</v>
      </c>
      <c r="T61" s="56">
        <v>3</v>
      </c>
      <c r="U61" s="56">
        <v>1</v>
      </c>
      <c r="V61" s="57">
        <v>2.33</v>
      </c>
      <c r="W61" s="56">
        <v>2.67</v>
      </c>
      <c r="X61" s="56">
        <v>0.33</v>
      </c>
      <c r="Y61" s="56">
        <v>2.67</v>
      </c>
      <c r="Z61" s="56">
        <v>1.33</v>
      </c>
      <c r="AA61" s="57">
        <v>1</v>
      </c>
      <c r="AB61" s="56">
        <v>0</v>
      </c>
      <c r="AC61" s="56">
        <v>0.67</v>
      </c>
      <c r="AD61" s="56">
        <v>1</v>
      </c>
      <c r="AE61" s="57">
        <v>0.67</v>
      </c>
      <c r="AF61" s="56">
        <v>0.33</v>
      </c>
      <c r="AG61" s="56">
        <v>1.67</v>
      </c>
      <c r="AH61" s="56">
        <v>4</v>
      </c>
      <c r="AI61" s="56">
        <v>0.67</v>
      </c>
      <c r="AJ61" s="54">
        <v>0.33</v>
      </c>
      <c r="AK61" s="56">
        <v>1</v>
      </c>
      <c r="AL61" s="56">
        <v>1.33</v>
      </c>
      <c r="AM61" s="56">
        <v>1</v>
      </c>
      <c r="AN61" s="57">
        <v>3</v>
      </c>
      <c r="AO61" s="56">
        <v>3</v>
      </c>
      <c r="AP61" s="56">
        <v>0.33</v>
      </c>
      <c r="AQ61" s="144">
        <v>3</v>
      </c>
      <c r="AR61" s="57">
        <v>2.67</v>
      </c>
      <c r="AS61" s="56">
        <v>0.67</v>
      </c>
      <c r="AT61" s="56">
        <v>2.33</v>
      </c>
      <c r="AU61" s="56">
        <v>0.67</v>
      </c>
      <c r="AV61" s="56">
        <v>1.67</v>
      </c>
      <c r="AW61" s="54">
        <v>2</v>
      </c>
      <c r="AX61" s="56">
        <v>2</v>
      </c>
      <c r="AY61" s="56">
        <v>1.33</v>
      </c>
      <c r="AZ61" s="56">
        <v>0.33</v>
      </c>
      <c r="BA61" s="57">
        <v>1.67</v>
      </c>
      <c r="BB61" s="54">
        <v>0.67</v>
      </c>
      <c r="BC61" s="156">
        <v>0.33</v>
      </c>
      <c r="BD61" s="56">
        <v>1.67</v>
      </c>
      <c r="BE61" s="57">
        <v>2.33</v>
      </c>
      <c r="BF61" s="54">
        <v>1</v>
      </c>
      <c r="BG61" s="56">
        <v>0.67</v>
      </c>
      <c r="BH61" s="56">
        <v>0</v>
      </c>
      <c r="BI61" s="56">
        <v>0.67</v>
      </c>
      <c r="BJ61" s="54">
        <v>2.33</v>
      </c>
      <c r="BK61" s="56">
        <v>1</v>
      </c>
      <c r="BL61" s="56">
        <v>0.33</v>
      </c>
      <c r="BM61" s="57">
        <v>2</v>
      </c>
      <c r="BN61" s="54">
        <v>1.33</v>
      </c>
      <c r="BO61" s="56">
        <v>0.67</v>
      </c>
      <c r="BP61" s="156">
        <v>1.67</v>
      </c>
      <c r="BQ61" s="56">
        <v>2</v>
      </c>
      <c r="BR61" s="56">
        <v>2.67</v>
      </c>
      <c r="BS61" s="54">
        <v>2</v>
      </c>
      <c r="BT61" s="56">
        <v>0.67</v>
      </c>
      <c r="BU61" s="56">
        <v>0</v>
      </c>
      <c r="BV61" s="57">
        <v>1.33</v>
      </c>
      <c r="BW61" s="56">
        <v>1.67</v>
      </c>
      <c r="BX61" s="56">
        <v>1</v>
      </c>
      <c r="BY61" s="56">
        <v>0.33</v>
      </c>
      <c r="BZ61" s="56">
        <v>0</v>
      </c>
      <c r="CA61" s="57">
        <v>1</v>
      </c>
      <c r="CB61" s="56">
        <v>0.33</v>
      </c>
      <c r="CC61" s="56">
        <v>0.33</v>
      </c>
      <c r="CD61" s="56">
        <v>0.67</v>
      </c>
      <c r="CE61" s="57">
        <v>1.67</v>
      </c>
      <c r="CF61" s="56">
        <v>0.67</v>
      </c>
      <c r="CG61" s="56">
        <v>2</v>
      </c>
      <c r="CH61" s="56">
        <v>0.67</v>
      </c>
      <c r="CI61" s="56">
        <v>0.67</v>
      </c>
      <c r="CJ61" s="54">
        <v>0.33</v>
      </c>
      <c r="CK61" s="56">
        <v>0.67</v>
      </c>
      <c r="CL61" s="56">
        <v>0</v>
      </c>
      <c r="CM61" s="56">
        <v>0</v>
      </c>
      <c r="CN61" s="57">
        <v>1</v>
      </c>
      <c r="CO61" s="56">
        <v>1</v>
      </c>
      <c r="CP61" s="56">
        <v>0.67</v>
      </c>
      <c r="CQ61" s="144">
        <v>0.67</v>
      </c>
      <c r="CR61" s="57">
        <v>1.33</v>
      </c>
      <c r="CS61" s="56">
        <v>0</v>
      </c>
      <c r="CT61" s="56">
        <v>0.67</v>
      </c>
      <c r="CU61" s="56">
        <v>1</v>
      </c>
      <c r="CV61" s="56"/>
      <c r="CW61" s="54"/>
      <c r="CX61" s="56"/>
      <c r="CY61" s="56"/>
      <c r="CZ61" s="56"/>
      <c r="DA61" s="57"/>
      <c r="DB61" s="54"/>
      <c r="DC61" s="156"/>
      <c r="DD61" s="56"/>
      <c r="DE61" s="57"/>
      <c r="DF61" s="54"/>
      <c r="DG61" s="56"/>
      <c r="DH61" s="56"/>
      <c r="DI61" s="56"/>
      <c r="DJ61" s="54"/>
      <c r="DK61" s="56"/>
      <c r="DL61" s="56"/>
      <c r="DM61" s="57"/>
      <c r="DN61" s="55">
        <f t="shared" si="0"/>
        <v>30.690000000000005</v>
      </c>
      <c r="DO61" s="55" t="s">
        <v>198</v>
      </c>
    </row>
    <row r="62" spans="2:119">
      <c r="B62" s="54" t="s">
        <v>207</v>
      </c>
      <c r="C62" s="55" t="s">
        <v>200</v>
      </c>
      <c r="D62" s="56">
        <v>2.1</v>
      </c>
      <c r="E62" s="57">
        <v>2.4</v>
      </c>
      <c r="F62" s="54">
        <v>1.4</v>
      </c>
      <c r="G62" s="56">
        <v>2.5</v>
      </c>
      <c r="H62" s="56">
        <v>1.8</v>
      </c>
      <c r="I62" s="56">
        <v>1.4</v>
      </c>
      <c r="J62" s="54">
        <v>2.2999999999999998</v>
      </c>
      <c r="K62" s="56">
        <v>2.8</v>
      </c>
      <c r="L62" s="56">
        <v>2.1</v>
      </c>
      <c r="M62" s="57">
        <v>2.7</v>
      </c>
      <c r="N62" s="54">
        <v>0.3</v>
      </c>
      <c r="O62" s="56">
        <v>2.6</v>
      </c>
      <c r="P62" s="56">
        <v>3</v>
      </c>
      <c r="Q62" s="56">
        <v>2.4</v>
      </c>
      <c r="R62" s="56">
        <v>2.9</v>
      </c>
      <c r="S62" s="54">
        <v>3.6</v>
      </c>
      <c r="T62" s="56">
        <v>2.2000000000000002</v>
      </c>
      <c r="U62" s="56">
        <v>1.4</v>
      </c>
      <c r="V62" s="57">
        <v>2.5</v>
      </c>
      <c r="W62" s="56">
        <v>2.7</v>
      </c>
      <c r="X62" s="56">
        <v>2</v>
      </c>
      <c r="Y62" s="56">
        <v>2.2000000000000002</v>
      </c>
      <c r="Z62" s="56">
        <v>1.6</v>
      </c>
      <c r="AA62" s="57">
        <v>0.5</v>
      </c>
      <c r="AB62" s="56">
        <v>2.4300000000000002</v>
      </c>
      <c r="AC62" s="56">
        <v>1.57</v>
      </c>
      <c r="AD62" s="56">
        <v>1.71</v>
      </c>
      <c r="AE62" s="57">
        <v>1.57</v>
      </c>
      <c r="AF62" s="56">
        <v>0.86</v>
      </c>
      <c r="AG62" s="56">
        <v>2.29</v>
      </c>
      <c r="AH62" s="56">
        <v>1.43</v>
      </c>
      <c r="AI62" s="56">
        <v>1.43</v>
      </c>
      <c r="AJ62" s="54">
        <v>1.29</v>
      </c>
      <c r="AK62" s="56">
        <v>2</v>
      </c>
      <c r="AL62" s="56">
        <v>6.57</v>
      </c>
      <c r="AM62" s="56">
        <v>2.29</v>
      </c>
      <c r="AN62" s="57">
        <v>2.14</v>
      </c>
      <c r="AO62" s="56">
        <v>0.43</v>
      </c>
      <c r="AP62" s="56">
        <v>1.86</v>
      </c>
      <c r="AQ62" s="144">
        <v>1.43</v>
      </c>
      <c r="AR62" s="57">
        <v>3.29</v>
      </c>
      <c r="AS62" s="56">
        <v>0.86</v>
      </c>
      <c r="AT62" s="56">
        <v>1.29</v>
      </c>
      <c r="AU62" s="56">
        <v>1</v>
      </c>
      <c r="AV62" s="56">
        <v>1.43</v>
      </c>
      <c r="AW62" s="54">
        <v>1.71</v>
      </c>
      <c r="AX62" s="56">
        <v>2.86</v>
      </c>
      <c r="AY62" s="56">
        <v>1.57</v>
      </c>
      <c r="AZ62" s="56">
        <v>1.43</v>
      </c>
      <c r="BA62" s="57">
        <v>1</v>
      </c>
      <c r="BB62" s="54">
        <v>2.57</v>
      </c>
      <c r="BC62" s="156">
        <v>0.56999999999999995</v>
      </c>
      <c r="BD62" s="56">
        <v>1</v>
      </c>
      <c r="BE62" s="57">
        <v>1.43</v>
      </c>
      <c r="BF62" s="54">
        <v>1.71</v>
      </c>
      <c r="BG62" s="56">
        <v>1.43</v>
      </c>
      <c r="BH62" s="56">
        <v>1.86</v>
      </c>
      <c r="BI62" s="56">
        <v>1</v>
      </c>
      <c r="BJ62" s="54">
        <v>2.14</v>
      </c>
      <c r="BK62" s="56">
        <v>1.86</v>
      </c>
      <c r="BL62" s="56">
        <v>1</v>
      </c>
      <c r="BM62" s="57">
        <v>1.86</v>
      </c>
      <c r="BN62" s="54">
        <v>0.28999999999999998</v>
      </c>
      <c r="BO62" s="56">
        <v>1.57</v>
      </c>
      <c r="BP62" s="156">
        <v>1.43</v>
      </c>
      <c r="BQ62" s="56">
        <v>2.14</v>
      </c>
      <c r="BR62" s="56">
        <v>2</v>
      </c>
      <c r="BS62" s="54">
        <v>0.86</v>
      </c>
      <c r="BT62" s="56">
        <v>1.57</v>
      </c>
      <c r="BU62" s="56">
        <v>2.86</v>
      </c>
      <c r="BV62" s="57">
        <v>1.43</v>
      </c>
      <c r="BW62" s="56">
        <v>1.86</v>
      </c>
      <c r="BX62" s="56">
        <v>2.14</v>
      </c>
      <c r="BY62" s="56">
        <v>2.71</v>
      </c>
      <c r="BZ62" s="56">
        <v>2.57</v>
      </c>
      <c r="CA62" s="57">
        <v>1.43</v>
      </c>
      <c r="CB62" s="56">
        <v>1.57</v>
      </c>
      <c r="CC62" s="56">
        <v>1.29</v>
      </c>
      <c r="CD62" s="56">
        <v>2.57</v>
      </c>
      <c r="CE62" s="57">
        <v>3.14</v>
      </c>
      <c r="CF62" s="56">
        <v>0.71</v>
      </c>
      <c r="CG62" s="56">
        <v>1.29</v>
      </c>
      <c r="CH62" s="56">
        <v>2</v>
      </c>
      <c r="CI62" s="56">
        <v>1.43</v>
      </c>
      <c r="CJ62" s="54">
        <v>0.86</v>
      </c>
      <c r="CK62" s="56">
        <v>1.29</v>
      </c>
      <c r="CL62" s="56">
        <v>1</v>
      </c>
      <c r="CM62" s="56">
        <v>0.43</v>
      </c>
      <c r="CN62" s="57">
        <v>1.29</v>
      </c>
      <c r="CO62" s="56">
        <v>1.71</v>
      </c>
      <c r="CP62" s="56">
        <v>0.71</v>
      </c>
      <c r="CQ62" s="144">
        <v>0.71</v>
      </c>
      <c r="CR62" s="57">
        <v>1.57</v>
      </c>
      <c r="CS62" s="56">
        <v>0.71</v>
      </c>
      <c r="CT62" s="56">
        <v>0.43</v>
      </c>
      <c r="CU62" s="56">
        <v>1.29</v>
      </c>
      <c r="CV62" s="56"/>
      <c r="CW62" s="54"/>
      <c r="CX62" s="56"/>
      <c r="CY62" s="56"/>
      <c r="CZ62" s="56"/>
      <c r="DA62" s="57"/>
      <c r="DB62" s="54"/>
      <c r="DC62" s="156"/>
      <c r="DD62" s="56"/>
      <c r="DE62" s="57"/>
      <c r="DF62" s="54"/>
      <c r="DG62" s="56"/>
      <c r="DH62" s="56"/>
      <c r="DI62" s="56"/>
      <c r="DJ62" s="54"/>
      <c r="DK62" s="56"/>
      <c r="DL62" s="56"/>
      <c r="DM62" s="57"/>
      <c r="DN62" s="55">
        <f t="shared" si="0"/>
        <v>50.86</v>
      </c>
      <c r="DO62" s="55" t="s">
        <v>200</v>
      </c>
    </row>
    <row r="63" spans="2:119">
      <c r="B63" s="58" t="s">
        <v>214</v>
      </c>
      <c r="C63" s="55" t="s">
        <v>201</v>
      </c>
      <c r="D63" s="56">
        <v>0.43</v>
      </c>
      <c r="E63" s="57">
        <v>0.43</v>
      </c>
      <c r="F63" s="54">
        <v>1.29</v>
      </c>
      <c r="G63" s="56">
        <v>1.29</v>
      </c>
      <c r="H63" s="56">
        <v>0.43</v>
      </c>
      <c r="I63" s="56">
        <v>0.43</v>
      </c>
      <c r="J63" s="54">
        <v>1.43</v>
      </c>
      <c r="K63" s="56">
        <v>1.29</v>
      </c>
      <c r="L63" s="56">
        <v>0.71</v>
      </c>
      <c r="M63" s="57">
        <v>1.1399999999999999</v>
      </c>
      <c r="N63" s="54">
        <v>0.71</v>
      </c>
      <c r="O63" s="56">
        <v>1.1399999999999999</v>
      </c>
      <c r="P63" s="56">
        <v>0.56999999999999995</v>
      </c>
      <c r="Q63" s="56">
        <v>2.14</v>
      </c>
      <c r="R63" s="56">
        <v>1.1399999999999999</v>
      </c>
      <c r="S63" s="54">
        <v>1.1399999999999999</v>
      </c>
      <c r="T63" s="56">
        <v>1</v>
      </c>
      <c r="U63" s="56">
        <v>0.86</v>
      </c>
      <c r="V63" s="57">
        <v>0.56999999999999995</v>
      </c>
      <c r="W63" s="56">
        <v>1</v>
      </c>
      <c r="X63" s="56">
        <v>2.29</v>
      </c>
      <c r="Y63" s="56">
        <v>1</v>
      </c>
      <c r="Z63" s="56">
        <v>1.29</v>
      </c>
      <c r="AA63" s="57">
        <v>1</v>
      </c>
      <c r="AB63" s="56">
        <v>0.5</v>
      </c>
      <c r="AC63" s="56">
        <v>1</v>
      </c>
      <c r="AD63" s="56">
        <v>0.67</v>
      </c>
      <c r="AE63" s="57">
        <v>1.5</v>
      </c>
      <c r="AF63" s="56">
        <v>0.67</v>
      </c>
      <c r="AG63" s="56">
        <v>0.5</v>
      </c>
      <c r="AH63" s="56">
        <v>0.5</v>
      </c>
      <c r="AI63" s="56">
        <v>1</v>
      </c>
      <c r="AJ63" s="54">
        <v>0.83</v>
      </c>
      <c r="AK63" s="56">
        <v>1.33</v>
      </c>
      <c r="AL63" s="56">
        <v>1.5</v>
      </c>
      <c r="AM63" s="56">
        <v>0.17</v>
      </c>
      <c r="AN63" s="57">
        <v>0.33</v>
      </c>
      <c r="AO63" s="56">
        <v>0.5</v>
      </c>
      <c r="AP63" s="56">
        <v>0.5</v>
      </c>
      <c r="AQ63" s="144">
        <v>1.33</v>
      </c>
      <c r="AR63" s="57">
        <v>1.17</v>
      </c>
      <c r="AS63" s="56">
        <v>1</v>
      </c>
      <c r="AT63" s="56">
        <v>0.83</v>
      </c>
      <c r="AU63" s="56">
        <v>1</v>
      </c>
      <c r="AV63" s="56">
        <v>1.5</v>
      </c>
      <c r="AW63" s="54">
        <v>1</v>
      </c>
      <c r="AX63" s="56">
        <v>1.83</v>
      </c>
      <c r="AY63" s="56">
        <v>0.33</v>
      </c>
      <c r="AZ63" s="56">
        <v>0.83</v>
      </c>
      <c r="BA63" s="57">
        <v>0.33</v>
      </c>
      <c r="BB63" s="54">
        <v>1.17</v>
      </c>
      <c r="BC63" s="156">
        <v>0.33</v>
      </c>
      <c r="BD63" s="56">
        <v>0.67</v>
      </c>
      <c r="BE63" s="57">
        <v>0.83</v>
      </c>
      <c r="BF63" s="54">
        <v>0.5</v>
      </c>
      <c r="BG63" s="56">
        <v>1.5</v>
      </c>
      <c r="BH63" s="56">
        <v>1</v>
      </c>
      <c r="BI63" s="56">
        <v>0.33</v>
      </c>
      <c r="BJ63" s="54">
        <v>2.17</v>
      </c>
      <c r="BK63" s="56">
        <v>0.67</v>
      </c>
      <c r="BL63" s="56">
        <v>2.5</v>
      </c>
      <c r="BM63" s="57">
        <v>1.83</v>
      </c>
      <c r="BN63" s="54">
        <v>2.17</v>
      </c>
      <c r="BO63" s="56">
        <v>1.5</v>
      </c>
      <c r="BP63" s="156">
        <v>1.83</v>
      </c>
      <c r="BQ63" s="56">
        <v>1.5</v>
      </c>
      <c r="BR63" s="56">
        <v>2.33</v>
      </c>
      <c r="BS63" s="54">
        <v>2.83</v>
      </c>
      <c r="BT63" s="56">
        <v>2.17</v>
      </c>
      <c r="BU63" s="56">
        <v>3.5</v>
      </c>
      <c r="BV63" s="57">
        <v>3.83</v>
      </c>
      <c r="BW63" s="56">
        <v>1.5</v>
      </c>
      <c r="BX63" s="56">
        <v>1.67</v>
      </c>
      <c r="BY63" s="56">
        <v>2.83</v>
      </c>
      <c r="BZ63" s="56">
        <v>1.67</v>
      </c>
      <c r="CA63" s="57">
        <v>0.4</v>
      </c>
      <c r="CB63" s="56">
        <v>2</v>
      </c>
      <c r="CC63" s="56">
        <v>1</v>
      </c>
      <c r="CD63" s="56">
        <v>0.6</v>
      </c>
      <c r="CE63" s="57">
        <v>1.2</v>
      </c>
      <c r="CF63" s="56">
        <v>1.8</v>
      </c>
      <c r="CG63" s="56">
        <v>1.4</v>
      </c>
      <c r="CH63" s="56">
        <v>0.6</v>
      </c>
      <c r="CI63" s="56">
        <v>0</v>
      </c>
      <c r="CJ63" s="54">
        <v>0.4</v>
      </c>
      <c r="CK63" s="56">
        <v>1.2</v>
      </c>
      <c r="CL63" s="56">
        <v>0.6</v>
      </c>
      <c r="CM63" s="56">
        <v>0.2</v>
      </c>
      <c r="CN63" s="57">
        <v>1</v>
      </c>
      <c r="CO63" s="56">
        <v>0.8</v>
      </c>
      <c r="CP63" s="56">
        <v>0.4</v>
      </c>
      <c r="CQ63" s="144">
        <v>0.8</v>
      </c>
      <c r="CR63" s="57">
        <v>1</v>
      </c>
      <c r="CS63" s="56">
        <v>0.6</v>
      </c>
      <c r="CT63" s="56">
        <v>0.4</v>
      </c>
      <c r="CU63" s="56">
        <v>0.6</v>
      </c>
      <c r="CV63" s="56"/>
      <c r="CW63" s="54"/>
      <c r="CX63" s="56"/>
      <c r="CY63" s="56"/>
      <c r="CZ63" s="56"/>
      <c r="DA63" s="57"/>
      <c r="DB63" s="54"/>
      <c r="DC63" s="156"/>
      <c r="DD63" s="56"/>
      <c r="DE63" s="57"/>
      <c r="DF63" s="54"/>
      <c r="DG63" s="56"/>
      <c r="DH63" s="56"/>
      <c r="DI63" s="56"/>
      <c r="DJ63" s="54"/>
      <c r="DK63" s="56"/>
      <c r="DL63" s="56"/>
      <c r="DM63" s="57"/>
      <c r="DN63" s="55">
        <f t="shared" si="0"/>
        <v>46.33</v>
      </c>
      <c r="DO63" s="55" t="s">
        <v>201</v>
      </c>
    </row>
    <row r="64" spans="2:119">
      <c r="B64" s="54"/>
      <c r="C64" s="55" t="s">
        <v>202</v>
      </c>
      <c r="D64" s="56">
        <v>1.63</v>
      </c>
      <c r="E64" s="57">
        <v>2.25</v>
      </c>
      <c r="F64" s="54">
        <v>1.25</v>
      </c>
      <c r="G64" s="56">
        <v>1.25</v>
      </c>
      <c r="H64" s="56">
        <v>1.63</v>
      </c>
      <c r="I64" s="56">
        <v>0.75</v>
      </c>
      <c r="J64" s="54">
        <v>1</v>
      </c>
      <c r="K64" s="56">
        <v>1.5</v>
      </c>
      <c r="L64" s="56">
        <v>2.25</v>
      </c>
      <c r="M64" s="57">
        <v>1.75</v>
      </c>
      <c r="N64" s="54">
        <v>1.5</v>
      </c>
      <c r="O64" s="56">
        <v>0.88</v>
      </c>
      <c r="P64" s="56">
        <v>1.1299999999999999</v>
      </c>
      <c r="Q64" s="56">
        <v>2.63</v>
      </c>
      <c r="R64" s="56">
        <v>1.75</v>
      </c>
      <c r="S64" s="54">
        <v>1.5</v>
      </c>
      <c r="T64" s="56">
        <v>2.38</v>
      </c>
      <c r="U64" s="56">
        <v>1.63</v>
      </c>
      <c r="V64" s="57">
        <v>2.13</v>
      </c>
      <c r="W64" s="56">
        <v>2</v>
      </c>
      <c r="X64" s="56">
        <v>2.25</v>
      </c>
      <c r="Y64" s="56">
        <v>1.63</v>
      </c>
      <c r="Z64" s="56">
        <v>1.1299999999999999</v>
      </c>
      <c r="AA64" s="57">
        <v>0</v>
      </c>
      <c r="AB64" s="56">
        <v>0.5</v>
      </c>
      <c r="AC64" s="56">
        <v>1.67</v>
      </c>
      <c r="AD64" s="56">
        <v>0.83</v>
      </c>
      <c r="AE64" s="57">
        <v>1.5</v>
      </c>
      <c r="AF64" s="56">
        <v>0.5</v>
      </c>
      <c r="AG64" s="56">
        <v>1.67</v>
      </c>
      <c r="AH64" s="56">
        <v>1.17</v>
      </c>
      <c r="AI64" s="56">
        <v>0.5</v>
      </c>
      <c r="AJ64" s="54">
        <v>1.8</v>
      </c>
      <c r="AK64" s="56">
        <v>1.17</v>
      </c>
      <c r="AL64" s="56">
        <v>2.17</v>
      </c>
      <c r="AM64" s="56">
        <v>2.5</v>
      </c>
      <c r="AN64" s="57">
        <v>0.83</v>
      </c>
      <c r="AO64" s="56">
        <v>1.67</v>
      </c>
      <c r="AP64" s="56">
        <v>1.5</v>
      </c>
      <c r="AQ64" s="144">
        <v>0.67</v>
      </c>
      <c r="AR64" s="57">
        <v>1.17</v>
      </c>
      <c r="AS64" s="56">
        <v>1</v>
      </c>
      <c r="AT64" s="56">
        <v>0.67</v>
      </c>
      <c r="AU64" s="56">
        <v>0.5</v>
      </c>
      <c r="AV64" s="56">
        <v>0.5</v>
      </c>
      <c r="AW64" s="54">
        <v>0.67</v>
      </c>
      <c r="AX64" s="56">
        <v>0.5</v>
      </c>
      <c r="AY64" s="56">
        <v>0.33</v>
      </c>
      <c r="AZ64" s="56">
        <v>0.67</v>
      </c>
      <c r="BA64" s="57">
        <v>0.67</v>
      </c>
      <c r="BB64" s="54">
        <v>0.33</v>
      </c>
      <c r="BC64" s="156">
        <v>0.83</v>
      </c>
      <c r="BD64" s="56">
        <v>1</v>
      </c>
      <c r="BE64" s="57">
        <v>1</v>
      </c>
      <c r="BF64" s="54">
        <v>1</v>
      </c>
      <c r="BG64" s="56">
        <v>1</v>
      </c>
      <c r="BH64" s="56">
        <v>1.17</v>
      </c>
      <c r="BI64" s="56">
        <v>0.67</v>
      </c>
      <c r="BJ64" s="54">
        <v>1.17</v>
      </c>
      <c r="BK64" s="56">
        <v>1.5</v>
      </c>
      <c r="BL64" s="56">
        <v>2.5</v>
      </c>
      <c r="BM64" s="57">
        <v>2</v>
      </c>
      <c r="BN64" s="54">
        <v>2</v>
      </c>
      <c r="BO64" s="56">
        <v>1</v>
      </c>
      <c r="BP64" s="156">
        <v>2</v>
      </c>
      <c r="BQ64" s="56">
        <v>0.33</v>
      </c>
      <c r="BR64" s="56">
        <v>1.33</v>
      </c>
      <c r="BS64" s="54">
        <v>1.33</v>
      </c>
      <c r="BT64" s="56">
        <v>2.83</v>
      </c>
      <c r="BU64" s="56">
        <v>1.5</v>
      </c>
      <c r="BV64" s="57">
        <v>2.5</v>
      </c>
      <c r="BW64" s="56">
        <v>2.67</v>
      </c>
      <c r="BX64" s="56">
        <v>3.5</v>
      </c>
      <c r="BY64" s="56">
        <v>1.83</v>
      </c>
      <c r="BZ64" s="56">
        <v>0.83</v>
      </c>
      <c r="CA64" s="57">
        <v>0.33</v>
      </c>
      <c r="CB64" s="56">
        <v>0.67</v>
      </c>
      <c r="CC64" s="56">
        <v>0</v>
      </c>
      <c r="CD64" s="56">
        <v>0.83</v>
      </c>
      <c r="CE64" s="57">
        <v>1</v>
      </c>
      <c r="CF64" s="56">
        <v>1</v>
      </c>
      <c r="CG64" s="56">
        <v>0.5</v>
      </c>
      <c r="CH64" s="56">
        <v>1.17</v>
      </c>
      <c r="CI64" s="56">
        <v>1</v>
      </c>
      <c r="CJ64" s="54">
        <v>0.83</v>
      </c>
      <c r="CK64" s="56">
        <v>0</v>
      </c>
      <c r="CL64" s="56">
        <v>0.17</v>
      </c>
      <c r="CM64" s="56">
        <v>0.67</v>
      </c>
      <c r="CN64" s="57">
        <v>0.33</v>
      </c>
      <c r="CO64" s="56">
        <v>1.17</v>
      </c>
      <c r="CP64" s="56">
        <v>1.5</v>
      </c>
      <c r="CQ64" s="144">
        <v>0.33</v>
      </c>
      <c r="CR64" s="57">
        <v>0.83</v>
      </c>
      <c r="CS64" s="56">
        <v>2.17</v>
      </c>
      <c r="CT64" s="56">
        <v>0.83</v>
      </c>
      <c r="CU64" s="56">
        <v>1.5</v>
      </c>
      <c r="CV64" s="56"/>
      <c r="CW64" s="54"/>
      <c r="CX64" s="56"/>
      <c r="CY64" s="56"/>
      <c r="CZ64" s="56"/>
      <c r="DA64" s="57"/>
      <c r="DB64" s="54"/>
      <c r="DC64" s="156"/>
      <c r="DD64" s="56"/>
      <c r="DE64" s="57"/>
      <c r="DF64" s="54"/>
      <c r="DG64" s="56"/>
      <c r="DH64" s="56"/>
      <c r="DI64" s="56"/>
      <c r="DJ64" s="54"/>
      <c r="DK64" s="56"/>
      <c r="DL64" s="56"/>
      <c r="DM64" s="57"/>
      <c r="DN64" s="55">
        <f t="shared" si="0"/>
        <v>40.479999999999997</v>
      </c>
      <c r="DO64" s="55" t="s">
        <v>202</v>
      </c>
    </row>
    <row r="65" spans="2:119">
      <c r="B65" s="54"/>
      <c r="C65" s="55" t="s">
        <v>203</v>
      </c>
      <c r="D65" s="56">
        <v>0.5</v>
      </c>
      <c r="E65" s="57">
        <v>0.5</v>
      </c>
      <c r="F65" s="54">
        <v>0.5</v>
      </c>
      <c r="G65" s="56">
        <v>0</v>
      </c>
      <c r="H65" s="56">
        <v>1</v>
      </c>
      <c r="I65" s="56">
        <v>0.5</v>
      </c>
      <c r="J65" s="54">
        <v>0</v>
      </c>
      <c r="K65" s="56">
        <v>1</v>
      </c>
      <c r="L65" s="56">
        <v>2.5</v>
      </c>
      <c r="M65" s="57">
        <v>2</v>
      </c>
      <c r="N65" s="54">
        <v>0.5</v>
      </c>
      <c r="O65" s="56">
        <v>1</v>
      </c>
      <c r="P65" s="56">
        <v>0.5</v>
      </c>
      <c r="Q65" s="56">
        <v>1</v>
      </c>
      <c r="R65" s="56">
        <v>0.5</v>
      </c>
      <c r="S65" s="54">
        <v>2</v>
      </c>
      <c r="T65" s="56">
        <v>1</v>
      </c>
      <c r="U65" s="56">
        <v>5.5</v>
      </c>
      <c r="V65" s="57">
        <v>1.5</v>
      </c>
      <c r="W65" s="56">
        <v>2.5</v>
      </c>
      <c r="X65" s="56">
        <v>1</v>
      </c>
      <c r="Y65" s="56">
        <v>0.5</v>
      </c>
      <c r="Z65" s="56">
        <v>2.5</v>
      </c>
      <c r="AA65" s="57">
        <v>0.5</v>
      </c>
      <c r="AB65" s="56">
        <v>0</v>
      </c>
      <c r="AC65" s="56">
        <v>0</v>
      </c>
      <c r="AD65" s="56">
        <v>0</v>
      </c>
      <c r="AE65" s="57">
        <v>0</v>
      </c>
      <c r="AF65" s="56">
        <v>0</v>
      </c>
      <c r="AG65" s="56">
        <v>1</v>
      </c>
      <c r="AH65" s="56">
        <v>0</v>
      </c>
      <c r="AI65" s="56">
        <v>1</v>
      </c>
      <c r="AJ65" s="54">
        <v>0</v>
      </c>
      <c r="AK65" s="56">
        <v>0</v>
      </c>
      <c r="AL65" s="56">
        <v>0</v>
      </c>
      <c r="AM65" s="56">
        <v>1</v>
      </c>
      <c r="AN65" s="57">
        <v>1</v>
      </c>
      <c r="AO65" s="56">
        <v>0</v>
      </c>
      <c r="AP65" s="56">
        <v>0</v>
      </c>
      <c r="AQ65" s="144">
        <v>0</v>
      </c>
      <c r="AR65" s="57">
        <v>0</v>
      </c>
      <c r="AS65" s="56">
        <v>0</v>
      </c>
      <c r="AT65" s="56">
        <v>0</v>
      </c>
      <c r="AU65" s="56">
        <v>0</v>
      </c>
      <c r="AV65" s="56">
        <v>0</v>
      </c>
      <c r="AW65" s="54">
        <v>0</v>
      </c>
      <c r="AX65" s="56">
        <v>1</v>
      </c>
      <c r="AY65" s="56">
        <v>0</v>
      </c>
      <c r="AZ65" s="56">
        <v>2</v>
      </c>
      <c r="BA65" s="57">
        <v>0</v>
      </c>
      <c r="BB65" s="54">
        <v>1</v>
      </c>
      <c r="BC65" s="156">
        <v>0</v>
      </c>
      <c r="BD65" s="56">
        <v>0</v>
      </c>
      <c r="BE65" s="57">
        <v>0</v>
      </c>
      <c r="BF65" s="54">
        <v>1</v>
      </c>
      <c r="BG65" s="56">
        <v>0</v>
      </c>
      <c r="BH65" s="56">
        <v>1</v>
      </c>
      <c r="BI65" s="56">
        <v>0</v>
      </c>
      <c r="BJ65" s="54">
        <v>0</v>
      </c>
      <c r="BK65" s="56">
        <v>0</v>
      </c>
      <c r="BL65" s="56">
        <v>1</v>
      </c>
      <c r="BM65" s="57">
        <v>1</v>
      </c>
      <c r="BN65" s="54">
        <v>2</v>
      </c>
      <c r="BO65" s="56">
        <v>0</v>
      </c>
      <c r="BP65" s="156">
        <v>0</v>
      </c>
      <c r="BQ65" s="56">
        <v>0</v>
      </c>
      <c r="BR65" s="56">
        <v>0</v>
      </c>
      <c r="BS65" s="54">
        <v>1</v>
      </c>
      <c r="BT65" s="56">
        <v>2</v>
      </c>
      <c r="BU65" s="56">
        <v>0</v>
      </c>
      <c r="BV65" s="57">
        <v>0</v>
      </c>
      <c r="BW65" s="56">
        <v>0</v>
      </c>
      <c r="BX65" s="56">
        <v>0</v>
      </c>
      <c r="BY65" s="56">
        <v>0</v>
      </c>
      <c r="BZ65" s="56">
        <v>0</v>
      </c>
      <c r="CA65" s="57">
        <v>0</v>
      </c>
      <c r="CB65" s="56">
        <v>0</v>
      </c>
      <c r="CC65" s="56">
        <v>1</v>
      </c>
      <c r="CD65" s="56">
        <v>1</v>
      </c>
      <c r="CE65" s="57">
        <v>0</v>
      </c>
      <c r="CF65" s="56">
        <v>0</v>
      </c>
      <c r="CG65" s="56">
        <v>0</v>
      </c>
      <c r="CH65" s="56">
        <v>0</v>
      </c>
      <c r="CI65" s="56">
        <v>1</v>
      </c>
      <c r="CJ65" s="54">
        <v>0</v>
      </c>
      <c r="CK65" s="56">
        <v>0</v>
      </c>
      <c r="CL65" s="56">
        <v>1</v>
      </c>
      <c r="CM65" s="56">
        <v>0</v>
      </c>
      <c r="CN65" s="57">
        <v>0</v>
      </c>
      <c r="CO65" s="56">
        <v>0</v>
      </c>
      <c r="CP65" s="56">
        <v>0</v>
      </c>
      <c r="CQ65" s="144">
        <v>0</v>
      </c>
      <c r="CR65" s="57">
        <v>1</v>
      </c>
      <c r="CS65" s="56">
        <v>0</v>
      </c>
      <c r="CT65" s="56">
        <v>0</v>
      </c>
      <c r="CU65" s="56">
        <v>0</v>
      </c>
      <c r="CV65" s="56"/>
      <c r="CW65" s="54"/>
      <c r="CX65" s="56"/>
      <c r="CY65" s="56"/>
      <c r="CZ65" s="56"/>
      <c r="DA65" s="57"/>
      <c r="DB65" s="54"/>
      <c r="DC65" s="156"/>
      <c r="DD65" s="56"/>
      <c r="DE65" s="57"/>
      <c r="DF65" s="54"/>
      <c r="DG65" s="56"/>
      <c r="DH65" s="56"/>
      <c r="DI65" s="56"/>
      <c r="DJ65" s="54"/>
      <c r="DK65" s="56"/>
      <c r="DL65" s="56"/>
      <c r="DM65" s="57"/>
      <c r="DN65" s="55">
        <f t="shared" si="0"/>
        <v>10</v>
      </c>
      <c r="DO65" s="55" t="s">
        <v>203</v>
      </c>
    </row>
    <row r="66" spans="2:119">
      <c r="B66" s="54"/>
      <c r="C66" s="55" t="s">
        <v>204</v>
      </c>
      <c r="D66" s="56">
        <v>4</v>
      </c>
      <c r="E66" s="57">
        <v>3.5</v>
      </c>
      <c r="F66" s="54">
        <v>3</v>
      </c>
      <c r="G66" s="56">
        <v>7</v>
      </c>
      <c r="H66" s="56">
        <v>4.5</v>
      </c>
      <c r="I66" s="56">
        <v>7</v>
      </c>
      <c r="J66" s="58">
        <v>9</v>
      </c>
      <c r="K66" s="64">
        <v>10.5</v>
      </c>
      <c r="L66" s="64">
        <v>7.5</v>
      </c>
      <c r="M66" s="65">
        <v>10.5</v>
      </c>
      <c r="N66" s="58">
        <v>5</v>
      </c>
      <c r="O66" s="64">
        <v>11</v>
      </c>
      <c r="P66" s="64">
        <v>4.5</v>
      </c>
      <c r="Q66" s="64">
        <v>6</v>
      </c>
      <c r="R66" s="64">
        <v>10.5</v>
      </c>
      <c r="S66" s="58">
        <v>12.5</v>
      </c>
      <c r="T66" s="64">
        <v>9.5</v>
      </c>
      <c r="U66" s="64">
        <v>11.5</v>
      </c>
      <c r="V66" s="65">
        <v>10</v>
      </c>
      <c r="W66" s="64">
        <v>7</v>
      </c>
      <c r="X66" s="64">
        <v>6.5</v>
      </c>
      <c r="Y66" s="64">
        <v>7.5</v>
      </c>
      <c r="Z66" s="64">
        <v>8</v>
      </c>
      <c r="AA66" s="65">
        <v>4</v>
      </c>
      <c r="AB66" s="64">
        <v>4.5</v>
      </c>
      <c r="AC66" s="64">
        <v>8</v>
      </c>
      <c r="AD66" s="56">
        <v>2.5</v>
      </c>
      <c r="AE66" s="57">
        <v>2</v>
      </c>
      <c r="AF66" s="56">
        <v>2.5</v>
      </c>
      <c r="AG66" s="56">
        <v>1.5</v>
      </c>
      <c r="AH66" s="56">
        <v>2.5</v>
      </c>
      <c r="AI66" s="56">
        <v>0.5</v>
      </c>
      <c r="AJ66" s="54">
        <v>2.5</v>
      </c>
      <c r="AK66" s="56">
        <v>0.5</v>
      </c>
      <c r="AL66" s="56">
        <v>3</v>
      </c>
      <c r="AM66" s="56">
        <v>0.5</v>
      </c>
      <c r="AN66" s="57">
        <v>3</v>
      </c>
      <c r="AO66" s="64">
        <v>12</v>
      </c>
      <c r="AP66" s="56">
        <v>3.5</v>
      </c>
      <c r="AQ66" s="145">
        <v>2.5</v>
      </c>
      <c r="AR66" s="57">
        <v>4</v>
      </c>
      <c r="AS66" s="56">
        <v>0</v>
      </c>
      <c r="AT66" s="56">
        <v>1</v>
      </c>
      <c r="AU66" s="56">
        <v>1.5</v>
      </c>
      <c r="AV66" s="56">
        <v>2</v>
      </c>
      <c r="AW66" s="54">
        <v>2</v>
      </c>
      <c r="AX66" s="56">
        <v>0.5</v>
      </c>
      <c r="AY66" s="56">
        <v>0.5</v>
      </c>
      <c r="AZ66" s="56">
        <v>4</v>
      </c>
      <c r="BA66" s="57">
        <v>1.5</v>
      </c>
      <c r="BB66" s="54">
        <v>3</v>
      </c>
      <c r="BC66" s="159">
        <v>1.5</v>
      </c>
      <c r="BD66" s="56">
        <v>1</v>
      </c>
      <c r="BE66" s="57">
        <v>0.5</v>
      </c>
      <c r="BF66" s="54">
        <v>1</v>
      </c>
      <c r="BG66" s="56">
        <v>0.5</v>
      </c>
      <c r="BH66" s="56">
        <v>0.5</v>
      </c>
      <c r="BI66" s="56">
        <v>1</v>
      </c>
      <c r="BJ66" s="54">
        <v>0</v>
      </c>
      <c r="BK66" s="56">
        <v>0</v>
      </c>
      <c r="BL66" s="56">
        <v>0</v>
      </c>
      <c r="BM66" s="57">
        <v>0</v>
      </c>
      <c r="BN66" s="54">
        <v>0</v>
      </c>
      <c r="BO66" s="56">
        <v>2</v>
      </c>
      <c r="BP66" s="159">
        <v>0.5</v>
      </c>
      <c r="BQ66" s="56">
        <v>1.5</v>
      </c>
      <c r="BR66" s="56">
        <v>2</v>
      </c>
      <c r="BS66" s="54">
        <v>0.5</v>
      </c>
      <c r="BT66" s="56">
        <v>1.5</v>
      </c>
      <c r="BU66" s="56">
        <v>1.5</v>
      </c>
      <c r="BV66" s="57">
        <v>2.5</v>
      </c>
      <c r="BW66" s="56">
        <v>1</v>
      </c>
      <c r="BX66" s="56">
        <v>0.5</v>
      </c>
      <c r="BY66" s="56">
        <v>0.5</v>
      </c>
      <c r="BZ66" s="56">
        <v>1</v>
      </c>
      <c r="CA66" s="57">
        <v>1</v>
      </c>
      <c r="CB66" s="56">
        <v>2</v>
      </c>
      <c r="CC66" s="56">
        <v>0.5</v>
      </c>
      <c r="CD66" s="56">
        <v>1</v>
      </c>
      <c r="CE66" s="57">
        <v>0.5</v>
      </c>
      <c r="CF66" s="56">
        <v>1.5</v>
      </c>
      <c r="CG66" s="56">
        <v>3</v>
      </c>
      <c r="CH66" s="56">
        <v>3.5</v>
      </c>
      <c r="CI66" s="56">
        <v>2</v>
      </c>
      <c r="CJ66" s="54">
        <v>1</v>
      </c>
      <c r="CK66" s="56">
        <v>2</v>
      </c>
      <c r="CL66" s="56">
        <v>1.5</v>
      </c>
      <c r="CM66" s="56">
        <v>3</v>
      </c>
      <c r="CN66" s="57">
        <v>2.5</v>
      </c>
      <c r="CO66" s="56">
        <v>1.5</v>
      </c>
      <c r="CP66" s="56">
        <v>0.5</v>
      </c>
      <c r="CQ66" s="145">
        <v>0</v>
      </c>
      <c r="CR66" s="57">
        <v>1.5</v>
      </c>
      <c r="CS66" s="56">
        <v>3</v>
      </c>
      <c r="CT66" s="56">
        <v>2.5</v>
      </c>
      <c r="CU66" s="56">
        <v>3</v>
      </c>
      <c r="CV66" s="56"/>
      <c r="CW66" s="54"/>
      <c r="CX66" s="56"/>
      <c r="CY66" s="56"/>
      <c r="CZ66" s="56"/>
      <c r="DA66" s="57"/>
      <c r="DB66" s="54"/>
      <c r="DC66" s="159"/>
      <c r="DD66" s="56"/>
      <c r="DE66" s="57"/>
      <c r="DF66" s="54"/>
      <c r="DG66" s="56"/>
      <c r="DH66" s="56"/>
      <c r="DI66" s="56"/>
      <c r="DJ66" s="54"/>
      <c r="DK66" s="56"/>
      <c r="DL66" s="56"/>
      <c r="DM66" s="57"/>
      <c r="DN66" s="55">
        <f t="shared" si="0"/>
        <v>52</v>
      </c>
      <c r="DO66" s="55" t="s">
        <v>204</v>
      </c>
    </row>
    <row r="67" spans="2:119">
      <c r="B67" s="54"/>
      <c r="C67" s="74" t="s">
        <v>205</v>
      </c>
      <c r="D67" s="75">
        <v>1.53</v>
      </c>
      <c r="E67" s="76">
        <v>1.72</v>
      </c>
      <c r="F67" s="77">
        <v>1.28</v>
      </c>
      <c r="G67" s="75">
        <v>1.88</v>
      </c>
      <c r="H67" s="75">
        <v>1.44</v>
      </c>
      <c r="I67" s="75">
        <v>1.28</v>
      </c>
      <c r="J67" s="77">
        <v>2</v>
      </c>
      <c r="K67" s="75">
        <v>2.34</v>
      </c>
      <c r="L67" s="75">
        <v>2.25</v>
      </c>
      <c r="M67" s="76">
        <v>2.31</v>
      </c>
      <c r="N67" s="77">
        <v>0.97</v>
      </c>
      <c r="O67" s="75">
        <v>2.13</v>
      </c>
      <c r="P67" s="75">
        <v>1.75</v>
      </c>
      <c r="Q67" s="75">
        <v>2.38</v>
      </c>
      <c r="R67" s="75">
        <v>2.41</v>
      </c>
      <c r="S67" s="77">
        <v>2.84</v>
      </c>
      <c r="T67" s="75">
        <v>2.44</v>
      </c>
      <c r="U67" s="75">
        <v>2.19</v>
      </c>
      <c r="V67" s="76">
        <v>2.38</v>
      </c>
      <c r="W67" s="75">
        <v>2.41</v>
      </c>
      <c r="X67" s="75">
        <v>2.19</v>
      </c>
      <c r="Y67" s="75">
        <v>2.06</v>
      </c>
      <c r="Z67" s="75">
        <v>1.84</v>
      </c>
      <c r="AA67" s="76">
        <v>0.75</v>
      </c>
      <c r="AB67" s="75">
        <v>1.28</v>
      </c>
      <c r="AC67" s="75">
        <v>1.8</v>
      </c>
      <c r="AD67" s="75">
        <v>1.1599999999999999</v>
      </c>
      <c r="AE67" s="76">
        <v>1.4</v>
      </c>
      <c r="AF67" s="75">
        <v>0.76</v>
      </c>
      <c r="AG67" s="75">
        <v>1.52</v>
      </c>
      <c r="AH67" s="75">
        <v>1.48</v>
      </c>
      <c r="AI67" s="75">
        <v>0.92</v>
      </c>
      <c r="AJ67" s="77">
        <v>1.21</v>
      </c>
      <c r="AK67" s="75">
        <v>1.32</v>
      </c>
      <c r="AL67" s="75">
        <v>3.12</v>
      </c>
      <c r="AM67" s="75">
        <v>1.48</v>
      </c>
      <c r="AN67" s="76">
        <v>1.52</v>
      </c>
      <c r="AO67" s="75">
        <v>1.96</v>
      </c>
      <c r="AP67" s="75">
        <v>1.32</v>
      </c>
      <c r="AQ67" s="145">
        <v>1.44</v>
      </c>
      <c r="AR67" s="76">
        <v>2.12</v>
      </c>
      <c r="AS67" s="75">
        <v>0.8</v>
      </c>
      <c r="AT67" s="75">
        <v>1.08</v>
      </c>
      <c r="AU67" s="75">
        <v>0.84</v>
      </c>
      <c r="AV67" s="75">
        <v>1.24</v>
      </c>
      <c r="AW67" s="77">
        <v>1.28</v>
      </c>
      <c r="AX67" s="75">
        <v>1.68</v>
      </c>
      <c r="AY67" s="75">
        <v>0.8</v>
      </c>
      <c r="AZ67" s="75">
        <v>1.2</v>
      </c>
      <c r="BA67" s="76">
        <v>0.84</v>
      </c>
      <c r="BB67" s="77">
        <v>1.44</v>
      </c>
      <c r="BC67" s="159">
        <v>0.6</v>
      </c>
      <c r="BD67" s="75">
        <v>0.96</v>
      </c>
      <c r="BE67" s="76">
        <v>1.1599999999999999</v>
      </c>
      <c r="BF67" s="77">
        <v>1.08</v>
      </c>
      <c r="BG67" s="75">
        <v>1.1200000000000001</v>
      </c>
      <c r="BH67" s="75">
        <v>1.1200000000000001</v>
      </c>
      <c r="BI67" s="75">
        <v>0.68</v>
      </c>
      <c r="BJ67" s="77">
        <v>1.68</v>
      </c>
      <c r="BK67" s="75">
        <v>1.1599999999999999</v>
      </c>
      <c r="BL67" s="75">
        <v>1.56</v>
      </c>
      <c r="BM67" s="76">
        <v>1.72</v>
      </c>
      <c r="BN67" s="77">
        <v>1.32</v>
      </c>
      <c r="BO67" s="75">
        <v>1.28</v>
      </c>
      <c r="BP67" s="159">
        <v>1.56</v>
      </c>
      <c r="BQ67" s="75">
        <v>1.4</v>
      </c>
      <c r="BR67" s="75">
        <v>1.92</v>
      </c>
      <c r="BS67" s="77">
        <v>1.56</v>
      </c>
      <c r="BT67" s="75">
        <v>1.92</v>
      </c>
      <c r="BU67" s="75">
        <v>2.12</v>
      </c>
      <c r="BV67" s="76">
        <v>2.2799999999999998</v>
      </c>
      <c r="BW67" s="75">
        <v>1.8</v>
      </c>
      <c r="BX67" s="75">
        <v>2</v>
      </c>
      <c r="BY67" s="75">
        <v>1.96</v>
      </c>
      <c r="BZ67" s="75">
        <v>1.4</v>
      </c>
      <c r="CA67" s="76">
        <v>0.79</v>
      </c>
      <c r="CB67" s="75">
        <v>1.25</v>
      </c>
      <c r="CC67" s="75">
        <v>0.71</v>
      </c>
      <c r="CD67" s="75">
        <v>1.29</v>
      </c>
      <c r="CE67" s="76">
        <v>1.67</v>
      </c>
      <c r="CF67" s="75">
        <v>1.04</v>
      </c>
      <c r="CG67" s="75">
        <v>1.29</v>
      </c>
      <c r="CH67" s="75">
        <v>1.38</v>
      </c>
      <c r="CI67" s="75">
        <v>0.96</v>
      </c>
      <c r="CJ67" s="77">
        <v>0.67</v>
      </c>
      <c r="CK67" s="75">
        <v>0.88</v>
      </c>
      <c r="CL67" s="75">
        <v>0.63</v>
      </c>
      <c r="CM67" s="75">
        <v>0.57999999999999996</v>
      </c>
      <c r="CN67" s="76">
        <v>1</v>
      </c>
      <c r="CO67" s="75">
        <v>1.21</v>
      </c>
      <c r="CP67" s="75">
        <v>0.79</v>
      </c>
      <c r="CQ67" s="145">
        <v>0.54</v>
      </c>
      <c r="CR67" s="76">
        <v>1.21</v>
      </c>
      <c r="CS67" s="75">
        <v>1.1299999999999999</v>
      </c>
      <c r="CT67" s="75">
        <v>0.71</v>
      </c>
      <c r="CU67" s="75">
        <v>1.25</v>
      </c>
      <c r="CV67" s="75"/>
      <c r="CW67" s="77"/>
      <c r="CX67" s="75"/>
      <c r="CY67" s="75"/>
      <c r="CZ67" s="75"/>
      <c r="DA67" s="76"/>
      <c r="DB67" s="77"/>
      <c r="DC67" s="159"/>
      <c r="DD67" s="75"/>
      <c r="DE67" s="76"/>
      <c r="DF67" s="77"/>
      <c r="DG67" s="75"/>
      <c r="DH67" s="75"/>
      <c r="DI67" s="75"/>
      <c r="DJ67" s="77"/>
      <c r="DK67" s="75"/>
      <c r="DL67" s="75"/>
      <c r="DM67" s="76"/>
      <c r="DN67" s="74">
        <f t="shared" si="0"/>
        <v>43.5</v>
      </c>
      <c r="DO67" s="74" t="s">
        <v>205</v>
      </c>
    </row>
    <row r="68" spans="2:119">
      <c r="B68" s="60"/>
      <c r="C68" s="61" t="s">
        <v>206</v>
      </c>
      <c r="D68" s="62">
        <v>1.94</v>
      </c>
      <c r="E68" s="63">
        <v>1.91</v>
      </c>
      <c r="F68" s="60">
        <v>1.68</v>
      </c>
      <c r="G68" s="62">
        <v>2.29</v>
      </c>
      <c r="H68" s="62">
        <v>2.04</v>
      </c>
      <c r="I68" s="62">
        <v>2.58</v>
      </c>
      <c r="J68" s="60">
        <v>2.61</v>
      </c>
      <c r="K68" s="62">
        <v>2.61</v>
      </c>
      <c r="L68" s="62">
        <v>2.61</v>
      </c>
      <c r="M68" s="63">
        <v>2.38</v>
      </c>
      <c r="N68" s="60">
        <v>0.61</v>
      </c>
      <c r="O68" s="62">
        <v>1.73</v>
      </c>
      <c r="P68" s="62">
        <v>1.84</v>
      </c>
      <c r="Q68" s="62">
        <v>2.37</v>
      </c>
      <c r="R68" s="62">
        <v>2.5</v>
      </c>
      <c r="S68" s="60">
        <v>2.48</v>
      </c>
      <c r="T68" s="62">
        <v>2.08</v>
      </c>
      <c r="U68" s="62">
        <v>2.44</v>
      </c>
      <c r="V68" s="63">
        <v>1.95</v>
      </c>
      <c r="W68" s="62">
        <v>2.33</v>
      </c>
      <c r="X68" s="62">
        <v>2.33</v>
      </c>
      <c r="Y68" s="62">
        <v>1.96</v>
      </c>
      <c r="Z68" s="62">
        <v>1.89</v>
      </c>
      <c r="AA68" s="63">
        <v>1.71</v>
      </c>
      <c r="AB68" s="62">
        <v>2.12</v>
      </c>
      <c r="AC68" s="62">
        <v>2.64</v>
      </c>
      <c r="AD68" s="62">
        <v>2.83</v>
      </c>
      <c r="AE68" s="63">
        <v>2.29</v>
      </c>
      <c r="AF68" s="62">
        <v>1.98</v>
      </c>
      <c r="AG68" s="62">
        <v>3.19</v>
      </c>
      <c r="AH68" s="62">
        <v>2.84</v>
      </c>
      <c r="AI68" s="62">
        <v>2.91</v>
      </c>
      <c r="AJ68" s="60">
        <v>3.26</v>
      </c>
      <c r="AK68" s="62">
        <v>3.03</v>
      </c>
      <c r="AL68" s="62">
        <v>2.6</v>
      </c>
      <c r="AM68" s="62">
        <v>2.54</v>
      </c>
      <c r="AN68" s="63">
        <v>2.36</v>
      </c>
      <c r="AO68" s="62">
        <v>2.2999999999999998</v>
      </c>
      <c r="AP68" s="62">
        <v>2.2000000000000002</v>
      </c>
      <c r="AQ68" s="146">
        <v>1.6</v>
      </c>
      <c r="AR68" s="63">
        <v>1.79</v>
      </c>
      <c r="AS68" s="62">
        <v>1.74</v>
      </c>
      <c r="AT68" s="62">
        <v>0.97</v>
      </c>
      <c r="AU68" s="62">
        <v>1.34</v>
      </c>
      <c r="AV68" s="62">
        <v>1.58</v>
      </c>
      <c r="AW68" s="60">
        <v>1.75</v>
      </c>
      <c r="AX68" s="62">
        <v>1.88</v>
      </c>
      <c r="AY68" s="62">
        <v>1.45</v>
      </c>
      <c r="AZ68" s="62">
        <v>1.49</v>
      </c>
      <c r="BA68" s="63">
        <v>1.81</v>
      </c>
      <c r="BB68" s="60">
        <v>1.93</v>
      </c>
      <c r="BC68" s="158">
        <v>1.51</v>
      </c>
      <c r="BD68" s="62">
        <v>1.89</v>
      </c>
      <c r="BE68" s="63">
        <v>2.1800000000000002</v>
      </c>
      <c r="BF68" s="60">
        <v>1.97</v>
      </c>
      <c r="BG68" s="62">
        <v>2.46</v>
      </c>
      <c r="BH68" s="62">
        <v>2.38</v>
      </c>
      <c r="BI68" s="62">
        <v>2.06</v>
      </c>
      <c r="BJ68" s="60">
        <v>2.57</v>
      </c>
      <c r="BK68" s="62">
        <v>2.75</v>
      </c>
      <c r="BL68" s="62">
        <v>2.77</v>
      </c>
      <c r="BM68" s="63">
        <v>2.8</v>
      </c>
      <c r="BN68" s="60">
        <v>0.82</v>
      </c>
      <c r="BO68" s="62">
        <v>2.0299999999999998</v>
      </c>
      <c r="BP68" s="158">
        <v>2.2200000000000002</v>
      </c>
      <c r="BQ68" s="62">
        <v>2.87</v>
      </c>
      <c r="BR68" s="62">
        <v>2.82</v>
      </c>
      <c r="BS68" s="60">
        <v>2.91</v>
      </c>
      <c r="BT68" s="62">
        <v>2.66</v>
      </c>
      <c r="BU68" s="62">
        <v>2.87</v>
      </c>
      <c r="BV68" s="63">
        <v>2.21</v>
      </c>
      <c r="BW68" s="62">
        <v>2.8</v>
      </c>
      <c r="BX68" s="62">
        <v>2.95</v>
      </c>
      <c r="BY68" s="62">
        <v>2.63</v>
      </c>
      <c r="BZ68" s="62">
        <v>2.54</v>
      </c>
      <c r="CA68" s="63">
        <v>2.23</v>
      </c>
      <c r="CB68" s="62">
        <v>2.2799999999999998</v>
      </c>
      <c r="CC68" s="62">
        <v>2.96</v>
      </c>
      <c r="CD68" s="62">
        <v>3.23</v>
      </c>
      <c r="CE68" s="63">
        <v>3.21</v>
      </c>
      <c r="CF68" s="62">
        <v>1.61</v>
      </c>
      <c r="CG68" s="62">
        <v>3.02</v>
      </c>
      <c r="CH68" s="62">
        <v>3.07</v>
      </c>
      <c r="CI68" s="62">
        <v>2.79</v>
      </c>
      <c r="CJ68" s="60">
        <v>2.58</v>
      </c>
      <c r="CK68" s="62">
        <v>2.58</v>
      </c>
      <c r="CL68" s="62">
        <v>2.48</v>
      </c>
      <c r="CM68" s="62">
        <v>2.25</v>
      </c>
      <c r="CN68" s="63">
        <v>2.06</v>
      </c>
      <c r="CO68" s="62">
        <v>1.89</v>
      </c>
      <c r="CP68" s="62">
        <v>1.75</v>
      </c>
      <c r="CQ68" s="146">
        <v>1.32</v>
      </c>
      <c r="CR68" s="63">
        <v>1.37</v>
      </c>
      <c r="CS68" s="62">
        <v>1.3</v>
      </c>
      <c r="CT68" s="62">
        <v>0.82</v>
      </c>
      <c r="CU68" s="62">
        <v>1.0900000000000001</v>
      </c>
      <c r="CV68" s="62"/>
      <c r="CW68" s="60"/>
      <c r="CX68" s="62"/>
      <c r="CY68" s="62"/>
      <c r="CZ68" s="62"/>
      <c r="DA68" s="63"/>
      <c r="DB68" s="60"/>
      <c r="DC68" s="158"/>
      <c r="DD68" s="62"/>
      <c r="DE68" s="63"/>
      <c r="DF68" s="60"/>
      <c r="DG68" s="62"/>
      <c r="DH68" s="62"/>
      <c r="DI68" s="62"/>
      <c r="DJ68" s="60"/>
      <c r="DK68" s="62"/>
      <c r="DL68" s="62"/>
      <c r="DM68" s="63"/>
      <c r="DN68" s="61">
        <f t="shared" si="0"/>
        <v>78.219999999999985</v>
      </c>
      <c r="DO68" s="61" t="s">
        <v>206</v>
      </c>
    </row>
    <row r="69" spans="2:119">
      <c r="B69" s="42" t="s">
        <v>215</v>
      </c>
      <c r="C69" s="43" t="s">
        <v>198</v>
      </c>
      <c r="D69" s="45">
        <v>0</v>
      </c>
      <c r="E69" s="47">
        <v>1</v>
      </c>
      <c r="F69" s="48">
        <v>0</v>
      </c>
      <c r="G69" s="45">
        <v>0</v>
      </c>
      <c r="H69" s="45">
        <v>0</v>
      </c>
      <c r="I69" s="45">
        <v>0</v>
      </c>
      <c r="J69" s="48">
        <v>1</v>
      </c>
      <c r="K69" s="45">
        <v>0</v>
      </c>
      <c r="L69" s="45">
        <v>0</v>
      </c>
      <c r="M69" s="47">
        <v>0</v>
      </c>
      <c r="N69" s="48">
        <v>0</v>
      </c>
      <c r="O69" s="45">
        <v>0</v>
      </c>
      <c r="P69" s="45">
        <v>0</v>
      </c>
      <c r="Q69" s="45">
        <v>0</v>
      </c>
      <c r="R69" s="45">
        <v>1</v>
      </c>
      <c r="S69" s="48">
        <v>0</v>
      </c>
      <c r="T69" s="45">
        <v>2</v>
      </c>
      <c r="U69" s="45">
        <v>0</v>
      </c>
      <c r="V69" s="47">
        <v>1</v>
      </c>
      <c r="W69" s="45">
        <v>0</v>
      </c>
      <c r="X69" s="45">
        <v>0</v>
      </c>
      <c r="Y69" s="45">
        <v>0</v>
      </c>
      <c r="Z69" s="45">
        <v>1</v>
      </c>
      <c r="AA69" s="47">
        <v>0</v>
      </c>
      <c r="AB69" s="45">
        <v>1</v>
      </c>
      <c r="AC69" s="45">
        <v>0</v>
      </c>
      <c r="AD69" s="45">
        <v>0</v>
      </c>
      <c r="AE69" s="47">
        <v>1</v>
      </c>
      <c r="AF69" s="45">
        <v>0</v>
      </c>
      <c r="AG69" s="45">
        <v>0</v>
      </c>
      <c r="AH69" s="45">
        <v>1</v>
      </c>
      <c r="AI69" s="45">
        <v>1</v>
      </c>
      <c r="AJ69" s="48">
        <v>0</v>
      </c>
      <c r="AK69" s="45">
        <v>1</v>
      </c>
      <c r="AL69" s="45">
        <v>1</v>
      </c>
      <c r="AM69" s="45">
        <v>0</v>
      </c>
      <c r="AN69" s="47">
        <v>1</v>
      </c>
      <c r="AO69" s="45">
        <v>0</v>
      </c>
      <c r="AP69" s="45">
        <v>0</v>
      </c>
      <c r="AQ69" s="141">
        <v>0</v>
      </c>
      <c r="AR69" s="117">
        <v>0</v>
      </c>
      <c r="AS69" s="45">
        <v>1</v>
      </c>
      <c r="AT69" s="45">
        <v>0</v>
      </c>
      <c r="AU69" s="45">
        <v>0</v>
      </c>
      <c r="AV69" s="45">
        <v>0</v>
      </c>
      <c r="AW69" s="48">
        <v>1</v>
      </c>
      <c r="AX69" s="45">
        <v>1</v>
      </c>
      <c r="AY69" s="45">
        <v>0</v>
      </c>
      <c r="AZ69" s="45">
        <v>0</v>
      </c>
      <c r="BA69" s="47">
        <v>0</v>
      </c>
      <c r="BB69" s="48">
        <v>0</v>
      </c>
      <c r="BC69" s="152">
        <v>0</v>
      </c>
      <c r="BD69" s="45">
        <v>1</v>
      </c>
      <c r="BE69" s="47">
        <v>1</v>
      </c>
      <c r="BF69" s="48">
        <v>0</v>
      </c>
      <c r="BG69" s="45">
        <v>0</v>
      </c>
      <c r="BH69" s="45">
        <v>0</v>
      </c>
      <c r="BI69" s="45">
        <v>1</v>
      </c>
      <c r="BJ69" s="48">
        <v>0</v>
      </c>
      <c r="BK69" s="45">
        <v>0</v>
      </c>
      <c r="BL69" s="45">
        <v>0</v>
      </c>
      <c r="BM69" s="47">
        <v>1</v>
      </c>
      <c r="BN69" s="48">
        <v>0</v>
      </c>
      <c r="BO69" s="45">
        <v>0</v>
      </c>
      <c r="BP69" s="152">
        <v>1</v>
      </c>
      <c r="BQ69" s="45">
        <v>1</v>
      </c>
      <c r="BR69" s="45">
        <v>2</v>
      </c>
      <c r="BS69" s="48">
        <v>1</v>
      </c>
      <c r="BT69" s="45">
        <v>0</v>
      </c>
      <c r="BU69" s="45">
        <v>4</v>
      </c>
      <c r="BV69" s="47">
        <v>3</v>
      </c>
      <c r="BW69" s="45">
        <v>5</v>
      </c>
      <c r="BX69" s="45">
        <v>6</v>
      </c>
      <c r="BY69" s="45">
        <v>13</v>
      </c>
      <c r="BZ69" s="45">
        <v>2</v>
      </c>
      <c r="CA69" s="47">
        <v>1</v>
      </c>
      <c r="CB69" s="45">
        <v>10</v>
      </c>
      <c r="CC69" s="45">
        <v>2</v>
      </c>
      <c r="CD69" s="45">
        <v>9</v>
      </c>
      <c r="CE69" s="47">
        <v>9</v>
      </c>
      <c r="CF69" s="45">
        <v>11</v>
      </c>
      <c r="CG69" s="45">
        <v>2</v>
      </c>
      <c r="CH69" s="45">
        <v>7</v>
      </c>
      <c r="CI69" s="45">
        <v>0</v>
      </c>
      <c r="CJ69" s="48">
        <v>4</v>
      </c>
      <c r="CK69" s="45">
        <v>8</v>
      </c>
      <c r="CL69" s="45">
        <v>6</v>
      </c>
      <c r="CM69" s="45">
        <v>6</v>
      </c>
      <c r="CN69" s="47">
        <v>10</v>
      </c>
      <c r="CO69" s="45">
        <v>10</v>
      </c>
      <c r="CP69" s="45">
        <v>21</v>
      </c>
      <c r="CQ69" s="141">
        <v>14</v>
      </c>
      <c r="CR69" s="117">
        <v>6</v>
      </c>
      <c r="CS69" s="45">
        <v>9</v>
      </c>
      <c r="CT69" s="45">
        <v>4</v>
      </c>
      <c r="CU69" s="45">
        <v>7</v>
      </c>
      <c r="CV69" s="45"/>
      <c r="CW69" s="48"/>
      <c r="CX69" s="45"/>
      <c r="CY69" s="45"/>
      <c r="CZ69" s="45"/>
      <c r="DA69" s="47"/>
      <c r="DB69" s="48"/>
      <c r="DC69" s="152"/>
      <c r="DD69" s="45"/>
      <c r="DE69" s="47"/>
      <c r="DF69" s="48"/>
      <c r="DG69" s="45"/>
      <c r="DH69" s="45"/>
      <c r="DI69" s="45"/>
      <c r="DJ69" s="48"/>
      <c r="DK69" s="45"/>
      <c r="DL69" s="45"/>
      <c r="DM69" s="47"/>
      <c r="DN69" s="119">
        <f t="shared" ref="DN69:DN132" si="1">SUM(BN69:DM69)</f>
        <v>194</v>
      </c>
      <c r="DO69" s="43" t="s">
        <v>198</v>
      </c>
    </row>
    <row r="70" spans="2:119">
      <c r="B70" s="42" t="s">
        <v>199</v>
      </c>
      <c r="C70" s="43" t="s">
        <v>200</v>
      </c>
      <c r="D70" s="45">
        <v>16</v>
      </c>
      <c r="E70" s="47">
        <v>13</v>
      </c>
      <c r="F70" s="48">
        <v>17</v>
      </c>
      <c r="G70" s="45">
        <v>13</v>
      </c>
      <c r="H70" s="45">
        <v>16</v>
      </c>
      <c r="I70" s="45">
        <v>13</v>
      </c>
      <c r="J70" s="48">
        <v>17</v>
      </c>
      <c r="K70" s="45">
        <v>19</v>
      </c>
      <c r="L70" s="45">
        <v>16</v>
      </c>
      <c r="M70" s="47">
        <v>16</v>
      </c>
      <c r="N70" s="48">
        <v>2</v>
      </c>
      <c r="O70" s="45">
        <v>10</v>
      </c>
      <c r="P70" s="45">
        <v>18</v>
      </c>
      <c r="Q70" s="45">
        <v>32</v>
      </c>
      <c r="R70" s="45">
        <v>20</v>
      </c>
      <c r="S70" s="48">
        <v>21</v>
      </c>
      <c r="T70" s="45">
        <v>6</v>
      </c>
      <c r="U70" s="45">
        <v>43</v>
      </c>
      <c r="V70" s="47">
        <v>34</v>
      </c>
      <c r="W70" s="45">
        <v>17</v>
      </c>
      <c r="X70" s="45">
        <v>28</v>
      </c>
      <c r="Y70" s="45">
        <v>19</v>
      </c>
      <c r="Z70" s="45">
        <v>17</v>
      </c>
      <c r="AA70" s="47">
        <v>3</v>
      </c>
      <c r="AB70" s="45">
        <v>11</v>
      </c>
      <c r="AC70" s="45">
        <v>9</v>
      </c>
      <c r="AD70" s="45">
        <v>7</v>
      </c>
      <c r="AE70" s="47">
        <v>6</v>
      </c>
      <c r="AF70" s="45">
        <v>8</v>
      </c>
      <c r="AG70" s="45">
        <v>15</v>
      </c>
      <c r="AH70" s="45">
        <v>8</v>
      </c>
      <c r="AI70" s="45">
        <v>15</v>
      </c>
      <c r="AJ70" s="48">
        <v>2</v>
      </c>
      <c r="AK70" s="45">
        <v>18</v>
      </c>
      <c r="AL70" s="45">
        <v>13</v>
      </c>
      <c r="AM70" s="45">
        <v>11</v>
      </c>
      <c r="AN70" s="47">
        <v>24</v>
      </c>
      <c r="AO70" s="45">
        <v>13</v>
      </c>
      <c r="AP70" s="45">
        <v>10</v>
      </c>
      <c r="AQ70" s="141">
        <v>12</v>
      </c>
      <c r="AR70" s="117">
        <v>15</v>
      </c>
      <c r="AS70" s="45">
        <v>32</v>
      </c>
      <c r="AT70" s="45">
        <v>11</v>
      </c>
      <c r="AU70" s="45">
        <v>11</v>
      </c>
      <c r="AV70" s="45">
        <v>19</v>
      </c>
      <c r="AW70" s="48">
        <v>18</v>
      </c>
      <c r="AX70" s="45">
        <v>27</v>
      </c>
      <c r="AY70" s="45">
        <v>8</v>
      </c>
      <c r="AZ70" s="45">
        <v>18</v>
      </c>
      <c r="BA70" s="47">
        <v>7</v>
      </c>
      <c r="BB70" s="48">
        <v>14</v>
      </c>
      <c r="BC70" s="152">
        <v>20</v>
      </c>
      <c r="BD70" s="45">
        <v>10</v>
      </c>
      <c r="BE70" s="47">
        <v>14</v>
      </c>
      <c r="BF70" s="48">
        <v>12</v>
      </c>
      <c r="BG70" s="45">
        <v>13</v>
      </c>
      <c r="BH70" s="45">
        <v>9</v>
      </c>
      <c r="BI70" s="45">
        <v>7</v>
      </c>
      <c r="BJ70" s="48">
        <v>14</v>
      </c>
      <c r="BK70" s="45">
        <v>15</v>
      </c>
      <c r="BL70" s="45">
        <v>15</v>
      </c>
      <c r="BM70" s="47">
        <v>14</v>
      </c>
      <c r="BN70" s="48">
        <v>6</v>
      </c>
      <c r="BO70" s="45">
        <v>12</v>
      </c>
      <c r="BP70" s="152">
        <v>4</v>
      </c>
      <c r="BQ70" s="45">
        <v>4</v>
      </c>
      <c r="BR70" s="45">
        <v>9</v>
      </c>
      <c r="BS70" s="48">
        <v>14</v>
      </c>
      <c r="BT70" s="45">
        <v>6</v>
      </c>
      <c r="BU70" s="45">
        <v>4</v>
      </c>
      <c r="BV70" s="47">
        <v>10</v>
      </c>
      <c r="BW70" s="45">
        <v>4</v>
      </c>
      <c r="BX70" s="45">
        <v>20</v>
      </c>
      <c r="BY70" s="45">
        <v>15</v>
      </c>
      <c r="BZ70" s="45">
        <v>10</v>
      </c>
      <c r="CA70" s="47">
        <v>11</v>
      </c>
      <c r="CB70" s="45">
        <v>15</v>
      </c>
      <c r="CC70" s="45">
        <v>2</v>
      </c>
      <c r="CD70" s="45">
        <v>5</v>
      </c>
      <c r="CE70" s="47">
        <v>10</v>
      </c>
      <c r="CF70" s="45">
        <v>5</v>
      </c>
      <c r="CG70" s="45">
        <v>13</v>
      </c>
      <c r="CH70" s="45">
        <v>16</v>
      </c>
      <c r="CI70" s="45">
        <v>6</v>
      </c>
      <c r="CJ70" s="48">
        <v>15</v>
      </c>
      <c r="CK70" s="45">
        <v>6</v>
      </c>
      <c r="CL70" s="45">
        <v>9</v>
      </c>
      <c r="CM70" s="45">
        <v>0</v>
      </c>
      <c r="CN70" s="47">
        <v>10</v>
      </c>
      <c r="CO70" s="45">
        <v>15</v>
      </c>
      <c r="CP70" s="45">
        <v>16</v>
      </c>
      <c r="CQ70" s="141">
        <v>18</v>
      </c>
      <c r="CR70" s="117">
        <v>24</v>
      </c>
      <c r="CS70" s="45">
        <v>14</v>
      </c>
      <c r="CT70" s="45">
        <v>3</v>
      </c>
      <c r="CU70" s="45">
        <v>16</v>
      </c>
      <c r="CV70" s="45"/>
      <c r="CW70" s="48"/>
      <c r="CX70" s="45"/>
      <c r="CY70" s="45"/>
      <c r="CZ70" s="45"/>
      <c r="DA70" s="47"/>
      <c r="DB70" s="48"/>
      <c r="DC70" s="152"/>
      <c r="DD70" s="45"/>
      <c r="DE70" s="47"/>
      <c r="DF70" s="48"/>
      <c r="DG70" s="45"/>
      <c r="DH70" s="45"/>
      <c r="DI70" s="45"/>
      <c r="DJ70" s="48"/>
      <c r="DK70" s="45"/>
      <c r="DL70" s="45"/>
      <c r="DM70" s="47"/>
      <c r="DN70" s="119">
        <f t="shared" si="1"/>
        <v>347</v>
      </c>
      <c r="DO70" s="43" t="s">
        <v>200</v>
      </c>
    </row>
    <row r="71" spans="2:119">
      <c r="B71" s="42"/>
      <c r="C71" s="43" t="s">
        <v>201</v>
      </c>
      <c r="D71" s="45">
        <v>8</v>
      </c>
      <c r="E71" s="47">
        <v>8</v>
      </c>
      <c r="F71" s="48">
        <v>17</v>
      </c>
      <c r="G71" s="45">
        <v>17</v>
      </c>
      <c r="H71" s="45">
        <v>12</v>
      </c>
      <c r="I71" s="45">
        <v>11</v>
      </c>
      <c r="J71" s="48">
        <v>18</v>
      </c>
      <c r="K71" s="45">
        <v>18</v>
      </c>
      <c r="L71" s="45">
        <v>22</v>
      </c>
      <c r="M71" s="47">
        <v>31</v>
      </c>
      <c r="N71" s="48">
        <v>43</v>
      </c>
      <c r="O71" s="45">
        <v>22</v>
      </c>
      <c r="P71" s="45">
        <v>27</v>
      </c>
      <c r="Q71" s="45">
        <v>48</v>
      </c>
      <c r="R71" s="45">
        <v>24</v>
      </c>
      <c r="S71" s="48">
        <v>33</v>
      </c>
      <c r="T71" s="45">
        <v>69</v>
      </c>
      <c r="U71" s="45">
        <v>59</v>
      </c>
      <c r="V71" s="47">
        <v>89</v>
      </c>
      <c r="W71" s="45">
        <v>71</v>
      </c>
      <c r="X71" s="45">
        <v>74</v>
      </c>
      <c r="Y71" s="45">
        <v>52</v>
      </c>
      <c r="Z71" s="45">
        <v>46</v>
      </c>
      <c r="AA71" s="47">
        <v>43</v>
      </c>
      <c r="AB71" s="45">
        <v>39</v>
      </c>
      <c r="AC71" s="45">
        <v>44</v>
      </c>
      <c r="AD71" s="45">
        <v>30</v>
      </c>
      <c r="AE71" s="47">
        <v>40</v>
      </c>
      <c r="AF71" s="45">
        <v>41</v>
      </c>
      <c r="AG71" s="45">
        <v>39</v>
      </c>
      <c r="AH71" s="45">
        <v>32</v>
      </c>
      <c r="AI71" s="45">
        <v>29</v>
      </c>
      <c r="AJ71" s="48">
        <v>22</v>
      </c>
      <c r="AK71" s="45">
        <v>21</v>
      </c>
      <c r="AL71" s="45">
        <v>25</v>
      </c>
      <c r="AM71" s="45">
        <v>32</v>
      </c>
      <c r="AN71" s="47">
        <v>22</v>
      </c>
      <c r="AO71" s="45">
        <v>35</v>
      </c>
      <c r="AP71" s="45">
        <v>36</v>
      </c>
      <c r="AQ71" s="141">
        <v>41</v>
      </c>
      <c r="AR71" s="117">
        <v>34</v>
      </c>
      <c r="AS71" s="45">
        <v>34</v>
      </c>
      <c r="AT71" s="45">
        <v>24</v>
      </c>
      <c r="AU71" s="45">
        <v>32</v>
      </c>
      <c r="AV71" s="45">
        <v>25</v>
      </c>
      <c r="AW71" s="48">
        <v>44</v>
      </c>
      <c r="AX71" s="45">
        <v>39</v>
      </c>
      <c r="AY71" s="45">
        <v>31</v>
      </c>
      <c r="AZ71" s="45">
        <v>25</v>
      </c>
      <c r="BA71" s="47">
        <v>30</v>
      </c>
      <c r="BB71" s="48">
        <v>29</v>
      </c>
      <c r="BC71" s="152">
        <v>28</v>
      </c>
      <c r="BD71" s="45">
        <v>29</v>
      </c>
      <c r="BE71" s="47">
        <v>25</v>
      </c>
      <c r="BF71" s="48">
        <v>26</v>
      </c>
      <c r="BG71" s="45">
        <v>38</v>
      </c>
      <c r="BH71" s="45">
        <v>29</v>
      </c>
      <c r="BI71" s="45">
        <v>33</v>
      </c>
      <c r="BJ71" s="48">
        <v>26</v>
      </c>
      <c r="BK71" s="45">
        <v>43</v>
      </c>
      <c r="BL71" s="45">
        <v>38</v>
      </c>
      <c r="BM71" s="47">
        <v>42</v>
      </c>
      <c r="BN71" s="48">
        <v>61</v>
      </c>
      <c r="BO71" s="45">
        <v>21</v>
      </c>
      <c r="BP71" s="152">
        <v>41</v>
      </c>
      <c r="BQ71" s="45">
        <v>51</v>
      </c>
      <c r="BR71" s="45">
        <v>28</v>
      </c>
      <c r="BS71" s="48">
        <v>40</v>
      </c>
      <c r="BT71" s="45">
        <v>48</v>
      </c>
      <c r="BU71" s="45">
        <v>30</v>
      </c>
      <c r="BV71" s="47">
        <v>33</v>
      </c>
      <c r="BW71" s="45">
        <v>32</v>
      </c>
      <c r="BX71" s="45">
        <v>25</v>
      </c>
      <c r="BY71" s="45">
        <v>42</v>
      </c>
      <c r="BZ71" s="45">
        <v>38</v>
      </c>
      <c r="CA71" s="47">
        <v>41</v>
      </c>
      <c r="CB71" s="45">
        <v>28</v>
      </c>
      <c r="CC71" s="45">
        <v>24</v>
      </c>
      <c r="CD71" s="45">
        <v>31</v>
      </c>
      <c r="CE71" s="47">
        <v>28</v>
      </c>
      <c r="CF71" s="45">
        <v>25</v>
      </c>
      <c r="CG71" s="45">
        <v>20</v>
      </c>
      <c r="CH71" s="45">
        <v>13</v>
      </c>
      <c r="CI71" s="45">
        <v>19</v>
      </c>
      <c r="CJ71" s="48">
        <v>37</v>
      </c>
      <c r="CK71" s="45">
        <v>13</v>
      </c>
      <c r="CL71" s="45">
        <v>22</v>
      </c>
      <c r="CM71" s="45">
        <v>34</v>
      </c>
      <c r="CN71" s="47">
        <v>16</v>
      </c>
      <c r="CO71" s="45">
        <v>17</v>
      </c>
      <c r="CP71" s="45">
        <v>27</v>
      </c>
      <c r="CQ71" s="141">
        <v>30</v>
      </c>
      <c r="CR71" s="117">
        <v>23</v>
      </c>
      <c r="CS71" s="45">
        <v>21</v>
      </c>
      <c r="CT71" s="45">
        <v>39</v>
      </c>
      <c r="CU71" s="45">
        <v>21</v>
      </c>
      <c r="CV71" s="45"/>
      <c r="CW71" s="48"/>
      <c r="CX71" s="45"/>
      <c r="CY71" s="45"/>
      <c r="CZ71" s="45"/>
      <c r="DA71" s="47"/>
      <c r="DB71" s="48"/>
      <c r="DC71" s="152"/>
      <c r="DD71" s="45"/>
      <c r="DE71" s="47"/>
      <c r="DF71" s="48"/>
      <c r="DG71" s="45"/>
      <c r="DH71" s="45"/>
      <c r="DI71" s="45"/>
      <c r="DJ71" s="48"/>
      <c r="DK71" s="45"/>
      <c r="DL71" s="45"/>
      <c r="DM71" s="47"/>
      <c r="DN71" s="119">
        <f t="shared" si="1"/>
        <v>1019</v>
      </c>
      <c r="DO71" s="43" t="s">
        <v>201</v>
      </c>
    </row>
    <row r="72" spans="2:119">
      <c r="B72" s="42"/>
      <c r="C72" s="43" t="s">
        <v>202</v>
      </c>
      <c r="D72" s="45">
        <v>22</v>
      </c>
      <c r="E72" s="47">
        <v>15</v>
      </c>
      <c r="F72" s="48">
        <v>13</v>
      </c>
      <c r="G72" s="45">
        <v>12</v>
      </c>
      <c r="H72" s="45">
        <v>12</v>
      </c>
      <c r="I72" s="45">
        <v>12</v>
      </c>
      <c r="J72" s="48">
        <v>19</v>
      </c>
      <c r="K72" s="45">
        <v>23</v>
      </c>
      <c r="L72" s="45">
        <v>21</v>
      </c>
      <c r="M72" s="47">
        <v>12</v>
      </c>
      <c r="N72" s="48">
        <v>10</v>
      </c>
      <c r="O72" s="45">
        <v>20</v>
      </c>
      <c r="P72" s="45">
        <v>17</v>
      </c>
      <c r="Q72" s="45">
        <v>27</v>
      </c>
      <c r="R72" s="45">
        <v>20</v>
      </c>
      <c r="S72" s="48">
        <v>38</v>
      </c>
      <c r="T72" s="45">
        <v>17</v>
      </c>
      <c r="U72" s="45">
        <v>31</v>
      </c>
      <c r="V72" s="47">
        <v>23</v>
      </c>
      <c r="W72" s="45">
        <v>15</v>
      </c>
      <c r="X72" s="45">
        <v>23</v>
      </c>
      <c r="Y72" s="45">
        <v>12</v>
      </c>
      <c r="Z72" s="45">
        <v>21</v>
      </c>
      <c r="AA72" s="47">
        <v>7</v>
      </c>
      <c r="AB72" s="45">
        <v>9</v>
      </c>
      <c r="AC72" s="45">
        <v>11</v>
      </c>
      <c r="AD72" s="45">
        <v>52</v>
      </c>
      <c r="AE72" s="47">
        <v>40</v>
      </c>
      <c r="AF72" s="45">
        <v>41</v>
      </c>
      <c r="AG72" s="45">
        <v>67</v>
      </c>
      <c r="AH72" s="45">
        <v>48</v>
      </c>
      <c r="AI72" s="45">
        <v>59</v>
      </c>
      <c r="AJ72" s="48">
        <v>38</v>
      </c>
      <c r="AK72" s="45">
        <v>68</v>
      </c>
      <c r="AL72" s="45">
        <v>54</v>
      </c>
      <c r="AM72" s="45">
        <v>40</v>
      </c>
      <c r="AN72" s="47">
        <v>50</v>
      </c>
      <c r="AO72" s="45">
        <v>47</v>
      </c>
      <c r="AP72" s="45">
        <v>64</v>
      </c>
      <c r="AQ72" s="141">
        <v>43</v>
      </c>
      <c r="AR72" s="117">
        <v>52</v>
      </c>
      <c r="AS72" s="45">
        <v>47</v>
      </c>
      <c r="AT72" s="45">
        <v>29</v>
      </c>
      <c r="AU72" s="45">
        <v>72</v>
      </c>
      <c r="AV72" s="45">
        <v>46</v>
      </c>
      <c r="AW72" s="48">
        <v>39</v>
      </c>
      <c r="AX72" s="45">
        <v>42</v>
      </c>
      <c r="AY72" s="45">
        <v>29</v>
      </c>
      <c r="AZ72" s="45">
        <v>44</v>
      </c>
      <c r="BA72" s="47">
        <v>42</v>
      </c>
      <c r="BB72" s="48">
        <v>41</v>
      </c>
      <c r="BC72" s="152">
        <v>41</v>
      </c>
      <c r="BD72" s="45">
        <v>49</v>
      </c>
      <c r="BE72" s="47">
        <v>39</v>
      </c>
      <c r="BF72" s="48">
        <v>31</v>
      </c>
      <c r="BG72" s="45">
        <v>45</v>
      </c>
      <c r="BH72" s="45">
        <v>52</v>
      </c>
      <c r="BI72" s="45">
        <v>34</v>
      </c>
      <c r="BJ72" s="48">
        <v>33</v>
      </c>
      <c r="BK72" s="45">
        <v>27</v>
      </c>
      <c r="BL72" s="45">
        <v>34</v>
      </c>
      <c r="BM72" s="47">
        <v>35</v>
      </c>
      <c r="BN72" s="48">
        <v>24</v>
      </c>
      <c r="BO72" s="45">
        <v>47</v>
      </c>
      <c r="BP72" s="152">
        <v>43</v>
      </c>
      <c r="BQ72" s="45">
        <v>59</v>
      </c>
      <c r="BR72" s="45">
        <v>52</v>
      </c>
      <c r="BS72" s="48">
        <v>44</v>
      </c>
      <c r="BT72" s="45">
        <v>55</v>
      </c>
      <c r="BU72" s="45">
        <v>47</v>
      </c>
      <c r="BV72" s="47">
        <v>36</v>
      </c>
      <c r="BW72" s="45">
        <v>38</v>
      </c>
      <c r="BX72" s="45">
        <v>39</v>
      </c>
      <c r="BY72" s="45">
        <v>35</v>
      </c>
      <c r="BZ72" s="45">
        <v>36</v>
      </c>
      <c r="CA72" s="47">
        <v>32</v>
      </c>
      <c r="CB72" s="45">
        <v>28</v>
      </c>
      <c r="CC72" s="45">
        <v>29</v>
      </c>
      <c r="CD72" s="45">
        <v>34</v>
      </c>
      <c r="CE72" s="47">
        <v>52</v>
      </c>
      <c r="CF72" s="45">
        <v>31</v>
      </c>
      <c r="CG72" s="45">
        <v>40</v>
      </c>
      <c r="CH72" s="45">
        <v>40</v>
      </c>
      <c r="CI72" s="45">
        <v>32</v>
      </c>
      <c r="CJ72" s="48">
        <v>41</v>
      </c>
      <c r="CK72" s="45">
        <v>50</v>
      </c>
      <c r="CL72" s="45">
        <v>57</v>
      </c>
      <c r="CM72" s="45">
        <v>31</v>
      </c>
      <c r="CN72" s="47">
        <v>32</v>
      </c>
      <c r="CO72" s="45">
        <v>36</v>
      </c>
      <c r="CP72" s="45">
        <v>52</v>
      </c>
      <c r="CQ72" s="141">
        <v>48</v>
      </c>
      <c r="CR72" s="117">
        <v>71</v>
      </c>
      <c r="CS72" s="45">
        <v>61</v>
      </c>
      <c r="CT72" s="45">
        <v>50</v>
      </c>
      <c r="CU72" s="45">
        <v>48</v>
      </c>
      <c r="CV72" s="45"/>
      <c r="CW72" s="48"/>
      <c r="CX72" s="45"/>
      <c r="CY72" s="45"/>
      <c r="CZ72" s="45"/>
      <c r="DA72" s="47"/>
      <c r="DB72" s="48"/>
      <c r="DC72" s="152"/>
      <c r="DD72" s="45"/>
      <c r="DE72" s="47"/>
      <c r="DF72" s="48"/>
      <c r="DG72" s="45"/>
      <c r="DH72" s="45"/>
      <c r="DI72" s="45"/>
      <c r="DJ72" s="48"/>
      <c r="DK72" s="45"/>
      <c r="DL72" s="45"/>
      <c r="DM72" s="47"/>
      <c r="DN72" s="119">
        <f t="shared" si="1"/>
        <v>1450</v>
      </c>
      <c r="DO72" s="43" t="s">
        <v>202</v>
      </c>
    </row>
    <row r="73" spans="2:119">
      <c r="B73" s="42"/>
      <c r="C73" s="43" t="s">
        <v>203</v>
      </c>
      <c r="D73" s="45">
        <v>0</v>
      </c>
      <c r="E73" s="47">
        <v>0</v>
      </c>
      <c r="F73" s="48">
        <v>1</v>
      </c>
      <c r="G73" s="45">
        <v>0</v>
      </c>
      <c r="H73" s="45">
        <v>2</v>
      </c>
      <c r="I73" s="45">
        <v>1</v>
      </c>
      <c r="J73" s="48">
        <v>0</v>
      </c>
      <c r="K73" s="45">
        <v>0</v>
      </c>
      <c r="L73" s="45">
        <v>0</v>
      </c>
      <c r="M73" s="47">
        <v>1</v>
      </c>
      <c r="N73" s="48">
        <v>0</v>
      </c>
      <c r="O73" s="45">
        <v>6</v>
      </c>
      <c r="P73" s="45">
        <v>4</v>
      </c>
      <c r="Q73" s="45">
        <v>1</v>
      </c>
      <c r="R73" s="45">
        <v>1</v>
      </c>
      <c r="S73" s="48">
        <v>0</v>
      </c>
      <c r="T73" s="45">
        <v>1</v>
      </c>
      <c r="U73" s="45">
        <v>0</v>
      </c>
      <c r="V73" s="47">
        <v>0</v>
      </c>
      <c r="W73" s="45">
        <v>6</v>
      </c>
      <c r="X73" s="45">
        <v>1</v>
      </c>
      <c r="Y73" s="45">
        <v>1</v>
      </c>
      <c r="Z73" s="45">
        <v>0</v>
      </c>
      <c r="AA73" s="47">
        <v>2</v>
      </c>
      <c r="AB73" s="45">
        <v>4</v>
      </c>
      <c r="AC73" s="45">
        <v>0</v>
      </c>
      <c r="AD73" s="45">
        <v>0</v>
      </c>
      <c r="AE73" s="47">
        <v>0</v>
      </c>
      <c r="AF73" s="45">
        <v>1</v>
      </c>
      <c r="AG73" s="45">
        <v>1</v>
      </c>
      <c r="AH73" s="45">
        <v>2</v>
      </c>
      <c r="AI73" s="45">
        <v>1</v>
      </c>
      <c r="AJ73" s="48">
        <v>1</v>
      </c>
      <c r="AK73" s="45">
        <v>0</v>
      </c>
      <c r="AL73" s="45">
        <v>0</v>
      </c>
      <c r="AM73" s="45">
        <v>0</v>
      </c>
      <c r="AN73" s="47">
        <v>2</v>
      </c>
      <c r="AO73" s="45">
        <v>0</v>
      </c>
      <c r="AP73" s="45">
        <v>2</v>
      </c>
      <c r="AQ73" s="141">
        <v>0</v>
      </c>
      <c r="AR73" s="117">
        <v>1</v>
      </c>
      <c r="AS73" s="45">
        <v>3</v>
      </c>
      <c r="AT73" s="45">
        <v>1</v>
      </c>
      <c r="AU73" s="45">
        <v>1</v>
      </c>
      <c r="AV73" s="45">
        <v>2</v>
      </c>
      <c r="AW73" s="48">
        <v>1</v>
      </c>
      <c r="AX73" s="45">
        <v>2</v>
      </c>
      <c r="AY73" s="45">
        <v>0</v>
      </c>
      <c r="AZ73" s="45">
        <v>1</v>
      </c>
      <c r="BA73" s="47">
        <v>0</v>
      </c>
      <c r="BB73" s="48">
        <v>2</v>
      </c>
      <c r="BC73" s="152">
        <v>0</v>
      </c>
      <c r="BD73" s="45">
        <v>1</v>
      </c>
      <c r="BE73" s="47">
        <v>1</v>
      </c>
      <c r="BF73" s="48">
        <v>0</v>
      </c>
      <c r="BG73" s="45">
        <v>2</v>
      </c>
      <c r="BH73" s="45">
        <v>1</v>
      </c>
      <c r="BI73" s="45">
        <v>1</v>
      </c>
      <c r="BJ73" s="48">
        <v>0</v>
      </c>
      <c r="BK73" s="45">
        <v>3</v>
      </c>
      <c r="BL73" s="45">
        <v>1</v>
      </c>
      <c r="BM73" s="47">
        <v>4</v>
      </c>
      <c r="BN73" s="48">
        <v>2</v>
      </c>
      <c r="BO73" s="45">
        <v>1</v>
      </c>
      <c r="BP73" s="152">
        <v>1</v>
      </c>
      <c r="BQ73" s="45">
        <v>1</v>
      </c>
      <c r="BR73" s="45">
        <v>0</v>
      </c>
      <c r="BS73" s="48">
        <v>0</v>
      </c>
      <c r="BT73" s="45">
        <v>3</v>
      </c>
      <c r="BU73" s="45">
        <v>4</v>
      </c>
      <c r="BV73" s="47">
        <v>3</v>
      </c>
      <c r="BW73" s="45">
        <v>2</v>
      </c>
      <c r="BX73" s="45">
        <v>1</v>
      </c>
      <c r="BY73" s="45">
        <v>1</v>
      </c>
      <c r="BZ73" s="45">
        <v>0</v>
      </c>
      <c r="CA73" s="47">
        <v>1</v>
      </c>
      <c r="CB73" s="45">
        <v>2</v>
      </c>
      <c r="CC73" s="45">
        <v>0</v>
      </c>
      <c r="CD73" s="45">
        <v>1</v>
      </c>
      <c r="CE73" s="47">
        <v>2</v>
      </c>
      <c r="CF73" s="45">
        <v>0</v>
      </c>
      <c r="CG73" s="45">
        <v>1</v>
      </c>
      <c r="CH73" s="45">
        <v>0</v>
      </c>
      <c r="CI73" s="45">
        <v>6</v>
      </c>
      <c r="CJ73" s="48">
        <v>1</v>
      </c>
      <c r="CK73" s="45">
        <v>2</v>
      </c>
      <c r="CL73" s="45">
        <v>3</v>
      </c>
      <c r="CM73" s="45">
        <v>4</v>
      </c>
      <c r="CN73" s="47">
        <v>9</v>
      </c>
      <c r="CO73" s="45">
        <v>1</v>
      </c>
      <c r="CP73" s="45">
        <v>2</v>
      </c>
      <c r="CQ73" s="141">
        <v>3</v>
      </c>
      <c r="CR73" s="117">
        <v>3</v>
      </c>
      <c r="CS73" s="45">
        <v>0</v>
      </c>
      <c r="CT73" s="45">
        <v>4</v>
      </c>
      <c r="CU73" s="45">
        <v>3</v>
      </c>
      <c r="CV73" s="45"/>
      <c r="CW73" s="48"/>
      <c r="CX73" s="45"/>
      <c r="CY73" s="45"/>
      <c r="CZ73" s="45"/>
      <c r="DA73" s="47"/>
      <c r="DB73" s="48"/>
      <c r="DC73" s="152"/>
      <c r="DD73" s="45"/>
      <c r="DE73" s="47"/>
      <c r="DF73" s="48"/>
      <c r="DG73" s="45"/>
      <c r="DH73" s="45"/>
      <c r="DI73" s="45"/>
      <c r="DJ73" s="48"/>
      <c r="DK73" s="45"/>
      <c r="DL73" s="45"/>
      <c r="DM73" s="47"/>
      <c r="DN73" s="119">
        <f t="shared" si="1"/>
        <v>67</v>
      </c>
      <c r="DO73" s="43" t="s">
        <v>203</v>
      </c>
    </row>
    <row r="74" spans="2:119">
      <c r="B74" s="42"/>
      <c r="C74" s="43" t="s">
        <v>204</v>
      </c>
      <c r="D74" s="45">
        <v>4</v>
      </c>
      <c r="E74" s="47">
        <v>4</v>
      </c>
      <c r="F74" s="48">
        <v>7</v>
      </c>
      <c r="G74" s="45">
        <v>7</v>
      </c>
      <c r="H74" s="45">
        <v>4</v>
      </c>
      <c r="I74" s="45">
        <v>7</v>
      </c>
      <c r="J74" s="48">
        <v>3</v>
      </c>
      <c r="K74" s="45">
        <v>14</v>
      </c>
      <c r="L74" s="45">
        <v>15</v>
      </c>
      <c r="M74" s="47">
        <v>11</v>
      </c>
      <c r="N74" s="48">
        <v>17</v>
      </c>
      <c r="O74" s="45">
        <v>4</v>
      </c>
      <c r="P74" s="45">
        <v>9</v>
      </c>
      <c r="Q74" s="45">
        <v>4</v>
      </c>
      <c r="R74" s="45">
        <v>6</v>
      </c>
      <c r="S74" s="48">
        <v>5</v>
      </c>
      <c r="T74" s="45">
        <v>4</v>
      </c>
      <c r="U74" s="45">
        <v>7</v>
      </c>
      <c r="V74" s="47">
        <v>13</v>
      </c>
      <c r="W74" s="45">
        <v>5</v>
      </c>
      <c r="X74" s="45">
        <v>6</v>
      </c>
      <c r="Y74" s="45">
        <v>10</v>
      </c>
      <c r="Z74" s="45">
        <v>7</v>
      </c>
      <c r="AA74" s="47">
        <v>8</v>
      </c>
      <c r="AB74" s="45">
        <v>9</v>
      </c>
      <c r="AC74" s="45">
        <v>6</v>
      </c>
      <c r="AD74" s="45">
        <v>11</v>
      </c>
      <c r="AE74" s="47">
        <v>9</v>
      </c>
      <c r="AF74" s="45">
        <v>8</v>
      </c>
      <c r="AG74" s="45">
        <v>5</v>
      </c>
      <c r="AH74" s="45">
        <v>8</v>
      </c>
      <c r="AI74" s="45">
        <v>5</v>
      </c>
      <c r="AJ74" s="48">
        <v>8</v>
      </c>
      <c r="AK74" s="45">
        <v>4</v>
      </c>
      <c r="AL74" s="45">
        <v>5</v>
      </c>
      <c r="AM74" s="45">
        <v>3</v>
      </c>
      <c r="AN74" s="47">
        <v>3</v>
      </c>
      <c r="AO74" s="45">
        <v>2</v>
      </c>
      <c r="AP74" s="45">
        <v>3</v>
      </c>
      <c r="AQ74" s="142">
        <v>0</v>
      </c>
      <c r="AR74" s="117">
        <v>1</v>
      </c>
      <c r="AS74" s="45">
        <v>4</v>
      </c>
      <c r="AT74" s="45">
        <v>4</v>
      </c>
      <c r="AU74" s="45">
        <v>3</v>
      </c>
      <c r="AV74" s="45">
        <v>2</v>
      </c>
      <c r="AW74" s="48">
        <v>4</v>
      </c>
      <c r="AX74" s="45">
        <v>7</v>
      </c>
      <c r="AY74" s="45">
        <v>11</v>
      </c>
      <c r="AZ74" s="45">
        <v>2</v>
      </c>
      <c r="BA74" s="47">
        <v>0</v>
      </c>
      <c r="BB74" s="48">
        <v>2</v>
      </c>
      <c r="BC74" s="153">
        <v>4</v>
      </c>
      <c r="BD74" s="45">
        <v>3</v>
      </c>
      <c r="BE74" s="47">
        <v>1</v>
      </c>
      <c r="BF74" s="48">
        <v>2</v>
      </c>
      <c r="BG74" s="45">
        <v>0</v>
      </c>
      <c r="BH74" s="45">
        <v>2</v>
      </c>
      <c r="BI74" s="45">
        <v>5</v>
      </c>
      <c r="BJ74" s="48">
        <v>2</v>
      </c>
      <c r="BK74" s="45">
        <v>9</v>
      </c>
      <c r="BL74" s="45">
        <v>6</v>
      </c>
      <c r="BM74" s="47">
        <v>2</v>
      </c>
      <c r="BN74" s="48">
        <v>7</v>
      </c>
      <c r="BO74" s="45">
        <v>9</v>
      </c>
      <c r="BP74" s="153">
        <v>7</v>
      </c>
      <c r="BQ74" s="45">
        <v>11</v>
      </c>
      <c r="BR74" s="45">
        <v>8</v>
      </c>
      <c r="BS74" s="48">
        <v>5</v>
      </c>
      <c r="BT74" s="45">
        <v>8</v>
      </c>
      <c r="BU74" s="45">
        <v>1</v>
      </c>
      <c r="BV74" s="47">
        <v>3</v>
      </c>
      <c r="BW74" s="45">
        <v>4</v>
      </c>
      <c r="BX74" s="45">
        <v>5</v>
      </c>
      <c r="BY74" s="45">
        <v>5</v>
      </c>
      <c r="BZ74" s="45">
        <v>5</v>
      </c>
      <c r="CA74" s="47">
        <v>2</v>
      </c>
      <c r="CB74" s="45">
        <v>0</v>
      </c>
      <c r="CC74" s="45">
        <v>3</v>
      </c>
      <c r="CD74" s="45">
        <v>3</v>
      </c>
      <c r="CE74" s="47">
        <v>8</v>
      </c>
      <c r="CF74" s="45">
        <v>5</v>
      </c>
      <c r="CG74" s="45">
        <v>3</v>
      </c>
      <c r="CH74" s="45">
        <v>4</v>
      </c>
      <c r="CI74" s="45">
        <v>0</v>
      </c>
      <c r="CJ74" s="48">
        <v>4</v>
      </c>
      <c r="CK74" s="45">
        <v>2</v>
      </c>
      <c r="CL74" s="45">
        <v>3</v>
      </c>
      <c r="CM74" s="45">
        <v>1</v>
      </c>
      <c r="CN74" s="47">
        <v>3</v>
      </c>
      <c r="CO74" s="45">
        <v>2</v>
      </c>
      <c r="CP74" s="45">
        <v>3</v>
      </c>
      <c r="CQ74" s="142">
        <v>5</v>
      </c>
      <c r="CR74" s="117">
        <v>5</v>
      </c>
      <c r="CS74" s="45">
        <v>3</v>
      </c>
      <c r="CT74" s="45">
        <v>4</v>
      </c>
      <c r="CU74" s="45">
        <v>2</v>
      </c>
      <c r="CV74" s="45"/>
      <c r="CW74" s="48"/>
      <c r="CX74" s="45"/>
      <c r="CY74" s="45"/>
      <c r="CZ74" s="45"/>
      <c r="DA74" s="47"/>
      <c r="DB74" s="48"/>
      <c r="DC74" s="153"/>
      <c r="DD74" s="45"/>
      <c r="DE74" s="47"/>
      <c r="DF74" s="48"/>
      <c r="DG74" s="45"/>
      <c r="DH74" s="45"/>
      <c r="DI74" s="45"/>
      <c r="DJ74" s="48"/>
      <c r="DK74" s="45"/>
      <c r="DL74" s="45"/>
      <c r="DM74" s="47"/>
      <c r="DN74" s="119">
        <f t="shared" si="1"/>
        <v>143</v>
      </c>
      <c r="DO74" s="43" t="s">
        <v>204</v>
      </c>
    </row>
    <row r="75" spans="2:119">
      <c r="B75" s="42"/>
      <c r="C75" s="70" t="s">
        <v>205</v>
      </c>
      <c r="D75" s="71">
        <v>50</v>
      </c>
      <c r="E75" s="72">
        <v>41</v>
      </c>
      <c r="F75" s="73">
        <v>55</v>
      </c>
      <c r="G75" s="71">
        <v>49</v>
      </c>
      <c r="H75" s="71">
        <v>46</v>
      </c>
      <c r="I75" s="71">
        <v>44</v>
      </c>
      <c r="J75" s="73">
        <v>58</v>
      </c>
      <c r="K75" s="71">
        <v>74</v>
      </c>
      <c r="L75" s="71">
        <v>74</v>
      </c>
      <c r="M75" s="72">
        <v>71</v>
      </c>
      <c r="N75" s="73">
        <v>72</v>
      </c>
      <c r="O75" s="71">
        <v>62</v>
      </c>
      <c r="P75" s="71">
        <v>75</v>
      </c>
      <c r="Q75" s="71">
        <v>112</v>
      </c>
      <c r="R75" s="71">
        <v>72</v>
      </c>
      <c r="S75" s="73">
        <v>97</v>
      </c>
      <c r="T75" s="71">
        <v>99</v>
      </c>
      <c r="U75" s="71">
        <v>140</v>
      </c>
      <c r="V75" s="72">
        <v>160</v>
      </c>
      <c r="W75" s="71">
        <v>114</v>
      </c>
      <c r="X75" s="71">
        <v>132</v>
      </c>
      <c r="Y75" s="71">
        <v>94</v>
      </c>
      <c r="Z75" s="71">
        <v>92</v>
      </c>
      <c r="AA75" s="72">
        <v>63</v>
      </c>
      <c r="AB75" s="71">
        <v>73</v>
      </c>
      <c r="AC75" s="71">
        <v>70</v>
      </c>
      <c r="AD75" s="71">
        <v>100</v>
      </c>
      <c r="AE75" s="72">
        <v>96</v>
      </c>
      <c r="AF75" s="71">
        <v>99</v>
      </c>
      <c r="AG75" s="71">
        <v>127</v>
      </c>
      <c r="AH75" s="71">
        <v>99</v>
      </c>
      <c r="AI75" s="71">
        <v>110</v>
      </c>
      <c r="AJ75" s="73">
        <v>71</v>
      </c>
      <c r="AK75" s="71">
        <v>112</v>
      </c>
      <c r="AL75" s="71">
        <v>98</v>
      </c>
      <c r="AM75" s="71">
        <v>86</v>
      </c>
      <c r="AN75" s="72">
        <v>102</v>
      </c>
      <c r="AO75" s="71">
        <v>97</v>
      </c>
      <c r="AP75" s="71">
        <v>115</v>
      </c>
      <c r="AQ75" s="142">
        <v>96</v>
      </c>
      <c r="AR75" s="120">
        <v>103</v>
      </c>
      <c r="AS75" s="71">
        <v>121</v>
      </c>
      <c r="AT75" s="71">
        <v>69</v>
      </c>
      <c r="AU75" s="71">
        <v>119</v>
      </c>
      <c r="AV75" s="71">
        <v>94</v>
      </c>
      <c r="AW75" s="73">
        <v>107</v>
      </c>
      <c r="AX75" s="71">
        <v>118</v>
      </c>
      <c r="AY75" s="71">
        <v>79</v>
      </c>
      <c r="AZ75" s="71">
        <v>90</v>
      </c>
      <c r="BA75" s="72">
        <v>79</v>
      </c>
      <c r="BB75" s="73">
        <v>88</v>
      </c>
      <c r="BC75" s="153">
        <v>93</v>
      </c>
      <c r="BD75" s="71">
        <v>93</v>
      </c>
      <c r="BE75" s="72">
        <v>81</v>
      </c>
      <c r="BF75" s="73">
        <v>71</v>
      </c>
      <c r="BG75" s="71">
        <v>98</v>
      </c>
      <c r="BH75" s="71">
        <v>93</v>
      </c>
      <c r="BI75" s="71">
        <v>81</v>
      </c>
      <c r="BJ75" s="73">
        <v>75</v>
      </c>
      <c r="BK75" s="71">
        <v>97</v>
      </c>
      <c r="BL75" s="71">
        <v>94</v>
      </c>
      <c r="BM75" s="72">
        <v>98</v>
      </c>
      <c r="BN75" s="73">
        <v>100</v>
      </c>
      <c r="BO75" s="71">
        <v>90</v>
      </c>
      <c r="BP75" s="153">
        <v>97</v>
      </c>
      <c r="BQ75" s="71">
        <v>127</v>
      </c>
      <c r="BR75" s="71">
        <v>99</v>
      </c>
      <c r="BS75" s="73">
        <v>104</v>
      </c>
      <c r="BT75" s="71">
        <v>120</v>
      </c>
      <c r="BU75" s="71">
        <v>90</v>
      </c>
      <c r="BV75" s="72">
        <v>88</v>
      </c>
      <c r="BW75" s="71">
        <v>85</v>
      </c>
      <c r="BX75" s="71">
        <v>96</v>
      </c>
      <c r="BY75" s="71">
        <v>111</v>
      </c>
      <c r="BZ75" s="71">
        <v>91</v>
      </c>
      <c r="CA75" s="72">
        <v>88</v>
      </c>
      <c r="CB75" s="71">
        <v>83</v>
      </c>
      <c r="CC75" s="71">
        <v>60</v>
      </c>
      <c r="CD75" s="71">
        <v>83</v>
      </c>
      <c r="CE75" s="72">
        <v>109</v>
      </c>
      <c r="CF75" s="71">
        <v>77</v>
      </c>
      <c r="CG75" s="71">
        <v>79</v>
      </c>
      <c r="CH75" s="71">
        <v>80</v>
      </c>
      <c r="CI75" s="71">
        <v>63</v>
      </c>
      <c r="CJ75" s="73">
        <v>102</v>
      </c>
      <c r="CK75" s="71">
        <v>81</v>
      </c>
      <c r="CL75" s="71">
        <v>100</v>
      </c>
      <c r="CM75" s="71">
        <v>76</v>
      </c>
      <c r="CN75" s="72">
        <v>80</v>
      </c>
      <c r="CO75" s="71">
        <v>81</v>
      </c>
      <c r="CP75" s="71">
        <v>121</v>
      </c>
      <c r="CQ75" s="142">
        <v>118</v>
      </c>
      <c r="CR75" s="120">
        <v>132</v>
      </c>
      <c r="CS75" s="71">
        <v>108</v>
      </c>
      <c r="CT75" s="71">
        <v>104</v>
      </c>
      <c r="CU75" s="71">
        <v>97</v>
      </c>
      <c r="CV75" s="71"/>
      <c r="CW75" s="73"/>
      <c r="CX75" s="71"/>
      <c r="CY75" s="71"/>
      <c r="CZ75" s="71"/>
      <c r="DA75" s="72"/>
      <c r="DB75" s="73"/>
      <c r="DC75" s="153"/>
      <c r="DD75" s="71"/>
      <c r="DE75" s="72"/>
      <c r="DF75" s="73"/>
      <c r="DG75" s="71"/>
      <c r="DH75" s="71"/>
      <c r="DI75" s="71"/>
      <c r="DJ75" s="73"/>
      <c r="DK75" s="71"/>
      <c r="DL75" s="71"/>
      <c r="DM75" s="72"/>
      <c r="DN75" s="121">
        <f t="shared" si="1"/>
        <v>3220</v>
      </c>
      <c r="DO75" s="70" t="s">
        <v>205</v>
      </c>
    </row>
    <row r="76" spans="2:119">
      <c r="B76" s="49"/>
      <c r="C76" s="50" t="s">
        <v>206</v>
      </c>
      <c r="D76" s="51">
        <v>8359</v>
      </c>
      <c r="E76" s="53">
        <v>8706</v>
      </c>
      <c r="F76" s="52">
        <v>7693</v>
      </c>
      <c r="G76" s="51">
        <v>9968</v>
      </c>
      <c r="H76" s="51">
        <v>9668</v>
      </c>
      <c r="I76" s="51">
        <v>12074</v>
      </c>
      <c r="J76" s="52">
        <v>13677</v>
      </c>
      <c r="K76" s="51">
        <v>15354</v>
      </c>
      <c r="L76" s="51">
        <v>16305</v>
      </c>
      <c r="M76" s="53">
        <v>15660</v>
      </c>
      <c r="N76" s="52">
        <v>2881</v>
      </c>
      <c r="O76" s="51">
        <v>12935</v>
      </c>
      <c r="P76" s="51">
        <v>14134</v>
      </c>
      <c r="Q76" s="51">
        <v>18956</v>
      </c>
      <c r="R76" s="51">
        <v>21458</v>
      </c>
      <c r="S76" s="52">
        <v>23101</v>
      </c>
      <c r="T76" s="51">
        <v>24106</v>
      </c>
      <c r="U76" s="51">
        <v>32220</v>
      </c>
      <c r="V76" s="53">
        <v>30748</v>
      </c>
      <c r="W76" s="51">
        <v>35553</v>
      </c>
      <c r="X76" s="51">
        <v>34609</v>
      </c>
      <c r="Y76" s="51">
        <v>28141</v>
      </c>
      <c r="Z76" s="51">
        <v>24790</v>
      </c>
      <c r="AA76" s="53">
        <v>19251</v>
      </c>
      <c r="AB76" s="51">
        <v>19581</v>
      </c>
      <c r="AC76" s="51">
        <v>20169</v>
      </c>
      <c r="AD76" s="51">
        <v>19774</v>
      </c>
      <c r="AE76" s="53">
        <v>15672</v>
      </c>
      <c r="AF76" s="51">
        <v>13636</v>
      </c>
      <c r="AG76" s="51">
        <v>18117</v>
      </c>
      <c r="AH76" s="51">
        <v>16422</v>
      </c>
      <c r="AI76" s="51">
        <v>15346</v>
      </c>
      <c r="AJ76" s="52">
        <v>15247</v>
      </c>
      <c r="AK76" s="51">
        <v>14739</v>
      </c>
      <c r="AL76" s="51">
        <v>13621</v>
      </c>
      <c r="AM76" s="51">
        <v>13125</v>
      </c>
      <c r="AN76" s="53">
        <v>12819</v>
      </c>
      <c r="AO76" s="51">
        <v>12699</v>
      </c>
      <c r="AP76" s="51">
        <v>12454</v>
      </c>
      <c r="AQ76" s="143">
        <v>9880</v>
      </c>
      <c r="AR76" s="41">
        <v>11236</v>
      </c>
      <c r="AS76" s="51">
        <v>10572</v>
      </c>
      <c r="AT76" s="51">
        <v>5296</v>
      </c>
      <c r="AU76" s="51">
        <v>9469</v>
      </c>
      <c r="AV76" s="51">
        <v>10159</v>
      </c>
      <c r="AW76" s="52">
        <v>10963</v>
      </c>
      <c r="AX76" s="51">
        <v>11033</v>
      </c>
      <c r="AY76" s="51">
        <v>9123</v>
      </c>
      <c r="AZ76" s="51">
        <v>8615</v>
      </c>
      <c r="BA76" s="53">
        <v>9506</v>
      </c>
      <c r="BB76" s="52">
        <v>9169</v>
      </c>
      <c r="BC76" s="154">
        <v>8020</v>
      </c>
      <c r="BD76" s="51">
        <v>8421</v>
      </c>
      <c r="BE76" s="53">
        <v>8946</v>
      </c>
      <c r="BF76" s="52">
        <v>7993</v>
      </c>
      <c r="BG76" s="51">
        <v>9346</v>
      </c>
      <c r="BH76" s="51">
        <v>9394</v>
      </c>
      <c r="BI76" s="51">
        <v>8307</v>
      </c>
      <c r="BJ76" s="52">
        <v>9876</v>
      </c>
      <c r="BK76" s="51">
        <v>11091</v>
      </c>
      <c r="BL76" s="51">
        <v>12510</v>
      </c>
      <c r="BM76" s="53">
        <v>13079</v>
      </c>
      <c r="BN76" s="52">
        <v>3708</v>
      </c>
      <c r="BO76" s="51">
        <v>13293</v>
      </c>
      <c r="BP76" s="154">
        <v>15412</v>
      </c>
      <c r="BQ76" s="51">
        <v>19741</v>
      </c>
      <c r="BR76" s="51">
        <v>21757</v>
      </c>
      <c r="BS76" s="52">
        <v>21866</v>
      </c>
      <c r="BT76" s="51">
        <v>18419</v>
      </c>
      <c r="BU76" s="51">
        <v>18439</v>
      </c>
      <c r="BV76" s="53">
        <v>14538</v>
      </c>
      <c r="BW76" s="51">
        <v>15024</v>
      </c>
      <c r="BX76" s="51">
        <v>14545</v>
      </c>
      <c r="BY76" s="51">
        <v>12759</v>
      </c>
      <c r="BZ76" s="51">
        <v>12730</v>
      </c>
      <c r="CA76" s="53">
        <v>10481</v>
      </c>
      <c r="CB76" s="51">
        <v>10396</v>
      </c>
      <c r="CC76" s="51">
        <v>11424</v>
      </c>
      <c r="CD76" s="51">
        <v>12073</v>
      </c>
      <c r="CE76" s="53">
        <v>11088</v>
      </c>
      <c r="CF76" s="51">
        <v>6970</v>
      </c>
      <c r="CG76" s="51">
        <v>11317</v>
      </c>
      <c r="CH76" s="51">
        <v>11886</v>
      </c>
      <c r="CI76" s="51">
        <v>11610</v>
      </c>
      <c r="CJ76" s="52">
        <v>11033</v>
      </c>
      <c r="CK76" s="51">
        <v>11140</v>
      </c>
      <c r="CL76" s="51">
        <v>10722</v>
      </c>
      <c r="CM76" s="51">
        <v>10373</v>
      </c>
      <c r="CN76" s="53">
        <v>10023</v>
      </c>
      <c r="CO76" s="51">
        <v>9669</v>
      </c>
      <c r="CP76" s="51">
        <v>9015</v>
      </c>
      <c r="CQ76" s="143">
        <v>7206</v>
      </c>
      <c r="CR76" s="41">
        <v>7724</v>
      </c>
      <c r="CS76" s="51">
        <v>7674</v>
      </c>
      <c r="CT76" s="51">
        <v>4432</v>
      </c>
      <c r="CU76" s="51">
        <v>7284</v>
      </c>
      <c r="CV76" s="51"/>
      <c r="CW76" s="52"/>
      <c r="CX76" s="51"/>
      <c r="CY76" s="51"/>
      <c r="CZ76" s="51"/>
      <c r="DA76" s="53"/>
      <c r="DB76" s="52"/>
      <c r="DC76" s="154"/>
      <c r="DD76" s="51"/>
      <c r="DE76" s="53"/>
      <c r="DF76" s="52"/>
      <c r="DG76" s="51"/>
      <c r="DH76" s="51"/>
      <c r="DI76" s="51"/>
      <c r="DJ76" s="52"/>
      <c r="DK76" s="51"/>
      <c r="DL76" s="51"/>
      <c r="DM76" s="53"/>
      <c r="DN76" s="122">
        <f t="shared" si="1"/>
        <v>405771</v>
      </c>
      <c r="DO76" s="50" t="s">
        <v>206</v>
      </c>
    </row>
    <row r="77" spans="2:119">
      <c r="B77" s="54" t="s">
        <v>215</v>
      </c>
      <c r="C77" s="55" t="s">
        <v>198</v>
      </c>
      <c r="D77" s="56">
        <v>0</v>
      </c>
      <c r="E77" s="57">
        <v>0.33</v>
      </c>
      <c r="F77" s="54">
        <v>0</v>
      </c>
      <c r="G77" s="56">
        <v>0</v>
      </c>
      <c r="H77" s="56">
        <v>0</v>
      </c>
      <c r="I77" s="56">
        <v>0</v>
      </c>
      <c r="J77" s="54">
        <v>0.33</v>
      </c>
      <c r="K77" s="56">
        <v>0</v>
      </c>
      <c r="L77" s="56">
        <v>0</v>
      </c>
      <c r="M77" s="57">
        <v>0</v>
      </c>
      <c r="N77" s="54">
        <v>0</v>
      </c>
      <c r="O77" s="56">
        <v>0</v>
      </c>
      <c r="P77" s="56">
        <v>0</v>
      </c>
      <c r="Q77" s="56">
        <v>0</v>
      </c>
      <c r="R77" s="56">
        <v>0.33</v>
      </c>
      <c r="S77" s="54">
        <v>0</v>
      </c>
      <c r="T77" s="56">
        <v>0.67</v>
      </c>
      <c r="U77" s="56">
        <v>0</v>
      </c>
      <c r="V77" s="57">
        <v>0.33</v>
      </c>
      <c r="W77" s="56">
        <v>0</v>
      </c>
      <c r="X77" s="56">
        <v>0</v>
      </c>
      <c r="Y77" s="56">
        <v>0</v>
      </c>
      <c r="Z77" s="56">
        <v>0.33</v>
      </c>
      <c r="AA77" s="57">
        <v>0</v>
      </c>
      <c r="AB77" s="56">
        <v>0.33</v>
      </c>
      <c r="AC77" s="56">
        <v>0</v>
      </c>
      <c r="AD77" s="56">
        <v>0</v>
      </c>
      <c r="AE77" s="57">
        <v>0.33</v>
      </c>
      <c r="AF77" s="56">
        <v>0</v>
      </c>
      <c r="AG77" s="56">
        <v>0</v>
      </c>
      <c r="AH77" s="56">
        <v>0.33</v>
      </c>
      <c r="AI77" s="123">
        <v>0.33</v>
      </c>
      <c r="AJ77" s="54">
        <v>0</v>
      </c>
      <c r="AK77" s="56">
        <v>0.33</v>
      </c>
      <c r="AL77" s="56">
        <v>0.33</v>
      </c>
      <c r="AM77" s="56">
        <v>0</v>
      </c>
      <c r="AN77" s="57">
        <v>0.33</v>
      </c>
      <c r="AO77" s="56">
        <v>0</v>
      </c>
      <c r="AP77" s="56">
        <v>0</v>
      </c>
      <c r="AQ77" s="144">
        <v>0</v>
      </c>
      <c r="AR77" s="57">
        <v>0</v>
      </c>
      <c r="AS77" s="56">
        <v>0.33</v>
      </c>
      <c r="AT77" s="56">
        <v>0</v>
      </c>
      <c r="AU77" s="56">
        <v>0</v>
      </c>
      <c r="AV77" s="56">
        <v>0</v>
      </c>
      <c r="AW77" s="54">
        <v>0.33</v>
      </c>
      <c r="AX77" s="56">
        <v>0.33</v>
      </c>
      <c r="AY77" s="56">
        <v>0</v>
      </c>
      <c r="AZ77" s="56">
        <v>0</v>
      </c>
      <c r="BA77" s="57">
        <v>0</v>
      </c>
      <c r="BB77" s="54">
        <v>0</v>
      </c>
      <c r="BC77" s="156">
        <v>0</v>
      </c>
      <c r="BD77" s="56">
        <v>0.33</v>
      </c>
      <c r="BE77" s="57">
        <v>0.33</v>
      </c>
      <c r="BF77" s="54">
        <v>0</v>
      </c>
      <c r="BG77" s="56">
        <v>0</v>
      </c>
      <c r="BH77" s="56">
        <v>0</v>
      </c>
      <c r="BI77" s="56">
        <v>0.33</v>
      </c>
      <c r="BJ77" s="54">
        <v>0</v>
      </c>
      <c r="BK77" s="56">
        <v>0</v>
      </c>
      <c r="BL77" s="56">
        <v>0</v>
      </c>
      <c r="BM77" s="57">
        <v>0.33</v>
      </c>
      <c r="BN77" s="54">
        <v>0</v>
      </c>
      <c r="BO77" s="56">
        <v>0</v>
      </c>
      <c r="BP77" s="156">
        <v>0.33</v>
      </c>
      <c r="BQ77" s="56">
        <v>0.33</v>
      </c>
      <c r="BR77" s="56">
        <v>0.67</v>
      </c>
      <c r="BS77" s="54">
        <v>0.33</v>
      </c>
      <c r="BT77" s="56">
        <v>0</v>
      </c>
      <c r="BU77" s="56">
        <v>1.33</v>
      </c>
      <c r="BV77" s="57">
        <v>1</v>
      </c>
      <c r="BW77" s="56">
        <v>1.67</v>
      </c>
      <c r="BX77" s="56">
        <v>2</v>
      </c>
      <c r="BY77" s="56">
        <v>4.33</v>
      </c>
      <c r="BZ77" s="56">
        <v>0.67</v>
      </c>
      <c r="CA77" s="57">
        <v>0.33</v>
      </c>
      <c r="CB77" s="56">
        <v>3.33</v>
      </c>
      <c r="CC77" s="56">
        <v>0.67</v>
      </c>
      <c r="CD77" s="56">
        <v>3</v>
      </c>
      <c r="CE77" s="57">
        <v>3</v>
      </c>
      <c r="CF77" s="56">
        <v>3.67</v>
      </c>
      <c r="CG77" s="56">
        <v>0.67</v>
      </c>
      <c r="CH77" s="56">
        <v>2.33</v>
      </c>
      <c r="CI77" s="123">
        <v>0</v>
      </c>
      <c r="CJ77" s="54">
        <v>1.33</v>
      </c>
      <c r="CK77" s="56">
        <v>2.67</v>
      </c>
      <c r="CL77" s="56">
        <v>2</v>
      </c>
      <c r="CM77" s="56">
        <v>2</v>
      </c>
      <c r="CN77" s="57">
        <v>3.33</v>
      </c>
      <c r="CO77" s="56">
        <v>3.33</v>
      </c>
      <c r="CP77" s="56">
        <v>7</v>
      </c>
      <c r="CQ77" s="144">
        <v>4.67</v>
      </c>
      <c r="CR77" s="57">
        <v>2</v>
      </c>
      <c r="CS77" s="56">
        <v>3</v>
      </c>
      <c r="CT77" s="56">
        <v>1.33</v>
      </c>
      <c r="CU77" s="56">
        <v>2.33</v>
      </c>
      <c r="CV77" s="56"/>
      <c r="CW77" s="54"/>
      <c r="CX77" s="56"/>
      <c r="CY77" s="56"/>
      <c r="CZ77" s="56"/>
      <c r="DA77" s="57"/>
      <c r="DB77" s="54"/>
      <c r="DC77" s="156"/>
      <c r="DD77" s="56"/>
      <c r="DE77" s="57"/>
      <c r="DF77" s="54"/>
      <c r="DG77" s="56"/>
      <c r="DH77" s="56"/>
      <c r="DI77" s="56"/>
      <c r="DJ77" s="54"/>
      <c r="DK77" s="56"/>
      <c r="DL77" s="56"/>
      <c r="DM77" s="57"/>
      <c r="DN77" s="55">
        <f t="shared" si="1"/>
        <v>64.650000000000006</v>
      </c>
      <c r="DO77" s="55" t="s">
        <v>198</v>
      </c>
    </row>
    <row r="78" spans="2:119">
      <c r="B78" s="54" t="s">
        <v>207</v>
      </c>
      <c r="C78" s="55" t="s">
        <v>200</v>
      </c>
      <c r="D78" s="56">
        <v>1.6</v>
      </c>
      <c r="E78" s="57">
        <v>1.3</v>
      </c>
      <c r="F78" s="54">
        <v>1.7</v>
      </c>
      <c r="G78" s="56">
        <v>1.3</v>
      </c>
      <c r="H78" s="56">
        <v>1.6</v>
      </c>
      <c r="I78" s="56">
        <v>1.3</v>
      </c>
      <c r="J78" s="54">
        <v>1.7</v>
      </c>
      <c r="K78" s="56">
        <v>1.9</v>
      </c>
      <c r="L78" s="56">
        <v>1.6</v>
      </c>
      <c r="M78" s="57">
        <v>1.6</v>
      </c>
      <c r="N78" s="54">
        <v>0.2</v>
      </c>
      <c r="O78" s="56">
        <v>1</v>
      </c>
      <c r="P78" s="56">
        <v>1.8</v>
      </c>
      <c r="Q78" s="56">
        <v>3.2</v>
      </c>
      <c r="R78" s="56">
        <v>2</v>
      </c>
      <c r="S78" s="54">
        <v>2.1</v>
      </c>
      <c r="T78" s="56">
        <v>0.6</v>
      </c>
      <c r="U78" s="56">
        <v>4.3</v>
      </c>
      <c r="V78" s="57">
        <v>3.4</v>
      </c>
      <c r="W78" s="56">
        <v>1.7</v>
      </c>
      <c r="X78" s="56">
        <v>2.8</v>
      </c>
      <c r="Y78" s="56">
        <v>1.9</v>
      </c>
      <c r="Z78" s="56">
        <v>1.7</v>
      </c>
      <c r="AA78" s="57">
        <v>0.3</v>
      </c>
      <c r="AB78" s="56">
        <v>1.57</v>
      </c>
      <c r="AC78" s="56">
        <v>1.29</v>
      </c>
      <c r="AD78" s="56">
        <v>1</v>
      </c>
      <c r="AE78" s="57">
        <v>0.86</v>
      </c>
      <c r="AF78" s="56">
        <v>1.1399999999999999</v>
      </c>
      <c r="AG78" s="56">
        <v>2.14</v>
      </c>
      <c r="AH78" s="56">
        <v>1.1399999999999999</v>
      </c>
      <c r="AI78" s="56">
        <v>2.14</v>
      </c>
      <c r="AJ78" s="54">
        <v>0.28999999999999998</v>
      </c>
      <c r="AK78" s="56">
        <v>2.57</v>
      </c>
      <c r="AL78" s="56">
        <v>1.86</v>
      </c>
      <c r="AM78" s="56">
        <v>1.57</v>
      </c>
      <c r="AN78" s="57">
        <v>3.43</v>
      </c>
      <c r="AO78" s="56">
        <v>1.86</v>
      </c>
      <c r="AP78" s="56">
        <v>1.43</v>
      </c>
      <c r="AQ78" s="144">
        <v>1.71</v>
      </c>
      <c r="AR78" s="57">
        <v>2.14</v>
      </c>
      <c r="AS78" s="56">
        <v>4.57</v>
      </c>
      <c r="AT78" s="56">
        <v>1.57</v>
      </c>
      <c r="AU78" s="56">
        <v>1.57</v>
      </c>
      <c r="AV78" s="56">
        <v>2.71</v>
      </c>
      <c r="AW78" s="54">
        <v>2.57</v>
      </c>
      <c r="AX78" s="56">
        <v>3.86</v>
      </c>
      <c r="AY78" s="56">
        <v>1.1399999999999999</v>
      </c>
      <c r="AZ78" s="56">
        <v>2.57</v>
      </c>
      <c r="BA78" s="57">
        <v>1</v>
      </c>
      <c r="BB78" s="54">
        <v>2</v>
      </c>
      <c r="BC78" s="156">
        <v>2.86</v>
      </c>
      <c r="BD78" s="56">
        <v>1.43</v>
      </c>
      <c r="BE78" s="57">
        <v>2</v>
      </c>
      <c r="BF78" s="54">
        <v>1.71</v>
      </c>
      <c r="BG78" s="56">
        <v>1.86</v>
      </c>
      <c r="BH78" s="56">
        <v>1.29</v>
      </c>
      <c r="BI78" s="56">
        <v>1</v>
      </c>
      <c r="BJ78" s="54">
        <v>2</v>
      </c>
      <c r="BK78" s="56">
        <v>2.14</v>
      </c>
      <c r="BL78" s="56">
        <v>2.14</v>
      </c>
      <c r="BM78" s="57">
        <v>2</v>
      </c>
      <c r="BN78" s="54">
        <v>0.86</v>
      </c>
      <c r="BO78" s="56">
        <v>1.71</v>
      </c>
      <c r="BP78" s="156">
        <v>0.56999999999999995</v>
      </c>
      <c r="BQ78" s="56">
        <v>0.56999999999999995</v>
      </c>
      <c r="BR78" s="56">
        <v>1.29</v>
      </c>
      <c r="BS78" s="54">
        <v>2</v>
      </c>
      <c r="BT78" s="56">
        <v>0.86</v>
      </c>
      <c r="BU78" s="56">
        <v>0.56999999999999995</v>
      </c>
      <c r="BV78" s="57">
        <v>1.43</v>
      </c>
      <c r="BW78" s="56">
        <v>0.56999999999999995</v>
      </c>
      <c r="BX78" s="56">
        <v>2.86</v>
      </c>
      <c r="BY78" s="56">
        <v>2.14</v>
      </c>
      <c r="BZ78" s="56">
        <v>1.43</v>
      </c>
      <c r="CA78" s="57">
        <v>1.57</v>
      </c>
      <c r="CB78" s="56">
        <v>2.14</v>
      </c>
      <c r="CC78" s="56">
        <v>0.28999999999999998</v>
      </c>
      <c r="CD78" s="56">
        <v>0.71</v>
      </c>
      <c r="CE78" s="57">
        <v>1.43</v>
      </c>
      <c r="CF78" s="56">
        <v>0.71</v>
      </c>
      <c r="CG78" s="56">
        <v>1.86</v>
      </c>
      <c r="CH78" s="56">
        <v>2.29</v>
      </c>
      <c r="CI78" s="56">
        <v>0.86</v>
      </c>
      <c r="CJ78" s="54">
        <v>2.14</v>
      </c>
      <c r="CK78" s="56">
        <v>0.86</v>
      </c>
      <c r="CL78" s="56">
        <v>1.29</v>
      </c>
      <c r="CM78" s="56">
        <v>0</v>
      </c>
      <c r="CN78" s="57">
        <v>1.43</v>
      </c>
      <c r="CO78" s="56">
        <v>2.14</v>
      </c>
      <c r="CP78" s="56">
        <v>2.29</v>
      </c>
      <c r="CQ78" s="144">
        <v>2.57</v>
      </c>
      <c r="CR78" s="57">
        <v>3.43</v>
      </c>
      <c r="CS78" s="56">
        <v>2</v>
      </c>
      <c r="CT78" s="56">
        <v>0.43</v>
      </c>
      <c r="CU78" s="56">
        <v>2.29</v>
      </c>
      <c r="CV78" s="56"/>
      <c r="CW78" s="54"/>
      <c r="CX78" s="56"/>
      <c r="CY78" s="56"/>
      <c r="CZ78" s="56"/>
      <c r="DA78" s="57"/>
      <c r="DB78" s="54"/>
      <c r="DC78" s="156"/>
      <c r="DD78" s="56"/>
      <c r="DE78" s="57"/>
      <c r="DF78" s="54"/>
      <c r="DG78" s="56"/>
      <c r="DH78" s="56"/>
      <c r="DI78" s="56"/>
      <c r="DJ78" s="54"/>
      <c r="DK78" s="56"/>
      <c r="DL78" s="56"/>
      <c r="DM78" s="57"/>
      <c r="DN78" s="55">
        <f t="shared" si="1"/>
        <v>49.589999999999996</v>
      </c>
      <c r="DO78" s="55" t="s">
        <v>200</v>
      </c>
    </row>
    <row r="79" spans="2:119">
      <c r="B79" s="58" t="s">
        <v>216</v>
      </c>
      <c r="C79" s="55" t="s">
        <v>201</v>
      </c>
      <c r="D79" s="56">
        <v>1.1399999999999999</v>
      </c>
      <c r="E79" s="57">
        <v>1.1399999999999999</v>
      </c>
      <c r="F79" s="54">
        <v>2.4300000000000002</v>
      </c>
      <c r="G79" s="56">
        <v>2.4300000000000002</v>
      </c>
      <c r="H79" s="56">
        <v>1.71</v>
      </c>
      <c r="I79" s="56">
        <v>1.57</v>
      </c>
      <c r="J79" s="54">
        <v>2.57</v>
      </c>
      <c r="K79" s="56">
        <v>2.57</v>
      </c>
      <c r="L79" s="56">
        <v>3.14</v>
      </c>
      <c r="M79" s="57">
        <v>4.43</v>
      </c>
      <c r="N79" s="54">
        <v>6.14</v>
      </c>
      <c r="O79" s="56">
        <v>3.14</v>
      </c>
      <c r="P79" s="56">
        <v>3.86</v>
      </c>
      <c r="Q79" s="56">
        <v>6.86</v>
      </c>
      <c r="R79" s="56">
        <v>3.43</v>
      </c>
      <c r="S79" s="54">
        <v>4.71</v>
      </c>
      <c r="T79" s="56">
        <v>9.86</v>
      </c>
      <c r="U79" s="56">
        <v>8.43</v>
      </c>
      <c r="V79" s="57">
        <v>12.71</v>
      </c>
      <c r="W79" s="56">
        <v>10.14</v>
      </c>
      <c r="X79" s="56">
        <v>10.57</v>
      </c>
      <c r="Y79" s="56">
        <v>7.43</v>
      </c>
      <c r="Z79" s="56">
        <v>6.57</v>
      </c>
      <c r="AA79" s="57">
        <v>6.14</v>
      </c>
      <c r="AB79" s="56">
        <v>6.5</v>
      </c>
      <c r="AC79" s="56">
        <v>7.33</v>
      </c>
      <c r="AD79" s="56">
        <v>5</v>
      </c>
      <c r="AE79" s="57">
        <v>6.67</v>
      </c>
      <c r="AF79" s="56">
        <v>6.83</v>
      </c>
      <c r="AG79" s="56">
        <v>6.5</v>
      </c>
      <c r="AH79" s="56">
        <v>5.33</v>
      </c>
      <c r="AI79" s="56">
        <v>4.83</v>
      </c>
      <c r="AJ79" s="54">
        <v>3.67</v>
      </c>
      <c r="AK79" s="56">
        <v>3.5</v>
      </c>
      <c r="AL79" s="56">
        <v>4.17</v>
      </c>
      <c r="AM79" s="56">
        <v>5.33</v>
      </c>
      <c r="AN79" s="57">
        <v>3.67</v>
      </c>
      <c r="AO79" s="56">
        <v>5.83</v>
      </c>
      <c r="AP79" s="56">
        <v>6</v>
      </c>
      <c r="AQ79" s="144">
        <v>6.83</v>
      </c>
      <c r="AR79" s="57">
        <v>5.67</v>
      </c>
      <c r="AS79" s="56">
        <v>5.67</v>
      </c>
      <c r="AT79" s="56">
        <v>4</v>
      </c>
      <c r="AU79" s="56">
        <v>5.33</v>
      </c>
      <c r="AV79" s="56">
        <v>4.17</v>
      </c>
      <c r="AW79" s="54">
        <v>7.33</v>
      </c>
      <c r="AX79" s="56">
        <v>6.5</v>
      </c>
      <c r="AY79" s="56">
        <v>5.17</v>
      </c>
      <c r="AZ79" s="56">
        <v>4.17</v>
      </c>
      <c r="BA79" s="57">
        <v>5</v>
      </c>
      <c r="BB79" s="54">
        <v>4.83</v>
      </c>
      <c r="BC79" s="156">
        <v>4.67</v>
      </c>
      <c r="BD79" s="56">
        <v>4.83</v>
      </c>
      <c r="BE79" s="57">
        <v>4.17</v>
      </c>
      <c r="BF79" s="54">
        <v>4.33</v>
      </c>
      <c r="BG79" s="56">
        <v>6.33</v>
      </c>
      <c r="BH79" s="56">
        <v>4.83</v>
      </c>
      <c r="BI79" s="56">
        <v>5.5</v>
      </c>
      <c r="BJ79" s="54">
        <v>4.33</v>
      </c>
      <c r="BK79" s="56">
        <v>7.17</v>
      </c>
      <c r="BL79" s="56">
        <v>6.33</v>
      </c>
      <c r="BM79" s="57">
        <v>7</v>
      </c>
      <c r="BN79" s="54">
        <v>10.17</v>
      </c>
      <c r="BO79" s="56">
        <v>3.5</v>
      </c>
      <c r="BP79" s="156">
        <v>6.83</v>
      </c>
      <c r="BQ79" s="56">
        <v>8.5</v>
      </c>
      <c r="BR79" s="56">
        <v>4.67</v>
      </c>
      <c r="BS79" s="54">
        <v>6.67</v>
      </c>
      <c r="BT79" s="56">
        <v>8</v>
      </c>
      <c r="BU79" s="56">
        <v>5</v>
      </c>
      <c r="BV79" s="57">
        <v>5.5</v>
      </c>
      <c r="BW79" s="56">
        <v>5.33</v>
      </c>
      <c r="BX79" s="56">
        <v>4.17</v>
      </c>
      <c r="BY79" s="56">
        <v>7</v>
      </c>
      <c r="BZ79" s="56">
        <v>6.33</v>
      </c>
      <c r="CA79" s="57">
        <v>8.1999999999999993</v>
      </c>
      <c r="CB79" s="56">
        <v>5.6</v>
      </c>
      <c r="CC79" s="56">
        <v>4.8</v>
      </c>
      <c r="CD79" s="56">
        <v>6.2</v>
      </c>
      <c r="CE79" s="57">
        <v>5.6</v>
      </c>
      <c r="CF79" s="56">
        <v>5</v>
      </c>
      <c r="CG79" s="56">
        <v>4</v>
      </c>
      <c r="CH79" s="56">
        <v>2.6</v>
      </c>
      <c r="CI79" s="56">
        <v>3.8</v>
      </c>
      <c r="CJ79" s="54">
        <v>7.4</v>
      </c>
      <c r="CK79" s="56">
        <v>2.6</v>
      </c>
      <c r="CL79" s="56">
        <v>4.4000000000000004</v>
      </c>
      <c r="CM79" s="56">
        <v>6.8</v>
      </c>
      <c r="CN79" s="57">
        <v>3.2</v>
      </c>
      <c r="CO79" s="56">
        <v>3.4</v>
      </c>
      <c r="CP79" s="56">
        <v>5.4</v>
      </c>
      <c r="CQ79" s="144">
        <v>6</v>
      </c>
      <c r="CR79" s="57">
        <v>4.5999999999999996</v>
      </c>
      <c r="CS79" s="56">
        <v>4.2</v>
      </c>
      <c r="CT79" s="56">
        <v>7.8</v>
      </c>
      <c r="CU79" s="56">
        <v>4.2</v>
      </c>
      <c r="CV79" s="56"/>
      <c r="CW79" s="54"/>
      <c r="CX79" s="56"/>
      <c r="CY79" s="56"/>
      <c r="CZ79" s="56"/>
      <c r="DA79" s="57"/>
      <c r="DB79" s="54"/>
      <c r="DC79" s="156"/>
      <c r="DD79" s="56"/>
      <c r="DE79" s="57"/>
      <c r="DF79" s="54"/>
      <c r="DG79" s="56"/>
      <c r="DH79" s="56"/>
      <c r="DI79" s="56"/>
      <c r="DJ79" s="54"/>
      <c r="DK79" s="56"/>
      <c r="DL79" s="56"/>
      <c r="DM79" s="57"/>
      <c r="DN79" s="55">
        <f t="shared" si="1"/>
        <v>187.46999999999997</v>
      </c>
      <c r="DO79" s="55" t="s">
        <v>201</v>
      </c>
    </row>
    <row r="80" spans="2:119">
      <c r="B80" s="54"/>
      <c r="C80" s="55" t="s">
        <v>202</v>
      </c>
      <c r="D80" s="56">
        <v>2.75</v>
      </c>
      <c r="E80" s="57">
        <v>1.88</v>
      </c>
      <c r="F80" s="54">
        <v>1.63</v>
      </c>
      <c r="G80" s="56">
        <v>1.5</v>
      </c>
      <c r="H80" s="56">
        <v>1.5</v>
      </c>
      <c r="I80" s="56">
        <v>1.5</v>
      </c>
      <c r="J80" s="54">
        <v>2.38</v>
      </c>
      <c r="K80" s="56">
        <v>2.88</v>
      </c>
      <c r="L80" s="56">
        <v>2.63</v>
      </c>
      <c r="M80" s="57">
        <v>1.5</v>
      </c>
      <c r="N80" s="54">
        <v>1.25</v>
      </c>
      <c r="O80" s="56">
        <v>2.5</v>
      </c>
      <c r="P80" s="56">
        <v>2.13</v>
      </c>
      <c r="Q80" s="56">
        <v>3.38</v>
      </c>
      <c r="R80" s="56">
        <v>2.5</v>
      </c>
      <c r="S80" s="54">
        <v>4.75</v>
      </c>
      <c r="T80" s="56">
        <v>2.13</v>
      </c>
      <c r="U80" s="56">
        <v>3.88</v>
      </c>
      <c r="V80" s="57">
        <v>2.88</v>
      </c>
      <c r="W80" s="56">
        <v>1.88</v>
      </c>
      <c r="X80" s="56">
        <v>2.88</v>
      </c>
      <c r="Y80" s="56">
        <v>1.5</v>
      </c>
      <c r="Z80" s="56">
        <v>2.63</v>
      </c>
      <c r="AA80" s="57">
        <v>0.88</v>
      </c>
      <c r="AB80" s="56">
        <v>1.5</v>
      </c>
      <c r="AC80" s="56">
        <v>1.83</v>
      </c>
      <c r="AD80" s="56">
        <v>8.67</v>
      </c>
      <c r="AE80" s="57">
        <v>6.67</v>
      </c>
      <c r="AF80" s="56">
        <v>6.83</v>
      </c>
      <c r="AG80" s="56">
        <v>11.17</v>
      </c>
      <c r="AH80" s="56">
        <v>8</v>
      </c>
      <c r="AI80" s="56">
        <v>9.83</v>
      </c>
      <c r="AJ80" s="54">
        <v>7.6</v>
      </c>
      <c r="AK80" s="56">
        <v>11.33</v>
      </c>
      <c r="AL80" s="56">
        <v>9</v>
      </c>
      <c r="AM80" s="56">
        <v>6.67</v>
      </c>
      <c r="AN80" s="57">
        <v>8.33</v>
      </c>
      <c r="AO80" s="56">
        <v>7.83</v>
      </c>
      <c r="AP80" s="56">
        <v>10.67</v>
      </c>
      <c r="AQ80" s="144">
        <v>7.17</v>
      </c>
      <c r="AR80" s="57">
        <v>8.67</v>
      </c>
      <c r="AS80" s="56">
        <v>7.83</v>
      </c>
      <c r="AT80" s="56">
        <v>4.83</v>
      </c>
      <c r="AU80" s="56">
        <v>12</v>
      </c>
      <c r="AV80" s="56">
        <v>7.67</v>
      </c>
      <c r="AW80" s="54">
        <v>6.5</v>
      </c>
      <c r="AX80" s="56">
        <v>7</v>
      </c>
      <c r="AY80" s="56">
        <v>4.83</v>
      </c>
      <c r="AZ80" s="56">
        <v>7.33</v>
      </c>
      <c r="BA80" s="57">
        <v>7</v>
      </c>
      <c r="BB80" s="54">
        <v>6.83</v>
      </c>
      <c r="BC80" s="156">
        <v>6.83</v>
      </c>
      <c r="BD80" s="56">
        <v>8.17</v>
      </c>
      <c r="BE80" s="57">
        <v>6.5</v>
      </c>
      <c r="BF80" s="54">
        <v>5.17</v>
      </c>
      <c r="BG80" s="56">
        <v>7.5</v>
      </c>
      <c r="BH80" s="56">
        <v>8.67</v>
      </c>
      <c r="BI80" s="56">
        <v>5.67</v>
      </c>
      <c r="BJ80" s="54">
        <v>5.5</v>
      </c>
      <c r="BK80" s="56">
        <v>4.5</v>
      </c>
      <c r="BL80" s="56">
        <v>5.67</v>
      </c>
      <c r="BM80" s="57">
        <v>5.83</v>
      </c>
      <c r="BN80" s="54">
        <v>4</v>
      </c>
      <c r="BO80" s="56">
        <v>7.83</v>
      </c>
      <c r="BP80" s="156">
        <v>7.17</v>
      </c>
      <c r="BQ80" s="56">
        <v>9.83</v>
      </c>
      <c r="BR80" s="56">
        <v>8.67</v>
      </c>
      <c r="BS80" s="54">
        <v>7.33</v>
      </c>
      <c r="BT80" s="56">
        <v>9.17</v>
      </c>
      <c r="BU80" s="56">
        <v>7.83</v>
      </c>
      <c r="BV80" s="57">
        <v>6</v>
      </c>
      <c r="BW80" s="56">
        <v>6.33</v>
      </c>
      <c r="BX80" s="56">
        <v>6.5</v>
      </c>
      <c r="BY80" s="56">
        <v>5.83</v>
      </c>
      <c r="BZ80" s="56">
        <v>6</v>
      </c>
      <c r="CA80" s="57">
        <v>5.33</v>
      </c>
      <c r="CB80" s="56">
        <v>4.67</v>
      </c>
      <c r="CC80" s="56">
        <v>4.83</v>
      </c>
      <c r="CD80" s="56">
        <v>5.67</v>
      </c>
      <c r="CE80" s="57">
        <v>8.67</v>
      </c>
      <c r="CF80" s="56">
        <v>5.17</v>
      </c>
      <c r="CG80" s="56">
        <v>6.67</v>
      </c>
      <c r="CH80" s="56">
        <v>6.67</v>
      </c>
      <c r="CI80" s="56">
        <v>5.33</v>
      </c>
      <c r="CJ80" s="54">
        <v>6.83</v>
      </c>
      <c r="CK80" s="56">
        <v>8.33</v>
      </c>
      <c r="CL80" s="56">
        <v>9.5</v>
      </c>
      <c r="CM80" s="56">
        <v>5.17</v>
      </c>
      <c r="CN80" s="57">
        <v>5.33</v>
      </c>
      <c r="CO80" s="56">
        <v>6</v>
      </c>
      <c r="CP80" s="56">
        <v>8.67</v>
      </c>
      <c r="CQ80" s="144">
        <v>8</v>
      </c>
      <c r="CR80" s="57">
        <v>11.83</v>
      </c>
      <c r="CS80" s="56">
        <v>10.17</v>
      </c>
      <c r="CT80" s="56">
        <v>8.33</v>
      </c>
      <c r="CU80" s="56">
        <v>8</v>
      </c>
      <c r="CV80" s="56"/>
      <c r="CW80" s="54"/>
      <c r="CX80" s="56"/>
      <c r="CY80" s="56"/>
      <c r="CZ80" s="56"/>
      <c r="DA80" s="57"/>
      <c r="DB80" s="54"/>
      <c r="DC80" s="156"/>
      <c r="DD80" s="56"/>
      <c r="DE80" s="57"/>
      <c r="DF80" s="54"/>
      <c r="DG80" s="56"/>
      <c r="DH80" s="56"/>
      <c r="DI80" s="56"/>
      <c r="DJ80" s="54"/>
      <c r="DK80" s="56"/>
      <c r="DL80" s="56"/>
      <c r="DM80" s="57"/>
      <c r="DN80" s="55">
        <f t="shared" si="1"/>
        <v>241.66000000000003</v>
      </c>
      <c r="DO80" s="55" t="s">
        <v>202</v>
      </c>
    </row>
    <row r="81" spans="2:119">
      <c r="B81" s="54"/>
      <c r="C81" s="55" t="s">
        <v>203</v>
      </c>
      <c r="D81" s="56">
        <v>0</v>
      </c>
      <c r="E81" s="57">
        <v>0</v>
      </c>
      <c r="F81" s="54">
        <v>0.5</v>
      </c>
      <c r="G81" s="56">
        <v>0</v>
      </c>
      <c r="H81" s="56">
        <v>1</v>
      </c>
      <c r="I81" s="56">
        <v>0.5</v>
      </c>
      <c r="J81" s="54">
        <v>0</v>
      </c>
      <c r="K81" s="56">
        <v>0</v>
      </c>
      <c r="L81" s="56">
        <v>0</v>
      </c>
      <c r="M81" s="57">
        <v>0.5</v>
      </c>
      <c r="N81" s="54">
        <v>0</v>
      </c>
      <c r="O81" s="56">
        <v>3</v>
      </c>
      <c r="P81" s="56">
        <v>2</v>
      </c>
      <c r="Q81" s="56">
        <v>0.5</v>
      </c>
      <c r="R81" s="56">
        <v>0.5</v>
      </c>
      <c r="S81" s="54">
        <v>0</v>
      </c>
      <c r="T81" s="56">
        <v>0.5</v>
      </c>
      <c r="U81" s="56">
        <v>0</v>
      </c>
      <c r="V81" s="57">
        <v>0</v>
      </c>
      <c r="W81" s="56">
        <v>3</v>
      </c>
      <c r="X81" s="56">
        <v>0.5</v>
      </c>
      <c r="Y81" s="56">
        <v>0.5</v>
      </c>
      <c r="Z81" s="56">
        <v>0</v>
      </c>
      <c r="AA81" s="57">
        <v>1</v>
      </c>
      <c r="AB81" s="56">
        <v>4</v>
      </c>
      <c r="AC81" s="56">
        <v>0</v>
      </c>
      <c r="AD81" s="56">
        <v>0</v>
      </c>
      <c r="AE81" s="57">
        <v>0</v>
      </c>
      <c r="AF81" s="56">
        <v>1</v>
      </c>
      <c r="AG81" s="56">
        <v>1</v>
      </c>
      <c r="AH81" s="56">
        <v>2</v>
      </c>
      <c r="AI81" s="56">
        <v>1</v>
      </c>
      <c r="AJ81" s="54">
        <v>1</v>
      </c>
      <c r="AK81" s="56">
        <v>0</v>
      </c>
      <c r="AL81" s="56">
        <v>0</v>
      </c>
      <c r="AM81" s="56">
        <v>0</v>
      </c>
      <c r="AN81" s="57">
        <v>2</v>
      </c>
      <c r="AO81" s="56">
        <v>0</v>
      </c>
      <c r="AP81" s="56">
        <v>2</v>
      </c>
      <c r="AQ81" s="144">
        <v>0</v>
      </c>
      <c r="AR81" s="57">
        <v>1</v>
      </c>
      <c r="AS81" s="56">
        <v>3</v>
      </c>
      <c r="AT81" s="56">
        <v>1</v>
      </c>
      <c r="AU81" s="56">
        <v>1</v>
      </c>
      <c r="AV81" s="56">
        <v>2</v>
      </c>
      <c r="AW81" s="54">
        <v>1</v>
      </c>
      <c r="AX81" s="56">
        <v>2</v>
      </c>
      <c r="AY81" s="56">
        <v>0</v>
      </c>
      <c r="AZ81" s="56">
        <v>1</v>
      </c>
      <c r="BA81" s="57">
        <v>0</v>
      </c>
      <c r="BB81" s="54">
        <v>2</v>
      </c>
      <c r="BC81" s="156">
        <v>0</v>
      </c>
      <c r="BD81" s="56">
        <v>1</v>
      </c>
      <c r="BE81" s="57">
        <v>1</v>
      </c>
      <c r="BF81" s="54">
        <v>0</v>
      </c>
      <c r="BG81" s="56">
        <v>2</v>
      </c>
      <c r="BH81" s="56">
        <v>1</v>
      </c>
      <c r="BI81" s="56">
        <v>1</v>
      </c>
      <c r="BJ81" s="54">
        <v>0</v>
      </c>
      <c r="BK81" s="56">
        <v>3</v>
      </c>
      <c r="BL81" s="56">
        <v>1</v>
      </c>
      <c r="BM81" s="57">
        <v>4</v>
      </c>
      <c r="BN81" s="54">
        <v>2</v>
      </c>
      <c r="BO81" s="56">
        <v>1</v>
      </c>
      <c r="BP81" s="156">
        <v>1</v>
      </c>
      <c r="BQ81" s="56">
        <v>1</v>
      </c>
      <c r="BR81" s="56">
        <v>0</v>
      </c>
      <c r="BS81" s="54">
        <v>0</v>
      </c>
      <c r="BT81" s="56">
        <v>3</v>
      </c>
      <c r="BU81" s="56">
        <v>4</v>
      </c>
      <c r="BV81" s="57">
        <v>3</v>
      </c>
      <c r="BW81" s="56">
        <v>2</v>
      </c>
      <c r="BX81" s="56">
        <v>1</v>
      </c>
      <c r="BY81" s="56">
        <v>1</v>
      </c>
      <c r="BZ81" s="56">
        <v>0</v>
      </c>
      <c r="CA81" s="57">
        <v>1</v>
      </c>
      <c r="CB81" s="56">
        <v>2</v>
      </c>
      <c r="CC81" s="56">
        <v>0</v>
      </c>
      <c r="CD81" s="56">
        <v>1</v>
      </c>
      <c r="CE81" s="57">
        <v>2</v>
      </c>
      <c r="CF81" s="56">
        <v>0</v>
      </c>
      <c r="CG81" s="56">
        <v>1</v>
      </c>
      <c r="CH81" s="56">
        <v>0</v>
      </c>
      <c r="CI81" s="56">
        <v>6</v>
      </c>
      <c r="CJ81" s="54">
        <v>1</v>
      </c>
      <c r="CK81" s="56">
        <v>2</v>
      </c>
      <c r="CL81" s="56">
        <v>3</v>
      </c>
      <c r="CM81" s="56">
        <v>4</v>
      </c>
      <c r="CN81" s="57">
        <v>9</v>
      </c>
      <c r="CO81" s="56">
        <v>1</v>
      </c>
      <c r="CP81" s="56">
        <v>2</v>
      </c>
      <c r="CQ81" s="144">
        <v>3</v>
      </c>
      <c r="CR81" s="57">
        <v>3</v>
      </c>
      <c r="CS81" s="56">
        <v>0</v>
      </c>
      <c r="CT81" s="56">
        <v>4</v>
      </c>
      <c r="CU81" s="56">
        <v>3</v>
      </c>
      <c r="CV81" s="56"/>
      <c r="CW81" s="54"/>
      <c r="CX81" s="56"/>
      <c r="CY81" s="56"/>
      <c r="CZ81" s="56"/>
      <c r="DA81" s="57"/>
      <c r="DB81" s="54"/>
      <c r="DC81" s="156"/>
      <c r="DD81" s="56"/>
      <c r="DE81" s="57"/>
      <c r="DF81" s="54"/>
      <c r="DG81" s="56"/>
      <c r="DH81" s="56"/>
      <c r="DI81" s="56"/>
      <c r="DJ81" s="54"/>
      <c r="DK81" s="56"/>
      <c r="DL81" s="56"/>
      <c r="DM81" s="57"/>
      <c r="DN81" s="55">
        <f t="shared" si="1"/>
        <v>67</v>
      </c>
      <c r="DO81" s="55" t="s">
        <v>203</v>
      </c>
    </row>
    <row r="82" spans="2:119">
      <c r="B82" s="54"/>
      <c r="C82" s="55" t="s">
        <v>204</v>
      </c>
      <c r="D82" s="56">
        <v>2</v>
      </c>
      <c r="E82" s="57">
        <v>2</v>
      </c>
      <c r="F82" s="54">
        <v>3.5</v>
      </c>
      <c r="G82" s="56">
        <v>3.5</v>
      </c>
      <c r="H82" s="56">
        <v>2</v>
      </c>
      <c r="I82" s="56">
        <v>3.5</v>
      </c>
      <c r="J82" s="54">
        <v>1.5</v>
      </c>
      <c r="K82" s="56">
        <v>7</v>
      </c>
      <c r="L82" s="56">
        <v>7.5</v>
      </c>
      <c r="M82" s="57">
        <v>5.5</v>
      </c>
      <c r="N82" s="54">
        <v>8.5</v>
      </c>
      <c r="O82" s="56">
        <v>2</v>
      </c>
      <c r="P82" s="56">
        <v>4.5</v>
      </c>
      <c r="Q82" s="56">
        <v>2</v>
      </c>
      <c r="R82" s="56">
        <v>3</v>
      </c>
      <c r="S82" s="54">
        <v>2.5</v>
      </c>
      <c r="T82" s="56">
        <v>2</v>
      </c>
      <c r="U82" s="56">
        <v>3.5</v>
      </c>
      <c r="V82" s="57">
        <v>6.5</v>
      </c>
      <c r="W82" s="56">
        <v>2.5</v>
      </c>
      <c r="X82" s="56">
        <v>3</v>
      </c>
      <c r="Y82" s="56">
        <v>5</v>
      </c>
      <c r="Z82" s="56">
        <v>3.5</v>
      </c>
      <c r="AA82" s="57">
        <v>4</v>
      </c>
      <c r="AB82" s="56">
        <v>4.5</v>
      </c>
      <c r="AC82" s="56">
        <v>3</v>
      </c>
      <c r="AD82" s="56">
        <v>5.5</v>
      </c>
      <c r="AE82" s="57">
        <v>4.5</v>
      </c>
      <c r="AF82" s="56">
        <v>4</v>
      </c>
      <c r="AG82" s="56">
        <v>2.5</v>
      </c>
      <c r="AH82" s="56">
        <v>4</v>
      </c>
      <c r="AI82" s="56">
        <v>2.5</v>
      </c>
      <c r="AJ82" s="54">
        <v>4</v>
      </c>
      <c r="AK82" s="56">
        <v>2</v>
      </c>
      <c r="AL82" s="56">
        <v>2.5</v>
      </c>
      <c r="AM82" s="56">
        <v>1.5</v>
      </c>
      <c r="AN82" s="57">
        <v>1.5</v>
      </c>
      <c r="AO82" s="56">
        <v>1</v>
      </c>
      <c r="AP82" s="56">
        <v>1.5</v>
      </c>
      <c r="AQ82" s="145">
        <v>0</v>
      </c>
      <c r="AR82" s="57">
        <v>0.5</v>
      </c>
      <c r="AS82" s="56">
        <v>2</v>
      </c>
      <c r="AT82" s="56">
        <v>2</v>
      </c>
      <c r="AU82" s="56">
        <v>1.5</v>
      </c>
      <c r="AV82" s="56">
        <v>1</v>
      </c>
      <c r="AW82" s="54">
        <v>2</v>
      </c>
      <c r="AX82" s="56">
        <v>3.5</v>
      </c>
      <c r="AY82" s="56">
        <v>5.5</v>
      </c>
      <c r="AZ82" s="56">
        <v>1</v>
      </c>
      <c r="BA82" s="57">
        <v>0</v>
      </c>
      <c r="BB82" s="54">
        <v>1</v>
      </c>
      <c r="BC82" s="159">
        <v>2</v>
      </c>
      <c r="BD82" s="56">
        <v>1.5</v>
      </c>
      <c r="BE82" s="57">
        <v>0.5</v>
      </c>
      <c r="BF82" s="54">
        <v>1</v>
      </c>
      <c r="BG82" s="56">
        <v>0</v>
      </c>
      <c r="BH82" s="56">
        <v>1</v>
      </c>
      <c r="BI82" s="56">
        <v>2.5</v>
      </c>
      <c r="BJ82" s="54">
        <v>1</v>
      </c>
      <c r="BK82" s="56">
        <v>4.5</v>
      </c>
      <c r="BL82" s="56">
        <v>3</v>
      </c>
      <c r="BM82" s="57">
        <v>1</v>
      </c>
      <c r="BN82" s="54">
        <v>3.5</v>
      </c>
      <c r="BO82" s="56">
        <v>4.5</v>
      </c>
      <c r="BP82" s="159">
        <v>3.5</v>
      </c>
      <c r="BQ82" s="56">
        <v>5.5</v>
      </c>
      <c r="BR82" s="56">
        <v>4</v>
      </c>
      <c r="BS82" s="54">
        <v>2.5</v>
      </c>
      <c r="BT82" s="56">
        <v>4</v>
      </c>
      <c r="BU82" s="56">
        <v>0.5</v>
      </c>
      <c r="BV82" s="57">
        <v>1.5</v>
      </c>
      <c r="BW82" s="56">
        <v>2</v>
      </c>
      <c r="BX82" s="56">
        <v>2.5</v>
      </c>
      <c r="BY82" s="56">
        <v>2.5</v>
      </c>
      <c r="BZ82" s="56">
        <v>2.5</v>
      </c>
      <c r="CA82" s="57">
        <v>1</v>
      </c>
      <c r="CB82" s="56">
        <v>0</v>
      </c>
      <c r="CC82" s="56">
        <v>1.5</v>
      </c>
      <c r="CD82" s="56">
        <v>1.5</v>
      </c>
      <c r="CE82" s="57">
        <v>4</v>
      </c>
      <c r="CF82" s="56">
        <v>2.5</v>
      </c>
      <c r="CG82" s="56">
        <v>1.5</v>
      </c>
      <c r="CH82" s="56">
        <v>2</v>
      </c>
      <c r="CI82" s="56">
        <v>0</v>
      </c>
      <c r="CJ82" s="54">
        <v>2</v>
      </c>
      <c r="CK82" s="56">
        <v>1</v>
      </c>
      <c r="CL82" s="56">
        <v>1.5</v>
      </c>
      <c r="CM82" s="56">
        <v>0.5</v>
      </c>
      <c r="CN82" s="57">
        <v>1.5</v>
      </c>
      <c r="CO82" s="56">
        <v>1</v>
      </c>
      <c r="CP82" s="56">
        <v>1.5</v>
      </c>
      <c r="CQ82" s="145">
        <v>2.5</v>
      </c>
      <c r="CR82" s="57">
        <v>2.5</v>
      </c>
      <c r="CS82" s="56">
        <v>1.5</v>
      </c>
      <c r="CT82" s="56">
        <v>2</v>
      </c>
      <c r="CU82" s="56">
        <v>1</v>
      </c>
      <c r="CV82" s="56"/>
      <c r="CW82" s="54"/>
      <c r="CX82" s="56"/>
      <c r="CY82" s="56"/>
      <c r="CZ82" s="56"/>
      <c r="DA82" s="57"/>
      <c r="DB82" s="54"/>
      <c r="DC82" s="159"/>
      <c r="DD82" s="56"/>
      <c r="DE82" s="57"/>
      <c r="DF82" s="54"/>
      <c r="DG82" s="56"/>
      <c r="DH82" s="56"/>
      <c r="DI82" s="56"/>
      <c r="DJ82" s="54"/>
      <c r="DK82" s="56"/>
      <c r="DL82" s="56"/>
      <c r="DM82" s="57"/>
      <c r="DN82" s="55">
        <f t="shared" si="1"/>
        <v>71.5</v>
      </c>
      <c r="DO82" s="55" t="s">
        <v>204</v>
      </c>
    </row>
    <row r="83" spans="2:119">
      <c r="B83" s="54"/>
      <c r="C83" s="74" t="s">
        <v>205</v>
      </c>
      <c r="D83" s="75">
        <v>1.56</v>
      </c>
      <c r="E83" s="76">
        <v>1.28</v>
      </c>
      <c r="F83" s="77">
        <v>1.72</v>
      </c>
      <c r="G83" s="75">
        <v>1.53</v>
      </c>
      <c r="H83" s="75">
        <v>1.44</v>
      </c>
      <c r="I83" s="75">
        <v>1.38</v>
      </c>
      <c r="J83" s="77">
        <v>1.81</v>
      </c>
      <c r="K83" s="75">
        <v>2.31</v>
      </c>
      <c r="L83" s="75">
        <v>2.31</v>
      </c>
      <c r="M83" s="76">
        <v>2.2200000000000002</v>
      </c>
      <c r="N83" s="77">
        <v>2.25</v>
      </c>
      <c r="O83" s="75">
        <v>1.94</v>
      </c>
      <c r="P83" s="75">
        <v>2.34</v>
      </c>
      <c r="Q83" s="75">
        <v>3.5</v>
      </c>
      <c r="R83" s="75">
        <v>2.25</v>
      </c>
      <c r="S83" s="77">
        <v>3.03</v>
      </c>
      <c r="T83" s="75">
        <v>3.09</v>
      </c>
      <c r="U83" s="75">
        <v>4.38</v>
      </c>
      <c r="V83" s="76">
        <v>5</v>
      </c>
      <c r="W83" s="75">
        <v>3.56</v>
      </c>
      <c r="X83" s="75">
        <v>4.13</v>
      </c>
      <c r="Y83" s="75">
        <v>2.94</v>
      </c>
      <c r="Z83" s="75">
        <v>2.88</v>
      </c>
      <c r="AA83" s="76">
        <v>1.97</v>
      </c>
      <c r="AB83" s="75">
        <v>2.92</v>
      </c>
      <c r="AC83" s="75">
        <v>2.8</v>
      </c>
      <c r="AD83" s="75">
        <v>4</v>
      </c>
      <c r="AE83" s="76">
        <v>3.84</v>
      </c>
      <c r="AF83" s="75">
        <v>3.96</v>
      </c>
      <c r="AG83" s="75">
        <v>5.08</v>
      </c>
      <c r="AH83" s="75">
        <v>3.96</v>
      </c>
      <c r="AI83" s="75">
        <v>4.4000000000000004</v>
      </c>
      <c r="AJ83" s="77">
        <v>2.96</v>
      </c>
      <c r="AK83" s="75">
        <v>4.4800000000000004</v>
      </c>
      <c r="AL83" s="75">
        <v>3.92</v>
      </c>
      <c r="AM83" s="75">
        <v>3.44</v>
      </c>
      <c r="AN83" s="76">
        <v>4.08</v>
      </c>
      <c r="AO83" s="75">
        <v>3.88</v>
      </c>
      <c r="AP83" s="75">
        <v>4.5999999999999996</v>
      </c>
      <c r="AQ83" s="145">
        <v>3.84</v>
      </c>
      <c r="AR83" s="76">
        <v>4.12</v>
      </c>
      <c r="AS83" s="75">
        <v>4.84</v>
      </c>
      <c r="AT83" s="75">
        <v>2.76</v>
      </c>
      <c r="AU83" s="75">
        <v>4.76</v>
      </c>
      <c r="AV83" s="75">
        <v>3.76</v>
      </c>
      <c r="AW83" s="77">
        <v>4.28</v>
      </c>
      <c r="AX83" s="75">
        <v>4.72</v>
      </c>
      <c r="AY83" s="75">
        <v>3.16</v>
      </c>
      <c r="AZ83" s="75">
        <v>3.6</v>
      </c>
      <c r="BA83" s="76">
        <v>3.16</v>
      </c>
      <c r="BB83" s="77">
        <v>3.52</v>
      </c>
      <c r="BC83" s="159">
        <v>3.72</v>
      </c>
      <c r="BD83" s="75">
        <v>3.72</v>
      </c>
      <c r="BE83" s="76">
        <v>3.24</v>
      </c>
      <c r="BF83" s="77">
        <v>2.84</v>
      </c>
      <c r="BG83" s="75">
        <v>3.92</v>
      </c>
      <c r="BH83" s="75">
        <v>3.72</v>
      </c>
      <c r="BI83" s="75">
        <v>3.24</v>
      </c>
      <c r="BJ83" s="77">
        <v>3</v>
      </c>
      <c r="BK83" s="75">
        <v>3.88</v>
      </c>
      <c r="BL83" s="75">
        <v>3.76</v>
      </c>
      <c r="BM83" s="76">
        <v>3.92</v>
      </c>
      <c r="BN83" s="77">
        <v>4</v>
      </c>
      <c r="BO83" s="75">
        <v>3.6</v>
      </c>
      <c r="BP83" s="159">
        <v>3.88</v>
      </c>
      <c r="BQ83" s="75">
        <v>5.08</v>
      </c>
      <c r="BR83" s="75">
        <v>3.96</v>
      </c>
      <c r="BS83" s="77">
        <v>4.16</v>
      </c>
      <c r="BT83" s="75">
        <v>4.8</v>
      </c>
      <c r="BU83" s="75">
        <v>3.6</v>
      </c>
      <c r="BV83" s="76">
        <v>3.52</v>
      </c>
      <c r="BW83" s="75">
        <v>3.4</v>
      </c>
      <c r="BX83" s="75">
        <v>3.84</v>
      </c>
      <c r="BY83" s="75">
        <v>4.4400000000000004</v>
      </c>
      <c r="BZ83" s="75">
        <v>3.64</v>
      </c>
      <c r="CA83" s="76">
        <v>3.67</v>
      </c>
      <c r="CB83" s="75">
        <v>3.46</v>
      </c>
      <c r="CC83" s="75">
        <v>2.5</v>
      </c>
      <c r="CD83" s="75">
        <v>3.46</v>
      </c>
      <c r="CE83" s="76">
        <v>4.54</v>
      </c>
      <c r="CF83" s="75">
        <v>3.21</v>
      </c>
      <c r="CG83" s="75">
        <v>3.29</v>
      </c>
      <c r="CH83" s="75">
        <v>3.33</v>
      </c>
      <c r="CI83" s="75">
        <v>2.63</v>
      </c>
      <c r="CJ83" s="77">
        <v>4.25</v>
      </c>
      <c r="CK83" s="75">
        <v>3.38</v>
      </c>
      <c r="CL83" s="75">
        <v>4.17</v>
      </c>
      <c r="CM83" s="75">
        <v>3.17</v>
      </c>
      <c r="CN83" s="76">
        <v>3.33</v>
      </c>
      <c r="CO83" s="75">
        <v>3.38</v>
      </c>
      <c r="CP83" s="75">
        <v>5.04</v>
      </c>
      <c r="CQ83" s="145">
        <v>4.92</v>
      </c>
      <c r="CR83" s="76">
        <v>5.5</v>
      </c>
      <c r="CS83" s="75">
        <v>4.5</v>
      </c>
      <c r="CT83" s="75">
        <v>4.33</v>
      </c>
      <c r="CU83" s="75">
        <v>4.04</v>
      </c>
      <c r="CV83" s="75"/>
      <c r="CW83" s="77"/>
      <c r="CX83" s="75"/>
      <c r="CY83" s="75"/>
      <c r="CZ83" s="75"/>
      <c r="DA83" s="76"/>
      <c r="DB83" s="77"/>
      <c r="DC83" s="159"/>
      <c r="DD83" s="75"/>
      <c r="DE83" s="76"/>
      <c r="DF83" s="77"/>
      <c r="DG83" s="75"/>
      <c r="DH83" s="75"/>
      <c r="DI83" s="75"/>
      <c r="DJ83" s="77"/>
      <c r="DK83" s="75"/>
      <c r="DL83" s="75"/>
      <c r="DM83" s="76"/>
      <c r="DN83" s="74">
        <f t="shared" si="1"/>
        <v>132.02000000000001</v>
      </c>
      <c r="DO83" s="74" t="s">
        <v>205</v>
      </c>
    </row>
    <row r="84" spans="2:119">
      <c r="B84" s="60"/>
      <c r="C84" s="61" t="s">
        <v>206</v>
      </c>
      <c r="D84" s="62">
        <v>2.66</v>
      </c>
      <c r="E84" s="63">
        <v>2.78</v>
      </c>
      <c r="F84" s="60">
        <v>2.4500000000000002</v>
      </c>
      <c r="G84" s="62">
        <v>3.18</v>
      </c>
      <c r="H84" s="62">
        <v>3.08</v>
      </c>
      <c r="I84" s="62">
        <v>3.85</v>
      </c>
      <c r="J84" s="60">
        <v>4.3499999999999996</v>
      </c>
      <c r="K84" s="62">
        <v>4.8899999999999997</v>
      </c>
      <c r="L84" s="62">
        <v>5.19</v>
      </c>
      <c r="M84" s="63">
        <v>5</v>
      </c>
      <c r="N84" s="60">
        <v>1.0900000000000001</v>
      </c>
      <c r="O84" s="62">
        <v>4.13</v>
      </c>
      <c r="P84" s="62">
        <v>4.5199999999999996</v>
      </c>
      <c r="Q84" s="62">
        <v>6.06</v>
      </c>
      <c r="R84" s="62">
        <v>6.86</v>
      </c>
      <c r="S84" s="60">
        <v>7.39</v>
      </c>
      <c r="T84" s="62">
        <v>7.7</v>
      </c>
      <c r="U84" s="62">
        <v>10.32</v>
      </c>
      <c r="V84" s="63">
        <v>9.83</v>
      </c>
      <c r="W84" s="62">
        <v>11.38</v>
      </c>
      <c r="X84" s="62">
        <v>11.1</v>
      </c>
      <c r="Y84" s="62">
        <v>9.0399999999999991</v>
      </c>
      <c r="Z84" s="62">
        <v>7.95</v>
      </c>
      <c r="AA84" s="63">
        <v>6.41</v>
      </c>
      <c r="AB84" s="62">
        <v>8.26</v>
      </c>
      <c r="AC84" s="62">
        <v>8.5399999999999991</v>
      </c>
      <c r="AD84" s="62">
        <v>8.39</v>
      </c>
      <c r="AE84" s="63">
        <v>6.71</v>
      </c>
      <c r="AF84" s="62">
        <v>5.78</v>
      </c>
      <c r="AG84" s="62">
        <v>7.68</v>
      </c>
      <c r="AH84" s="62">
        <v>6.96</v>
      </c>
      <c r="AI84" s="62">
        <v>6.51</v>
      </c>
      <c r="AJ84" s="60">
        <v>6.47</v>
      </c>
      <c r="AK84" s="62">
        <v>6.25</v>
      </c>
      <c r="AL84" s="62">
        <v>5.81</v>
      </c>
      <c r="AM84" s="62">
        <v>5.57</v>
      </c>
      <c r="AN84" s="63">
        <v>5.44</v>
      </c>
      <c r="AO84" s="62">
        <v>5.39</v>
      </c>
      <c r="AP84" s="62">
        <v>5.3</v>
      </c>
      <c r="AQ84" s="146">
        <v>4.1900000000000004</v>
      </c>
      <c r="AR84" s="63">
        <v>4.7699999999999996</v>
      </c>
      <c r="AS84" s="62">
        <v>4.59</v>
      </c>
      <c r="AT84" s="62">
        <v>2.46</v>
      </c>
      <c r="AU84" s="62">
        <v>4.08</v>
      </c>
      <c r="AV84" s="62">
        <v>4.33</v>
      </c>
      <c r="AW84" s="60">
        <v>4.66</v>
      </c>
      <c r="AX84" s="62">
        <v>4.8099999999999996</v>
      </c>
      <c r="AY84" s="62">
        <v>3.9</v>
      </c>
      <c r="AZ84" s="62">
        <v>3.67</v>
      </c>
      <c r="BA84" s="63">
        <v>4.05</v>
      </c>
      <c r="BB84" s="60">
        <v>3.92</v>
      </c>
      <c r="BC84" s="158">
        <v>3.42</v>
      </c>
      <c r="BD84" s="62">
        <v>3.58</v>
      </c>
      <c r="BE84" s="63">
        <v>3.82</v>
      </c>
      <c r="BF84" s="60">
        <v>3.4</v>
      </c>
      <c r="BG84" s="62">
        <v>3.98</v>
      </c>
      <c r="BH84" s="62">
        <v>4.01</v>
      </c>
      <c r="BI84" s="62">
        <v>3.55</v>
      </c>
      <c r="BJ84" s="60">
        <v>4.21</v>
      </c>
      <c r="BK84" s="62">
        <v>4.7300000000000004</v>
      </c>
      <c r="BL84" s="62">
        <v>5.33</v>
      </c>
      <c r="BM84" s="63">
        <v>5.59</v>
      </c>
      <c r="BN84" s="60">
        <v>1.9</v>
      </c>
      <c r="BO84" s="62">
        <v>5.78</v>
      </c>
      <c r="BP84" s="158">
        <v>6.68</v>
      </c>
      <c r="BQ84" s="62">
        <v>8.5500000000000007</v>
      </c>
      <c r="BR84" s="62">
        <v>9.42</v>
      </c>
      <c r="BS84" s="60">
        <v>9.48</v>
      </c>
      <c r="BT84" s="62">
        <v>7.98</v>
      </c>
      <c r="BU84" s="62">
        <v>8.02</v>
      </c>
      <c r="BV84" s="63">
        <v>6.31</v>
      </c>
      <c r="BW84" s="62">
        <v>6.52</v>
      </c>
      <c r="BX84" s="62">
        <v>6.32</v>
      </c>
      <c r="BY84" s="62">
        <v>5.54</v>
      </c>
      <c r="BZ84" s="62">
        <v>5.54</v>
      </c>
      <c r="CA84" s="63">
        <v>4.62</v>
      </c>
      <c r="CB84" s="62">
        <v>4.6100000000000003</v>
      </c>
      <c r="CC84" s="62">
        <v>5.0599999999999996</v>
      </c>
      <c r="CD84" s="62">
        <v>5.35</v>
      </c>
      <c r="CE84" s="63">
        <v>4.9400000000000004</v>
      </c>
      <c r="CF84" s="62">
        <v>3.09</v>
      </c>
      <c r="CG84" s="62">
        <v>5.01</v>
      </c>
      <c r="CH84" s="62">
        <v>5.27</v>
      </c>
      <c r="CI84" s="62">
        <v>5.14</v>
      </c>
      <c r="CJ84" s="60">
        <v>4.88</v>
      </c>
      <c r="CK84" s="62">
        <v>4.9400000000000004</v>
      </c>
      <c r="CL84" s="62">
        <v>4.82</v>
      </c>
      <c r="CM84" s="62">
        <v>4.5999999999999996</v>
      </c>
      <c r="CN84" s="63">
        <v>4.45</v>
      </c>
      <c r="CO84" s="62">
        <v>4.29</v>
      </c>
      <c r="CP84" s="62">
        <v>4</v>
      </c>
      <c r="CQ84" s="146">
        <v>3.2</v>
      </c>
      <c r="CR84" s="63">
        <v>3.43</v>
      </c>
      <c r="CS84" s="62">
        <v>3.46</v>
      </c>
      <c r="CT84" s="62">
        <v>2.11</v>
      </c>
      <c r="CU84" s="62">
        <v>3.29</v>
      </c>
      <c r="CV84" s="62"/>
      <c r="CW84" s="60"/>
      <c r="CX84" s="62"/>
      <c r="CY84" s="62"/>
      <c r="CZ84" s="62"/>
      <c r="DA84" s="63"/>
      <c r="DB84" s="60"/>
      <c r="DC84" s="158"/>
      <c r="DD84" s="62"/>
      <c r="DE84" s="63"/>
      <c r="DF84" s="60"/>
      <c r="DG84" s="62"/>
      <c r="DH84" s="62"/>
      <c r="DI84" s="62"/>
      <c r="DJ84" s="60"/>
      <c r="DK84" s="62"/>
      <c r="DL84" s="62"/>
      <c r="DM84" s="63"/>
      <c r="DN84" s="61">
        <f t="shared" si="1"/>
        <v>178.6</v>
      </c>
      <c r="DO84" s="61" t="s">
        <v>206</v>
      </c>
    </row>
    <row r="85" spans="2:119">
      <c r="B85" s="42" t="s">
        <v>217</v>
      </c>
      <c r="C85" s="43" t="s">
        <v>198</v>
      </c>
      <c r="D85" s="45">
        <v>0</v>
      </c>
      <c r="E85" s="47">
        <v>1</v>
      </c>
      <c r="F85" s="48">
        <v>1</v>
      </c>
      <c r="G85" s="45">
        <v>2</v>
      </c>
      <c r="H85" s="45">
        <v>0</v>
      </c>
      <c r="I85" s="45">
        <v>7</v>
      </c>
      <c r="J85" s="48">
        <v>3</v>
      </c>
      <c r="K85" s="45">
        <v>5</v>
      </c>
      <c r="L85" s="45">
        <v>3</v>
      </c>
      <c r="M85" s="47">
        <v>3</v>
      </c>
      <c r="N85" s="48">
        <v>5</v>
      </c>
      <c r="O85" s="45">
        <v>3</v>
      </c>
      <c r="P85" s="45">
        <v>1</v>
      </c>
      <c r="Q85" s="45">
        <v>3</v>
      </c>
      <c r="R85" s="45">
        <v>3</v>
      </c>
      <c r="S85" s="48">
        <v>4</v>
      </c>
      <c r="T85" s="45">
        <v>1</v>
      </c>
      <c r="U85" s="45">
        <v>2</v>
      </c>
      <c r="V85" s="47">
        <v>1</v>
      </c>
      <c r="W85" s="45">
        <v>4</v>
      </c>
      <c r="X85" s="45">
        <v>6</v>
      </c>
      <c r="Y85" s="45">
        <v>4</v>
      </c>
      <c r="Z85" s="45">
        <v>6</v>
      </c>
      <c r="AA85" s="47">
        <v>2</v>
      </c>
      <c r="AB85" s="45">
        <v>2</v>
      </c>
      <c r="AC85" s="45">
        <v>12</v>
      </c>
      <c r="AD85" s="45">
        <v>5</v>
      </c>
      <c r="AE85" s="47">
        <v>0</v>
      </c>
      <c r="AF85" s="45">
        <v>0</v>
      </c>
      <c r="AG85" s="45">
        <v>0</v>
      </c>
      <c r="AH85" s="45">
        <v>2</v>
      </c>
      <c r="AI85" s="45">
        <v>3</v>
      </c>
      <c r="AJ85" s="48">
        <v>4</v>
      </c>
      <c r="AK85" s="45">
        <v>2</v>
      </c>
      <c r="AL85" s="45">
        <v>6</v>
      </c>
      <c r="AM85" s="45">
        <v>2</v>
      </c>
      <c r="AN85" s="47">
        <v>6</v>
      </c>
      <c r="AO85" s="45">
        <v>1</v>
      </c>
      <c r="AP85" s="45">
        <v>0</v>
      </c>
      <c r="AQ85" s="141">
        <v>0</v>
      </c>
      <c r="AR85" s="117">
        <v>0</v>
      </c>
      <c r="AS85" s="45">
        <v>0</v>
      </c>
      <c r="AT85" s="45">
        <v>0</v>
      </c>
      <c r="AU85" s="45">
        <v>2</v>
      </c>
      <c r="AV85" s="45">
        <v>0</v>
      </c>
      <c r="AW85" s="48">
        <v>0</v>
      </c>
      <c r="AX85" s="45">
        <v>1</v>
      </c>
      <c r="AY85" s="45">
        <v>1</v>
      </c>
      <c r="AZ85" s="45">
        <v>1</v>
      </c>
      <c r="BA85" s="47">
        <v>0</v>
      </c>
      <c r="BB85" s="48">
        <v>5</v>
      </c>
      <c r="BC85" s="152">
        <v>7</v>
      </c>
      <c r="BD85" s="45">
        <v>3</v>
      </c>
      <c r="BE85" s="47">
        <v>3</v>
      </c>
      <c r="BF85" s="48">
        <v>4</v>
      </c>
      <c r="BG85" s="45">
        <v>1</v>
      </c>
      <c r="BH85" s="45">
        <v>1</v>
      </c>
      <c r="BI85" s="45">
        <v>2</v>
      </c>
      <c r="BJ85" s="48">
        <v>4</v>
      </c>
      <c r="BK85" s="45">
        <v>2</v>
      </c>
      <c r="BL85" s="45">
        <v>1</v>
      </c>
      <c r="BM85" s="47">
        <v>1</v>
      </c>
      <c r="BN85" s="48">
        <v>6</v>
      </c>
      <c r="BO85" s="45">
        <v>3</v>
      </c>
      <c r="BP85" s="152">
        <v>0</v>
      </c>
      <c r="BQ85" s="45">
        <v>1</v>
      </c>
      <c r="BR85" s="45">
        <v>1</v>
      </c>
      <c r="BS85" s="48">
        <v>1</v>
      </c>
      <c r="BT85" s="45">
        <v>0</v>
      </c>
      <c r="BU85" s="45">
        <v>0</v>
      </c>
      <c r="BV85" s="47">
        <v>0</v>
      </c>
      <c r="BW85" s="45">
        <v>0</v>
      </c>
      <c r="BX85" s="45">
        <v>1</v>
      </c>
      <c r="BY85" s="45">
        <v>0</v>
      </c>
      <c r="BZ85" s="45">
        <v>0</v>
      </c>
      <c r="CA85" s="47">
        <v>0</v>
      </c>
      <c r="CB85" s="45">
        <v>1</v>
      </c>
      <c r="CC85" s="45">
        <v>0</v>
      </c>
      <c r="CD85" s="45">
        <v>1</v>
      </c>
      <c r="CE85" s="47">
        <v>0</v>
      </c>
      <c r="CF85" s="45">
        <v>0</v>
      </c>
      <c r="CG85" s="45">
        <v>0</v>
      </c>
      <c r="CH85" s="45">
        <v>1</v>
      </c>
      <c r="CI85" s="45">
        <v>0</v>
      </c>
      <c r="CJ85" s="48">
        <v>0</v>
      </c>
      <c r="CK85" s="45">
        <v>0</v>
      </c>
      <c r="CL85" s="45">
        <v>1</v>
      </c>
      <c r="CM85" s="45">
        <v>0</v>
      </c>
      <c r="CN85" s="47">
        <v>2</v>
      </c>
      <c r="CO85" s="45">
        <v>0</v>
      </c>
      <c r="CP85" s="45">
        <v>0</v>
      </c>
      <c r="CQ85" s="141">
        <v>1</v>
      </c>
      <c r="CR85" s="117">
        <v>1</v>
      </c>
      <c r="CS85" s="45">
        <v>1</v>
      </c>
      <c r="CT85" s="45">
        <v>1</v>
      </c>
      <c r="CU85" s="45">
        <v>0</v>
      </c>
      <c r="CV85" s="45"/>
      <c r="CW85" s="48"/>
      <c r="CX85" s="45"/>
      <c r="CY85" s="45"/>
      <c r="CZ85" s="45"/>
      <c r="DA85" s="47"/>
      <c r="DB85" s="48"/>
      <c r="DC85" s="152"/>
      <c r="DD85" s="45"/>
      <c r="DE85" s="47"/>
      <c r="DF85" s="48"/>
      <c r="DG85" s="45"/>
      <c r="DH85" s="45"/>
      <c r="DI85" s="45"/>
      <c r="DJ85" s="48"/>
      <c r="DK85" s="45"/>
      <c r="DL85" s="45"/>
      <c r="DM85" s="47"/>
      <c r="DN85" s="119">
        <f t="shared" si="1"/>
        <v>23</v>
      </c>
      <c r="DO85" s="43" t="s">
        <v>198</v>
      </c>
    </row>
    <row r="86" spans="2:119">
      <c r="B86" s="42" t="s">
        <v>199</v>
      </c>
      <c r="C86" s="43" t="s">
        <v>200</v>
      </c>
      <c r="D86" s="45">
        <v>1</v>
      </c>
      <c r="E86" s="47">
        <v>0</v>
      </c>
      <c r="F86" s="48">
        <v>3</v>
      </c>
      <c r="G86" s="45">
        <v>0</v>
      </c>
      <c r="H86" s="45">
        <v>1</v>
      </c>
      <c r="I86" s="45">
        <v>0</v>
      </c>
      <c r="J86" s="48">
        <v>0</v>
      </c>
      <c r="K86" s="45">
        <v>3</v>
      </c>
      <c r="L86" s="45">
        <v>1</v>
      </c>
      <c r="M86" s="47">
        <v>3</v>
      </c>
      <c r="N86" s="48">
        <v>0</v>
      </c>
      <c r="O86" s="45">
        <v>12</v>
      </c>
      <c r="P86" s="45">
        <v>9</v>
      </c>
      <c r="Q86" s="45">
        <v>14</v>
      </c>
      <c r="R86" s="45">
        <v>6</v>
      </c>
      <c r="S86" s="48">
        <v>7</v>
      </c>
      <c r="T86" s="45">
        <v>10</v>
      </c>
      <c r="U86" s="45">
        <v>8</v>
      </c>
      <c r="V86" s="47">
        <v>15</v>
      </c>
      <c r="W86" s="45">
        <v>6</v>
      </c>
      <c r="X86" s="45">
        <v>13</v>
      </c>
      <c r="Y86" s="45">
        <v>5</v>
      </c>
      <c r="Z86" s="45">
        <v>15</v>
      </c>
      <c r="AA86" s="47">
        <v>8</v>
      </c>
      <c r="AB86" s="45">
        <v>6</v>
      </c>
      <c r="AC86" s="45">
        <v>5</v>
      </c>
      <c r="AD86" s="45">
        <v>3</v>
      </c>
      <c r="AE86" s="47">
        <v>9</v>
      </c>
      <c r="AF86" s="45">
        <v>9</v>
      </c>
      <c r="AG86" s="45">
        <v>9</v>
      </c>
      <c r="AH86" s="45">
        <v>11</v>
      </c>
      <c r="AI86" s="45">
        <v>7</v>
      </c>
      <c r="AJ86" s="48">
        <v>6</v>
      </c>
      <c r="AK86" s="45">
        <v>11</v>
      </c>
      <c r="AL86" s="45">
        <v>8</v>
      </c>
      <c r="AM86" s="45">
        <v>3</v>
      </c>
      <c r="AN86" s="47">
        <v>2</v>
      </c>
      <c r="AO86" s="45">
        <v>1</v>
      </c>
      <c r="AP86" s="45">
        <v>2</v>
      </c>
      <c r="AQ86" s="141">
        <v>2</v>
      </c>
      <c r="AR86" s="117">
        <v>5</v>
      </c>
      <c r="AS86" s="45">
        <v>2</v>
      </c>
      <c r="AT86" s="45">
        <v>1</v>
      </c>
      <c r="AU86" s="45">
        <v>4</v>
      </c>
      <c r="AV86" s="45">
        <v>1</v>
      </c>
      <c r="AW86" s="48">
        <v>2</v>
      </c>
      <c r="AX86" s="45">
        <v>5</v>
      </c>
      <c r="AY86" s="45">
        <v>5</v>
      </c>
      <c r="AZ86" s="45">
        <v>5</v>
      </c>
      <c r="BA86" s="47">
        <v>8</v>
      </c>
      <c r="BB86" s="48">
        <v>3</v>
      </c>
      <c r="BC86" s="152">
        <v>2</v>
      </c>
      <c r="BD86" s="45">
        <v>4</v>
      </c>
      <c r="BE86" s="47">
        <v>2</v>
      </c>
      <c r="BF86" s="48">
        <v>1</v>
      </c>
      <c r="BG86" s="45">
        <v>14</v>
      </c>
      <c r="BH86" s="45">
        <v>4</v>
      </c>
      <c r="BI86" s="45">
        <v>3</v>
      </c>
      <c r="BJ86" s="48">
        <v>1</v>
      </c>
      <c r="BK86" s="45">
        <v>3</v>
      </c>
      <c r="BL86" s="45">
        <v>6</v>
      </c>
      <c r="BM86" s="47">
        <v>9</v>
      </c>
      <c r="BN86" s="48">
        <v>4</v>
      </c>
      <c r="BO86" s="45">
        <v>12</v>
      </c>
      <c r="BP86" s="152">
        <v>2</v>
      </c>
      <c r="BQ86" s="45">
        <v>9</v>
      </c>
      <c r="BR86" s="45">
        <v>5</v>
      </c>
      <c r="BS86" s="48">
        <v>9</v>
      </c>
      <c r="BT86" s="45">
        <v>4</v>
      </c>
      <c r="BU86" s="45">
        <v>7</v>
      </c>
      <c r="BV86" s="47">
        <v>5</v>
      </c>
      <c r="BW86" s="45">
        <v>5</v>
      </c>
      <c r="BX86" s="45">
        <v>5</v>
      </c>
      <c r="BY86" s="45">
        <v>8</v>
      </c>
      <c r="BZ86" s="45">
        <v>3</v>
      </c>
      <c r="CA86" s="47">
        <v>9</v>
      </c>
      <c r="CB86" s="45">
        <v>7</v>
      </c>
      <c r="CC86" s="45">
        <v>8</v>
      </c>
      <c r="CD86" s="45">
        <v>10</v>
      </c>
      <c r="CE86" s="47">
        <v>2</v>
      </c>
      <c r="CF86" s="45">
        <v>2</v>
      </c>
      <c r="CG86" s="45">
        <v>2</v>
      </c>
      <c r="CH86" s="45">
        <v>2</v>
      </c>
      <c r="CI86" s="45">
        <v>3</v>
      </c>
      <c r="CJ86" s="48">
        <v>2</v>
      </c>
      <c r="CK86" s="45">
        <v>1</v>
      </c>
      <c r="CL86" s="45">
        <v>2</v>
      </c>
      <c r="CM86" s="45">
        <v>1</v>
      </c>
      <c r="CN86" s="47">
        <v>0</v>
      </c>
      <c r="CO86" s="45">
        <v>1</v>
      </c>
      <c r="CP86" s="45">
        <v>2</v>
      </c>
      <c r="CQ86" s="141">
        <v>2</v>
      </c>
      <c r="CR86" s="117">
        <v>0</v>
      </c>
      <c r="CS86" s="45">
        <v>2</v>
      </c>
      <c r="CT86" s="45">
        <v>0</v>
      </c>
      <c r="CU86" s="45">
        <v>4</v>
      </c>
      <c r="CV86" s="45"/>
      <c r="CW86" s="48"/>
      <c r="CX86" s="45"/>
      <c r="CY86" s="45"/>
      <c r="CZ86" s="45"/>
      <c r="DA86" s="47"/>
      <c r="DB86" s="48"/>
      <c r="DC86" s="152"/>
      <c r="DD86" s="45"/>
      <c r="DE86" s="47"/>
      <c r="DF86" s="48"/>
      <c r="DG86" s="45"/>
      <c r="DH86" s="45"/>
      <c r="DI86" s="45"/>
      <c r="DJ86" s="48"/>
      <c r="DK86" s="45"/>
      <c r="DL86" s="45"/>
      <c r="DM86" s="47"/>
      <c r="DN86" s="119">
        <f t="shared" si="1"/>
        <v>140</v>
      </c>
      <c r="DO86" s="43" t="s">
        <v>200</v>
      </c>
    </row>
    <row r="87" spans="2:119">
      <c r="B87" s="42"/>
      <c r="C87" s="43" t="s">
        <v>201</v>
      </c>
      <c r="D87" s="45">
        <v>1</v>
      </c>
      <c r="E87" s="47">
        <v>0</v>
      </c>
      <c r="F87" s="48">
        <v>1</v>
      </c>
      <c r="G87" s="45">
        <v>0</v>
      </c>
      <c r="H87" s="45">
        <v>1</v>
      </c>
      <c r="I87" s="45">
        <v>0</v>
      </c>
      <c r="J87" s="48">
        <v>0</v>
      </c>
      <c r="K87" s="45">
        <v>0</v>
      </c>
      <c r="L87" s="45">
        <v>0</v>
      </c>
      <c r="M87" s="47">
        <v>1</v>
      </c>
      <c r="N87" s="48">
        <v>4</v>
      </c>
      <c r="O87" s="45">
        <v>3</v>
      </c>
      <c r="P87" s="45">
        <v>0</v>
      </c>
      <c r="Q87" s="45">
        <v>2</v>
      </c>
      <c r="R87" s="45">
        <v>1</v>
      </c>
      <c r="S87" s="48">
        <v>2</v>
      </c>
      <c r="T87" s="45">
        <v>11</v>
      </c>
      <c r="U87" s="45">
        <v>3</v>
      </c>
      <c r="V87" s="47">
        <v>11</v>
      </c>
      <c r="W87" s="45">
        <v>4</v>
      </c>
      <c r="X87" s="45">
        <v>2</v>
      </c>
      <c r="Y87" s="45">
        <v>2</v>
      </c>
      <c r="Z87" s="45">
        <v>3</v>
      </c>
      <c r="AA87" s="47">
        <v>1</v>
      </c>
      <c r="AB87" s="45">
        <v>2</v>
      </c>
      <c r="AC87" s="45">
        <v>1</v>
      </c>
      <c r="AD87" s="45">
        <v>3</v>
      </c>
      <c r="AE87" s="47">
        <v>4</v>
      </c>
      <c r="AF87" s="45">
        <v>4</v>
      </c>
      <c r="AG87" s="45">
        <v>4</v>
      </c>
      <c r="AH87" s="45">
        <v>1</v>
      </c>
      <c r="AI87" s="45">
        <v>3</v>
      </c>
      <c r="AJ87" s="48">
        <v>8</v>
      </c>
      <c r="AK87" s="45">
        <v>3</v>
      </c>
      <c r="AL87" s="45">
        <v>11</v>
      </c>
      <c r="AM87" s="45">
        <v>5</v>
      </c>
      <c r="AN87" s="47">
        <v>3</v>
      </c>
      <c r="AO87" s="45">
        <v>3</v>
      </c>
      <c r="AP87" s="45">
        <v>1</v>
      </c>
      <c r="AQ87" s="141">
        <v>5</v>
      </c>
      <c r="AR87" s="117">
        <v>1</v>
      </c>
      <c r="AS87" s="45">
        <v>0</v>
      </c>
      <c r="AT87" s="45">
        <v>1</v>
      </c>
      <c r="AU87" s="45">
        <v>2</v>
      </c>
      <c r="AV87" s="45">
        <v>2</v>
      </c>
      <c r="AW87" s="48">
        <v>1</v>
      </c>
      <c r="AX87" s="45">
        <v>1</v>
      </c>
      <c r="AY87" s="45">
        <v>2</v>
      </c>
      <c r="AZ87" s="45">
        <v>1</v>
      </c>
      <c r="BA87" s="47">
        <v>0</v>
      </c>
      <c r="BB87" s="48">
        <v>6</v>
      </c>
      <c r="BC87" s="152">
        <v>1</v>
      </c>
      <c r="BD87" s="45">
        <v>4</v>
      </c>
      <c r="BE87" s="47">
        <v>0</v>
      </c>
      <c r="BF87" s="48">
        <v>3</v>
      </c>
      <c r="BG87" s="45">
        <v>2</v>
      </c>
      <c r="BH87" s="45">
        <v>1</v>
      </c>
      <c r="BI87" s="45">
        <v>0</v>
      </c>
      <c r="BJ87" s="48">
        <v>1</v>
      </c>
      <c r="BK87" s="45">
        <v>0</v>
      </c>
      <c r="BL87" s="45">
        <v>5</v>
      </c>
      <c r="BM87" s="47">
        <v>6</v>
      </c>
      <c r="BN87" s="48">
        <v>12</v>
      </c>
      <c r="BO87" s="45">
        <v>3</v>
      </c>
      <c r="BP87" s="152">
        <v>4</v>
      </c>
      <c r="BQ87" s="45">
        <v>2</v>
      </c>
      <c r="BR87" s="45">
        <v>5</v>
      </c>
      <c r="BS87" s="48">
        <v>2</v>
      </c>
      <c r="BT87" s="45">
        <v>0</v>
      </c>
      <c r="BU87" s="45">
        <v>7</v>
      </c>
      <c r="BV87" s="47">
        <v>5</v>
      </c>
      <c r="BW87" s="45">
        <v>7</v>
      </c>
      <c r="BX87" s="45">
        <v>4</v>
      </c>
      <c r="BY87" s="45">
        <v>7</v>
      </c>
      <c r="BZ87" s="45">
        <v>4</v>
      </c>
      <c r="CA87" s="47">
        <v>2</v>
      </c>
      <c r="CB87" s="45">
        <v>2</v>
      </c>
      <c r="CC87" s="45">
        <v>0</v>
      </c>
      <c r="CD87" s="45">
        <v>5</v>
      </c>
      <c r="CE87" s="47">
        <v>3</v>
      </c>
      <c r="CF87" s="45">
        <v>8</v>
      </c>
      <c r="CG87" s="45">
        <v>7</v>
      </c>
      <c r="CH87" s="45">
        <v>1</v>
      </c>
      <c r="CI87" s="45">
        <v>0</v>
      </c>
      <c r="CJ87" s="48">
        <v>0</v>
      </c>
      <c r="CK87" s="45">
        <v>0</v>
      </c>
      <c r="CL87" s="45">
        <v>0</v>
      </c>
      <c r="CM87" s="45">
        <v>1</v>
      </c>
      <c r="CN87" s="47">
        <v>0</v>
      </c>
      <c r="CO87" s="45">
        <v>0</v>
      </c>
      <c r="CP87" s="45">
        <v>0</v>
      </c>
      <c r="CQ87" s="141">
        <v>0</v>
      </c>
      <c r="CR87" s="117">
        <v>0</v>
      </c>
      <c r="CS87" s="45">
        <v>0</v>
      </c>
      <c r="CT87" s="45">
        <v>0</v>
      </c>
      <c r="CU87" s="45">
        <v>0</v>
      </c>
      <c r="CV87" s="45"/>
      <c r="CW87" s="48"/>
      <c r="CX87" s="45"/>
      <c r="CY87" s="45"/>
      <c r="CZ87" s="45"/>
      <c r="DA87" s="47"/>
      <c r="DB87" s="48"/>
      <c r="DC87" s="152"/>
      <c r="DD87" s="45"/>
      <c r="DE87" s="47"/>
      <c r="DF87" s="48"/>
      <c r="DG87" s="45"/>
      <c r="DH87" s="45"/>
      <c r="DI87" s="45"/>
      <c r="DJ87" s="48"/>
      <c r="DK87" s="45"/>
      <c r="DL87" s="45"/>
      <c r="DM87" s="47"/>
      <c r="DN87" s="119">
        <f t="shared" si="1"/>
        <v>91</v>
      </c>
      <c r="DO87" s="43" t="s">
        <v>201</v>
      </c>
    </row>
    <row r="88" spans="2:119">
      <c r="B88" s="42"/>
      <c r="C88" s="43" t="s">
        <v>202</v>
      </c>
      <c r="D88" s="45">
        <v>0</v>
      </c>
      <c r="E88" s="47">
        <v>1</v>
      </c>
      <c r="F88" s="48">
        <v>0</v>
      </c>
      <c r="G88" s="45">
        <v>3</v>
      </c>
      <c r="H88" s="45">
        <v>1</v>
      </c>
      <c r="I88" s="45">
        <v>6</v>
      </c>
      <c r="J88" s="48">
        <v>3</v>
      </c>
      <c r="K88" s="45">
        <v>2</v>
      </c>
      <c r="L88" s="45">
        <v>1</v>
      </c>
      <c r="M88" s="47">
        <v>0</v>
      </c>
      <c r="N88" s="48">
        <v>2</v>
      </c>
      <c r="O88" s="45">
        <v>8</v>
      </c>
      <c r="P88" s="45">
        <v>2</v>
      </c>
      <c r="Q88" s="45">
        <v>0</v>
      </c>
      <c r="R88" s="45">
        <v>0</v>
      </c>
      <c r="S88" s="48">
        <v>4</v>
      </c>
      <c r="T88" s="45">
        <v>7</v>
      </c>
      <c r="U88" s="45">
        <v>12</v>
      </c>
      <c r="V88" s="47">
        <v>11</v>
      </c>
      <c r="W88" s="45">
        <v>3</v>
      </c>
      <c r="X88" s="45">
        <v>5</v>
      </c>
      <c r="Y88" s="45">
        <v>11</v>
      </c>
      <c r="Z88" s="45">
        <v>9</v>
      </c>
      <c r="AA88" s="47">
        <v>7</v>
      </c>
      <c r="AB88" s="45">
        <v>8</v>
      </c>
      <c r="AC88" s="45">
        <v>12</v>
      </c>
      <c r="AD88" s="45">
        <v>11</v>
      </c>
      <c r="AE88" s="47">
        <v>6</v>
      </c>
      <c r="AF88" s="45">
        <v>7</v>
      </c>
      <c r="AG88" s="45">
        <v>5</v>
      </c>
      <c r="AH88" s="45">
        <v>7</v>
      </c>
      <c r="AI88" s="45">
        <v>5</v>
      </c>
      <c r="AJ88" s="48">
        <v>3</v>
      </c>
      <c r="AK88" s="45">
        <v>3</v>
      </c>
      <c r="AL88" s="45">
        <v>5</v>
      </c>
      <c r="AM88" s="45">
        <v>3</v>
      </c>
      <c r="AN88" s="47">
        <v>0</v>
      </c>
      <c r="AO88" s="45">
        <v>1</v>
      </c>
      <c r="AP88" s="45">
        <v>1</v>
      </c>
      <c r="AQ88" s="141">
        <v>2</v>
      </c>
      <c r="AR88" s="117">
        <v>0</v>
      </c>
      <c r="AS88" s="45">
        <v>1</v>
      </c>
      <c r="AT88" s="45">
        <v>1</v>
      </c>
      <c r="AU88" s="45">
        <v>2</v>
      </c>
      <c r="AV88" s="45">
        <v>0</v>
      </c>
      <c r="AW88" s="48">
        <v>0</v>
      </c>
      <c r="AX88" s="45">
        <v>1</v>
      </c>
      <c r="AY88" s="45">
        <v>1</v>
      </c>
      <c r="AZ88" s="45">
        <v>0</v>
      </c>
      <c r="BA88" s="47">
        <v>0</v>
      </c>
      <c r="BB88" s="48">
        <v>6</v>
      </c>
      <c r="BC88" s="152">
        <v>3</v>
      </c>
      <c r="BD88" s="45">
        <v>7</v>
      </c>
      <c r="BE88" s="47">
        <v>9</v>
      </c>
      <c r="BF88" s="48">
        <v>9</v>
      </c>
      <c r="BG88" s="45">
        <v>4</v>
      </c>
      <c r="BH88" s="45">
        <v>5</v>
      </c>
      <c r="BI88" s="45">
        <v>2</v>
      </c>
      <c r="BJ88" s="48">
        <v>6</v>
      </c>
      <c r="BK88" s="45">
        <v>4</v>
      </c>
      <c r="BL88" s="45">
        <v>1</v>
      </c>
      <c r="BM88" s="47">
        <v>1</v>
      </c>
      <c r="BN88" s="48">
        <v>3</v>
      </c>
      <c r="BO88" s="45">
        <v>3</v>
      </c>
      <c r="BP88" s="152">
        <v>1</v>
      </c>
      <c r="BQ88" s="45">
        <v>11</v>
      </c>
      <c r="BR88" s="45">
        <v>13</v>
      </c>
      <c r="BS88" s="48">
        <v>10</v>
      </c>
      <c r="BT88" s="45">
        <v>12</v>
      </c>
      <c r="BU88" s="45">
        <v>4</v>
      </c>
      <c r="BV88" s="47">
        <v>15</v>
      </c>
      <c r="BW88" s="45">
        <v>15</v>
      </c>
      <c r="BX88" s="45">
        <v>22</v>
      </c>
      <c r="BY88" s="45">
        <v>8</v>
      </c>
      <c r="BZ88" s="45">
        <v>3</v>
      </c>
      <c r="CA88" s="47">
        <v>10</v>
      </c>
      <c r="CB88" s="45">
        <v>12</v>
      </c>
      <c r="CC88" s="45">
        <v>15</v>
      </c>
      <c r="CD88" s="45">
        <v>7</v>
      </c>
      <c r="CE88" s="47">
        <v>6</v>
      </c>
      <c r="CF88" s="45">
        <v>5</v>
      </c>
      <c r="CG88" s="45">
        <v>3</v>
      </c>
      <c r="CH88" s="45">
        <v>5</v>
      </c>
      <c r="CI88" s="45">
        <v>8</v>
      </c>
      <c r="CJ88" s="48">
        <v>7</v>
      </c>
      <c r="CK88" s="45">
        <v>1</v>
      </c>
      <c r="CL88" s="45">
        <v>13</v>
      </c>
      <c r="CM88" s="45">
        <v>4</v>
      </c>
      <c r="CN88" s="47">
        <v>1</v>
      </c>
      <c r="CO88" s="45">
        <v>2</v>
      </c>
      <c r="CP88" s="45">
        <v>2</v>
      </c>
      <c r="CQ88" s="141">
        <v>2</v>
      </c>
      <c r="CR88" s="117">
        <v>1</v>
      </c>
      <c r="CS88" s="45">
        <v>0</v>
      </c>
      <c r="CT88" s="45">
        <v>1</v>
      </c>
      <c r="CU88" s="45">
        <v>0</v>
      </c>
      <c r="CV88" s="45"/>
      <c r="CW88" s="48"/>
      <c r="CX88" s="45"/>
      <c r="CY88" s="45"/>
      <c r="CZ88" s="45"/>
      <c r="DA88" s="47"/>
      <c r="DB88" s="48"/>
      <c r="DC88" s="152"/>
      <c r="DD88" s="45"/>
      <c r="DE88" s="47"/>
      <c r="DF88" s="48"/>
      <c r="DG88" s="45"/>
      <c r="DH88" s="45"/>
      <c r="DI88" s="45"/>
      <c r="DJ88" s="48"/>
      <c r="DK88" s="45"/>
      <c r="DL88" s="45"/>
      <c r="DM88" s="47"/>
      <c r="DN88" s="119">
        <f t="shared" si="1"/>
        <v>225</v>
      </c>
      <c r="DO88" s="43" t="s">
        <v>202</v>
      </c>
    </row>
    <row r="89" spans="2:119">
      <c r="B89" s="42"/>
      <c r="C89" s="43" t="s">
        <v>203</v>
      </c>
      <c r="D89" s="45">
        <v>0</v>
      </c>
      <c r="E89" s="47">
        <v>1</v>
      </c>
      <c r="F89" s="48">
        <v>0</v>
      </c>
      <c r="G89" s="45">
        <v>0</v>
      </c>
      <c r="H89" s="45">
        <v>0</v>
      </c>
      <c r="I89" s="45">
        <v>0</v>
      </c>
      <c r="J89" s="48">
        <v>0</v>
      </c>
      <c r="K89" s="45">
        <v>0</v>
      </c>
      <c r="L89" s="45">
        <v>0</v>
      </c>
      <c r="M89" s="47">
        <v>0</v>
      </c>
      <c r="N89" s="48">
        <v>0</v>
      </c>
      <c r="O89" s="45">
        <v>0</v>
      </c>
      <c r="P89" s="45">
        <v>0</v>
      </c>
      <c r="Q89" s="45">
        <v>0</v>
      </c>
      <c r="R89" s="45">
        <v>0</v>
      </c>
      <c r="S89" s="48">
        <v>0</v>
      </c>
      <c r="T89" s="45">
        <v>0</v>
      </c>
      <c r="U89" s="45">
        <v>0</v>
      </c>
      <c r="V89" s="47">
        <v>0</v>
      </c>
      <c r="W89" s="45">
        <v>0</v>
      </c>
      <c r="X89" s="45">
        <v>0</v>
      </c>
      <c r="Y89" s="45">
        <v>0</v>
      </c>
      <c r="Z89" s="45">
        <v>0</v>
      </c>
      <c r="AA89" s="47">
        <v>0</v>
      </c>
      <c r="AB89" s="45">
        <v>0</v>
      </c>
      <c r="AC89" s="45">
        <v>0</v>
      </c>
      <c r="AD89" s="45">
        <v>0</v>
      </c>
      <c r="AE89" s="47">
        <v>0</v>
      </c>
      <c r="AF89" s="45">
        <v>0</v>
      </c>
      <c r="AG89" s="45">
        <v>0</v>
      </c>
      <c r="AH89" s="45">
        <v>0</v>
      </c>
      <c r="AI89" s="45">
        <v>0</v>
      </c>
      <c r="AJ89" s="48">
        <v>0</v>
      </c>
      <c r="AK89" s="45">
        <v>0</v>
      </c>
      <c r="AL89" s="45">
        <v>0</v>
      </c>
      <c r="AM89" s="45">
        <v>0</v>
      </c>
      <c r="AN89" s="47">
        <v>0</v>
      </c>
      <c r="AO89" s="45">
        <v>0</v>
      </c>
      <c r="AP89" s="45">
        <v>0</v>
      </c>
      <c r="AQ89" s="141">
        <v>0</v>
      </c>
      <c r="AR89" s="117">
        <v>0</v>
      </c>
      <c r="AS89" s="45">
        <v>0</v>
      </c>
      <c r="AT89" s="45">
        <v>0</v>
      </c>
      <c r="AU89" s="45">
        <v>0</v>
      </c>
      <c r="AV89" s="45">
        <v>0</v>
      </c>
      <c r="AW89" s="48">
        <v>0</v>
      </c>
      <c r="AX89" s="45">
        <v>0</v>
      </c>
      <c r="AY89" s="45">
        <v>0</v>
      </c>
      <c r="AZ89" s="45">
        <v>0</v>
      </c>
      <c r="BA89" s="47">
        <v>0</v>
      </c>
      <c r="BB89" s="48">
        <v>0</v>
      </c>
      <c r="BC89" s="152">
        <v>0</v>
      </c>
      <c r="BD89" s="45">
        <v>0</v>
      </c>
      <c r="BE89" s="47">
        <v>0</v>
      </c>
      <c r="BF89" s="48">
        <v>0</v>
      </c>
      <c r="BG89" s="45">
        <v>0</v>
      </c>
      <c r="BH89" s="45">
        <v>0</v>
      </c>
      <c r="BI89" s="45">
        <v>0</v>
      </c>
      <c r="BJ89" s="48">
        <v>0</v>
      </c>
      <c r="BK89" s="45">
        <v>0</v>
      </c>
      <c r="BL89" s="45">
        <v>0</v>
      </c>
      <c r="BM89" s="47">
        <v>0</v>
      </c>
      <c r="BN89" s="48">
        <v>0</v>
      </c>
      <c r="BO89" s="45">
        <v>0</v>
      </c>
      <c r="BP89" s="152">
        <v>0</v>
      </c>
      <c r="BQ89" s="45">
        <v>0</v>
      </c>
      <c r="BR89" s="45">
        <v>0</v>
      </c>
      <c r="BS89" s="48">
        <v>0</v>
      </c>
      <c r="BT89" s="45">
        <v>0</v>
      </c>
      <c r="BU89" s="45">
        <v>0</v>
      </c>
      <c r="BV89" s="47">
        <v>0</v>
      </c>
      <c r="BW89" s="45">
        <v>0</v>
      </c>
      <c r="BX89" s="45">
        <v>0</v>
      </c>
      <c r="BY89" s="45">
        <v>0</v>
      </c>
      <c r="BZ89" s="45">
        <v>0</v>
      </c>
      <c r="CA89" s="47">
        <v>0</v>
      </c>
      <c r="CB89" s="45">
        <v>0</v>
      </c>
      <c r="CC89" s="45">
        <v>0</v>
      </c>
      <c r="CD89" s="45">
        <v>0</v>
      </c>
      <c r="CE89" s="47">
        <v>0</v>
      </c>
      <c r="CF89" s="45">
        <v>0</v>
      </c>
      <c r="CG89" s="45">
        <v>0</v>
      </c>
      <c r="CH89" s="45">
        <v>0</v>
      </c>
      <c r="CI89" s="45">
        <v>0</v>
      </c>
      <c r="CJ89" s="48">
        <v>0</v>
      </c>
      <c r="CK89" s="45">
        <v>0</v>
      </c>
      <c r="CL89" s="45">
        <v>0</v>
      </c>
      <c r="CM89" s="45">
        <v>0</v>
      </c>
      <c r="CN89" s="47">
        <v>0</v>
      </c>
      <c r="CO89" s="45">
        <v>0</v>
      </c>
      <c r="CP89" s="45">
        <v>0</v>
      </c>
      <c r="CQ89" s="141">
        <v>0</v>
      </c>
      <c r="CR89" s="117">
        <v>1</v>
      </c>
      <c r="CS89" s="45">
        <v>0</v>
      </c>
      <c r="CT89" s="45">
        <v>0</v>
      </c>
      <c r="CU89" s="45">
        <v>0</v>
      </c>
      <c r="CV89" s="45"/>
      <c r="CW89" s="48"/>
      <c r="CX89" s="45"/>
      <c r="CY89" s="45"/>
      <c r="CZ89" s="45"/>
      <c r="DA89" s="47"/>
      <c r="DB89" s="48"/>
      <c r="DC89" s="152"/>
      <c r="DD89" s="45"/>
      <c r="DE89" s="47"/>
      <c r="DF89" s="48"/>
      <c r="DG89" s="45"/>
      <c r="DH89" s="45"/>
      <c r="DI89" s="45"/>
      <c r="DJ89" s="48"/>
      <c r="DK89" s="45"/>
      <c r="DL89" s="45"/>
      <c r="DM89" s="47"/>
      <c r="DN89" s="119">
        <f t="shared" si="1"/>
        <v>1</v>
      </c>
      <c r="DO89" s="43" t="s">
        <v>203</v>
      </c>
    </row>
    <row r="90" spans="2:119">
      <c r="B90" s="42"/>
      <c r="C90" s="43" t="s">
        <v>204</v>
      </c>
      <c r="D90" s="45">
        <v>0</v>
      </c>
      <c r="E90" s="47">
        <v>0</v>
      </c>
      <c r="F90" s="48">
        <v>0</v>
      </c>
      <c r="G90" s="45">
        <v>0</v>
      </c>
      <c r="H90" s="45">
        <v>0</v>
      </c>
      <c r="I90" s="45">
        <v>0</v>
      </c>
      <c r="J90" s="48">
        <v>0</v>
      </c>
      <c r="K90" s="45">
        <v>0</v>
      </c>
      <c r="L90" s="45">
        <v>2</v>
      </c>
      <c r="M90" s="47">
        <v>1</v>
      </c>
      <c r="N90" s="48">
        <v>0</v>
      </c>
      <c r="O90" s="45">
        <v>0</v>
      </c>
      <c r="P90" s="45">
        <v>0</v>
      </c>
      <c r="Q90" s="45">
        <v>1</v>
      </c>
      <c r="R90" s="45">
        <v>1</v>
      </c>
      <c r="S90" s="48">
        <v>0</v>
      </c>
      <c r="T90" s="45">
        <v>0</v>
      </c>
      <c r="U90" s="45">
        <v>1</v>
      </c>
      <c r="V90" s="47">
        <v>3</v>
      </c>
      <c r="W90" s="45">
        <v>1</v>
      </c>
      <c r="X90" s="45">
        <v>5</v>
      </c>
      <c r="Y90" s="45">
        <v>1</v>
      </c>
      <c r="Z90" s="45">
        <v>1</v>
      </c>
      <c r="AA90" s="47">
        <v>0</v>
      </c>
      <c r="AB90" s="45">
        <v>1</v>
      </c>
      <c r="AC90" s="45">
        <v>0</v>
      </c>
      <c r="AD90" s="45">
        <v>0</v>
      </c>
      <c r="AE90" s="47">
        <v>0</v>
      </c>
      <c r="AF90" s="45">
        <v>0</v>
      </c>
      <c r="AG90" s="45">
        <v>0</v>
      </c>
      <c r="AH90" s="45">
        <v>0</v>
      </c>
      <c r="AI90" s="45">
        <v>0</v>
      </c>
      <c r="AJ90" s="48">
        <v>0</v>
      </c>
      <c r="AK90" s="45">
        <v>0</v>
      </c>
      <c r="AL90" s="45">
        <v>0</v>
      </c>
      <c r="AM90" s="45">
        <v>0</v>
      </c>
      <c r="AN90" s="47">
        <v>0</v>
      </c>
      <c r="AO90" s="45">
        <v>0</v>
      </c>
      <c r="AP90" s="45">
        <v>1</v>
      </c>
      <c r="AQ90" s="142">
        <v>1</v>
      </c>
      <c r="AR90" s="117">
        <v>0</v>
      </c>
      <c r="AS90" s="45">
        <v>0</v>
      </c>
      <c r="AT90" s="45">
        <v>0</v>
      </c>
      <c r="AU90" s="45">
        <v>1</v>
      </c>
      <c r="AV90" s="45">
        <v>0</v>
      </c>
      <c r="AW90" s="48">
        <v>2</v>
      </c>
      <c r="AX90" s="45">
        <v>0</v>
      </c>
      <c r="AY90" s="45">
        <v>1</v>
      </c>
      <c r="AZ90" s="45">
        <v>0</v>
      </c>
      <c r="BA90" s="47">
        <v>1</v>
      </c>
      <c r="BB90" s="48">
        <v>3</v>
      </c>
      <c r="BC90" s="153">
        <v>2</v>
      </c>
      <c r="BD90" s="45">
        <v>3</v>
      </c>
      <c r="BE90" s="47">
        <v>1</v>
      </c>
      <c r="BF90" s="48">
        <v>1</v>
      </c>
      <c r="BG90" s="45">
        <v>1</v>
      </c>
      <c r="BH90" s="45">
        <v>0</v>
      </c>
      <c r="BI90" s="45">
        <v>0</v>
      </c>
      <c r="BJ90" s="48">
        <v>0</v>
      </c>
      <c r="BK90" s="45">
        <v>0</v>
      </c>
      <c r="BL90" s="45">
        <v>0</v>
      </c>
      <c r="BM90" s="47">
        <v>0</v>
      </c>
      <c r="BN90" s="48">
        <v>0</v>
      </c>
      <c r="BO90" s="45">
        <v>1</v>
      </c>
      <c r="BP90" s="153">
        <v>0</v>
      </c>
      <c r="BQ90" s="45">
        <v>2</v>
      </c>
      <c r="BR90" s="45">
        <v>0</v>
      </c>
      <c r="BS90" s="48">
        <v>0</v>
      </c>
      <c r="BT90" s="45">
        <v>0</v>
      </c>
      <c r="BU90" s="45">
        <v>1</v>
      </c>
      <c r="BV90" s="47">
        <v>0</v>
      </c>
      <c r="BW90" s="45">
        <v>0</v>
      </c>
      <c r="BX90" s="45">
        <v>0</v>
      </c>
      <c r="BY90" s="45">
        <v>0</v>
      </c>
      <c r="BZ90" s="45">
        <v>0</v>
      </c>
      <c r="CA90" s="47">
        <v>0</v>
      </c>
      <c r="CB90" s="45">
        <v>0</v>
      </c>
      <c r="CC90" s="45">
        <v>0</v>
      </c>
      <c r="CD90" s="45">
        <v>0</v>
      </c>
      <c r="CE90" s="47">
        <v>0</v>
      </c>
      <c r="CF90" s="45">
        <v>0</v>
      </c>
      <c r="CG90" s="45">
        <v>0</v>
      </c>
      <c r="CH90" s="45">
        <v>0</v>
      </c>
      <c r="CI90" s="45">
        <v>0</v>
      </c>
      <c r="CJ90" s="48">
        <v>0</v>
      </c>
      <c r="CK90" s="45">
        <v>1</v>
      </c>
      <c r="CL90" s="45">
        <v>0</v>
      </c>
      <c r="CM90" s="45">
        <v>1</v>
      </c>
      <c r="CN90" s="47">
        <v>2</v>
      </c>
      <c r="CO90" s="45">
        <v>0</v>
      </c>
      <c r="CP90" s="45">
        <v>1</v>
      </c>
      <c r="CQ90" s="142">
        <v>0</v>
      </c>
      <c r="CR90" s="117">
        <v>1</v>
      </c>
      <c r="CS90" s="45">
        <v>0</v>
      </c>
      <c r="CT90" s="45">
        <v>1</v>
      </c>
      <c r="CU90" s="45">
        <v>1</v>
      </c>
      <c r="CV90" s="45"/>
      <c r="CW90" s="48"/>
      <c r="CX90" s="45"/>
      <c r="CY90" s="45"/>
      <c r="CZ90" s="45"/>
      <c r="DA90" s="47"/>
      <c r="DB90" s="48"/>
      <c r="DC90" s="153"/>
      <c r="DD90" s="45"/>
      <c r="DE90" s="47"/>
      <c r="DF90" s="48"/>
      <c r="DG90" s="45"/>
      <c r="DH90" s="45"/>
      <c r="DI90" s="45"/>
      <c r="DJ90" s="48"/>
      <c r="DK90" s="45"/>
      <c r="DL90" s="45"/>
      <c r="DM90" s="47"/>
      <c r="DN90" s="119">
        <f t="shared" si="1"/>
        <v>12</v>
      </c>
      <c r="DO90" s="43" t="s">
        <v>204</v>
      </c>
    </row>
    <row r="91" spans="2:119">
      <c r="B91" s="42"/>
      <c r="C91" s="70" t="s">
        <v>205</v>
      </c>
      <c r="D91" s="71">
        <v>2</v>
      </c>
      <c r="E91" s="72">
        <v>3</v>
      </c>
      <c r="F91" s="73">
        <v>5</v>
      </c>
      <c r="G91" s="71">
        <v>5</v>
      </c>
      <c r="H91" s="71">
        <v>3</v>
      </c>
      <c r="I91" s="71">
        <v>13</v>
      </c>
      <c r="J91" s="73">
        <v>6</v>
      </c>
      <c r="K91" s="71">
        <v>10</v>
      </c>
      <c r="L91" s="71">
        <v>7</v>
      </c>
      <c r="M91" s="72">
        <v>8</v>
      </c>
      <c r="N91" s="73">
        <v>11</v>
      </c>
      <c r="O91" s="71">
        <v>26</v>
      </c>
      <c r="P91" s="71">
        <v>12</v>
      </c>
      <c r="Q91" s="71">
        <v>20</v>
      </c>
      <c r="R91" s="71">
        <v>11</v>
      </c>
      <c r="S91" s="73">
        <v>17</v>
      </c>
      <c r="T91" s="71">
        <v>29</v>
      </c>
      <c r="U91" s="71">
        <v>26</v>
      </c>
      <c r="V91" s="72">
        <v>41</v>
      </c>
      <c r="W91" s="71">
        <v>18</v>
      </c>
      <c r="X91" s="71">
        <v>31</v>
      </c>
      <c r="Y91" s="71">
        <v>23</v>
      </c>
      <c r="Z91" s="71">
        <v>34</v>
      </c>
      <c r="AA91" s="72">
        <v>18</v>
      </c>
      <c r="AB91" s="71">
        <v>19</v>
      </c>
      <c r="AC91" s="71">
        <v>30</v>
      </c>
      <c r="AD91" s="71">
        <v>22</v>
      </c>
      <c r="AE91" s="72">
        <v>19</v>
      </c>
      <c r="AF91" s="71">
        <v>20</v>
      </c>
      <c r="AG91" s="71">
        <v>18</v>
      </c>
      <c r="AH91" s="71">
        <v>21</v>
      </c>
      <c r="AI91" s="71">
        <v>18</v>
      </c>
      <c r="AJ91" s="73">
        <v>21</v>
      </c>
      <c r="AK91" s="71">
        <v>19</v>
      </c>
      <c r="AL91" s="71">
        <v>30</v>
      </c>
      <c r="AM91" s="71">
        <v>13</v>
      </c>
      <c r="AN91" s="72">
        <v>11</v>
      </c>
      <c r="AO91" s="71">
        <v>6</v>
      </c>
      <c r="AP91" s="71">
        <v>5</v>
      </c>
      <c r="AQ91" s="142">
        <v>10</v>
      </c>
      <c r="AR91" s="120">
        <v>6</v>
      </c>
      <c r="AS91" s="71">
        <v>3</v>
      </c>
      <c r="AT91" s="71">
        <v>3</v>
      </c>
      <c r="AU91" s="71">
        <v>11</v>
      </c>
      <c r="AV91" s="71">
        <v>3</v>
      </c>
      <c r="AW91" s="73">
        <v>5</v>
      </c>
      <c r="AX91" s="71">
        <v>8</v>
      </c>
      <c r="AY91" s="71">
        <v>10</v>
      </c>
      <c r="AZ91" s="71">
        <v>7</v>
      </c>
      <c r="BA91" s="72">
        <v>9</v>
      </c>
      <c r="BB91" s="73">
        <v>23</v>
      </c>
      <c r="BC91" s="153">
        <v>15</v>
      </c>
      <c r="BD91" s="71">
        <v>21</v>
      </c>
      <c r="BE91" s="72">
        <v>15</v>
      </c>
      <c r="BF91" s="73">
        <v>18</v>
      </c>
      <c r="BG91" s="71">
        <v>22</v>
      </c>
      <c r="BH91" s="71">
        <v>11</v>
      </c>
      <c r="BI91" s="71">
        <v>7</v>
      </c>
      <c r="BJ91" s="73">
        <v>12</v>
      </c>
      <c r="BK91" s="71">
        <v>9</v>
      </c>
      <c r="BL91" s="71">
        <v>13</v>
      </c>
      <c r="BM91" s="72">
        <v>17</v>
      </c>
      <c r="BN91" s="73">
        <v>25</v>
      </c>
      <c r="BO91" s="71">
        <v>22</v>
      </c>
      <c r="BP91" s="153">
        <v>7</v>
      </c>
      <c r="BQ91" s="71">
        <v>25</v>
      </c>
      <c r="BR91" s="71">
        <v>24</v>
      </c>
      <c r="BS91" s="73">
        <v>22</v>
      </c>
      <c r="BT91" s="71">
        <v>16</v>
      </c>
      <c r="BU91" s="71">
        <v>19</v>
      </c>
      <c r="BV91" s="72">
        <v>25</v>
      </c>
      <c r="BW91" s="71">
        <v>27</v>
      </c>
      <c r="BX91" s="71">
        <v>32</v>
      </c>
      <c r="BY91" s="71">
        <v>23</v>
      </c>
      <c r="BZ91" s="71">
        <v>10</v>
      </c>
      <c r="CA91" s="72">
        <v>21</v>
      </c>
      <c r="CB91" s="71">
        <v>22</v>
      </c>
      <c r="CC91" s="71">
        <v>23</v>
      </c>
      <c r="CD91" s="71">
        <v>23</v>
      </c>
      <c r="CE91" s="72">
        <v>11</v>
      </c>
      <c r="CF91" s="71">
        <v>15</v>
      </c>
      <c r="CG91" s="71">
        <v>12</v>
      </c>
      <c r="CH91" s="71">
        <v>9</v>
      </c>
      <c r="CI91" s="71">
        <v>11</v>
      </c>
      <c r="CJ91" s="73">
        <v>9</v>
      </c>
      <c r="CK91" s="71">
        <v>3</v>
      </c>
      <c r="CL91" s="71">
        <v>16</v>
      </c>
      <c r="CM91" s="71">
        <v>7</v>
      </c>
      <c r="CN91" s="72">
        <v>5</v>
      </c>
      <c r="CO91" s="71">
        <v>3</v>
      </c>
      <c r="CP91" s="71">
        <v>5</v>
      </c>
      <c r="CQ91" s="142">
        <v>5</v>
      </c>
      <c r="CR91" s="120">
        <v>4</v>
      </c>
      <c r="CS91" s="71">
        <v>3</v>
      </c>
      <c r="CT91" s="71">
        <v>3</v>
      </c>
      <c r="CU91" s="71">
        <v>5</v>
      </c>
      <c r="CV91" s="71"/>
      <c r="CW91" s="73"/>
      <c r="CX91" s="71"/>
      <c r="CY91" s="71"/>
      <c r="CZ91" s="71"/>
      <c r="DA91" s="72"/>
      <c r="DB91" s="73"/>
      <c r="DC91" s="153"/>
      <c r="DD91" s="71"/>
      <c r="DE91" s="72"/>
      <c r="DF91" s="73"/>
      <c r="DG91" s="71"/>
      <c r="DH91" s="71"/>
      <c r="DI91" s="71"/>
      <c r="DJ91" s="73"/>
      <c r="DK91" s="71"/>
      <c r="DL91" s="71"/>
      <c r="DM91" s="72"/>
      <c r="DN91" s="121">
        <f t="shared" si="1"/>
        <v>492</v>
      </c>
      <c r="DO91" s="70" t="s">
        <v>205</v>
      </c>
    </row>
    <row r="92" spans="2:119">
      <c r="B92" s="49"/>
      <c r="C92" s="50" t="s">
        <v>206</v>
      </c>
      <c r="D92" s="51">
        <v>623</v>
      </c>
      <c r="E92" s="53">
        <v>507</v>
      </c>
      <c r="F92" s="52">
        <v>601</v>
      </c>
      <c r="G92" s="51">
        <v>650</v>
      </c>
      <c r="H92" s="51">
        <v>724</v>
      </c>
      <c r="I92" s="51">
        <v>894</v>
      </c>
      <c r="J92" s="52">
        <v>961</v>
      </c>
      <c r="K92" s="51">
        <v>960</v>
      </c>
      <c r="L92" s="51">
        <v>1050</v>
      </c>
      <c r="M92" s="53">
        <v>840</v>
      </c>
      <c r="N92" s="52">
        <v>365</v>
      </c>
      <c r="O92" s="51">
        <v>1098</v>
      </c>
      <c r="P92" s="51">
        <v>576</v>
      </c>
      <c r="Q92" s="51">
        <v>810</v>
      </c>
      <c r="R92" s="51">
        <v>594</v>
      </c>
      <c r="S92" s="52">
        <v>907</v>
      </c>
      <c r="T92" s="51">
        <v>744</v>
      </c>
      <c r="U92" s="51">
        <v>833</v>
      </c>
      <c r="V92" s="53">
        <v>784</v>
      </c>
      <c r="W92" s="51">
        <v>833</v>
      </c>
      <c r="X92" s="51">
        <v>844</v>
      </c>
      <c r="Y92" s="51">
        <v>995</v>
      </c>
      <c r="Z92" s="51">
        <v>926</v>
      </c>
      <c r="AA92" s="53">
        <v>815</v>
      </c>
      <c r="AB92" s="51">
        <v>775</v>
      </c>
      <c r="AC92" s="51">
        <v>868</v>
      </c>
      <c r="AD92" s="51">
        <v>1138</v>
      </c>
      <c r="AE92" s="53">
        <v>939</v>
      </c>
      <c r="AF92" s="51">
        <v>1190</v>
      </c>
      <c r="AG92" s="51">
        <v>1275</v>
      </c>
      <c r="AH92" s="51">
        <v>1397</v>
      </c>
      <c r="AI92" s="51">
        <v>1387</v>
      </c>
      <c r="AJ92" s="52">
        <v>1100</v>
      </c>
      <c r="AK92" s="51">
        <v>1435</v>
      </c>
      <c r="AL92" s="51">
        <v>1041</v>
      </c>
      <c r="AM92" s="51">
        <v>1291</v>
      </c>
      <c r="AN92" s="53">
        <v>934</v>
      </c>
      <c r="AO92" s="51">
        <v>1159</v>
      </c>
      <c r="AP92" s="51">
        <v>799</v>
      </c>
      <c r="AQ92" s="143">
        <v>799</v>
      </c>
      <c r="AR92" s="41">
        <v>722</v>
      </c>
      <c r="AS92" s="51">
        <v>593</v>
      </c>
      <c r="AT92" s="51">
        <v>430</v>
      </c>
      <c r="AU92" s="51">
        <v>604</v>
      </c>
      <c r="AV92" s="51">
        <v>457</v>
      </c>
      <c r="AW92" s="52">
        <v>509</v>
      </c>
      <c r="AX92" s="51">
        <v>444</v>
      </c>
      <c r="AY92" s="51">
        <v>465</v>
      </c>
      <c r="AZ92" s="51">
        <v>507</v>
      </c>
      <c r="BA92" s="53">
        <v>432</v>
      </c>
      <c r="BB92" s="52">
        <v>516</v>
      </c>
      <c r="BC92" s="154">
        <v>417</v>
      </c>
      <c r="BD92" s="51">
        <v>461</v>
      </c>
      <c r="BE92" s="53">
        <v>493</v>
      </c>
      <c r="BF92" s="52">
        <v>533</v>
      </c>
      <c r="BG92" s="51">
        <v>690</v>
      </c>
      <c r="BH92" s="51">
        <v>710</v>
      </c>
      <c r="BI92" s="51">
        <v>795</v>
      </c>
      <c r="BJ92" s="52">
        <v>792</v>
      </c>
      <c r="BK92" s="51">
        <v>886</v>
      </c>
      <c r="BL92" s="51">
        <v>908</v>
      </c>
      <c r="BM92" s="53">
        <v>949</v>
      </c>
      <c r="BN92" s="52">
        <v>493</v>
      </c>
      <c r="BO92" s="51">
        <v>1308</v>
      </c>
      <c r="BP92" s="154">
        <v>715</v>
      </c>
      <c r="BQ92" s="51">
        <v>960</v>
      </c>
      <c r="BR92" s="51">
        <v>712</v>
      </c>
      <c r="BS92" s="52">
        <v>770</v>
      </c>
      <c r="BT92" s="51">
        <v>683</v>
      </c>
      <c r="BU92" s="51">
        <v>749</v>
      </c>
      <c r="BV92" s="53">
        <v>663</v>
      </c>
      <c r="BW92" s="51">
        <v>757</v>
      </c>
      <c r="BX92" s="51">
        <v>701</v>
      </c>
      <c r="BY92" s="51">
        <v>781</v>
      </c>
      <c r="BZ92" s="51">
        <v>724</v>
      </c>
      <c r="CA92" s="53">
        <v>738</v>
      </c>
      <c r="CB92" s="51">
        <v>736</v>
      </c>
      <c r="CC92" s="51">
        <v>726</v>
      </c>
      <c r="CD92" s="51">
        <v>861</v>
      </c>
      <c r="CE92" s="53">
        <v>849</v>
      </c>
      <c r="CF92" s="51">
        <v>874</v>
      </c>
      <c r="CG92" s="51">
        <v>1095</v>
      </c>
      <c r="CH92" s="51">
        <v>870</v>
      </c>
      <c r="CI92" s="51">
        <v>999</v>
      </c>
      <c r="CJ92" s="52">
        <v>823</v>
      </c>
      <c r="CK92" s="51">
        <v>987</v>
      </c>
      <c r="CL92" s="51">
        <v>781</v>
      </c>
      <c r="CM92" s="51">
        <v>949</v>
      </c>
      <c r="CN92" s="53">
        <v>719</v>
      </c>
      <c r="CO92" s="51">
        <v>867</v>
      </c>
      <c r="CP92" s="51">
        <v>669</v>
      </c>
      <c r="CQ92" s="143">
        <v>648</v>
      </c>
      <c r="CR92" s="41">
        <v>594</v>
      </c>
      <c r="CS92" s="51">
        <v>555</v>
      </c>
      <c r="CT92" s="51">
        <v>386</v>
      </c>
      <c r="CU92" s="51">
        <v>589</v>
      </c>
      <c r="CV92" s="51"/>
      <c r="CW92" s="52"/>
      <c r="CX92" s="51"/>
      <c r="CY92" s="51"/>
      <c r="CZ92" s="51"/>
      <c r="DA92" s="53"/>
      <c r="DB92" s="52"/>
      <c r="DC92" s="154"/>
      <c r="DD92" s="51"/>
      <c r="DE92" s="53"/>
      <c r="DF92" s="52"/>
      <c r="DG92" s="51"/>
      <c r="DH92" s="51"/>
      <c r="DI92" s="51"/>
      <c r="DJ92" s="52"/>
      <c r="DK92" s="51"/>
      <c r="DL92" s="51"/>
      <c r="DM92" s="53"/>
      <c r="DN92" s="122">
        <f t="shared" si="1"/>
        <v>26331</v>
      </c>
      <c r="DO92" s="50" t="s">
        <v>206</v>
      </c>
    </row>
    <row r="93" spans="2:119">
      <c r="B93" s="54" t="s">
        <v>217</v>
      </c>
      <c r="C93" s="55" t="s">
        <v>198</v>
      </c>
      <c r="D93" s="56">
        <v>0</v>
      </c>
      <c r="E93" s="57">
        <v>0.33</v>
      </c>
      <c r="F93" s="54">
        <v>0.33</v>
      </c>
      <c r="G93" s="56">
        <v>0.67</v>
      </c>
      <c r="H93" s="56">
        <v>0</v>
      </c>
      <c r="I93" s="64">
        <v>2.33</v>
      </c>
      <c r="J93" s="58">
        <v>1</v>
      </c>
      <c r="K93" s="64">
        <v>1.67</v>
      </c>
      <c r="L93" s="64">
        <v>1</v>
      </c>
      <c r="M93" s="65">
        <v>1</v>
      </c>
      <c r="N93" s="58">
        <v>1.67</v>
      </c>
      <c r="O93" s="64">
        <v>1</v>
      </c>
      <c r="P93" s="56">
        <v>0.33</v>
      </c>
      <c r="Q93" s="66">
        <v>1</v>
      </c>
      <c r="R93" s="66">
        <v>1</v>
      </c>
      <c r="S93" s="59">
        <v>1.33</v>
      </c>
      <c r="T93" s="56">
        <v>0.33</v>
      </c>
      <c r="U93" s="56">
        <v>0.67</v>
      </c>
      <c r="V93" s="57">
        <v>0.33</v>
      </c>
      <c r="W93" s="66">
        <v>1.33</v>
      </c>
      <c r="X93" s="64">
        <v>2</v>
      </c>
      <c r="Y93" s="64">
        <v>1.33</v>
      </c>
      <c r="Z93" s="64">
        <v>2</v>
      </c>
      <c r="AA93" s="57">
        <v>0.67</v>
      </c>
      <c r="AB93" s="56">
        <v>0.67</v>
      </c>
      <c r="AC93" s="64">
        <v>4</v>
      </c>
      <c r="AD93" s="64">
        <v>1.67</v>
      </c>
      <c r="AE93" s="57">
        <v>0</v>
      </c>
      <c r="AF93" s="56">
        <v>0</v>
      </c>
      <c r="AG93" s="56">
        <v>0</v>
      </c>
      <c r="AH93" s="56">
        <v>0.67</v>
      </c>
      <c r="AI93" s="66">
        <v>1</v>
      </c>
      <c r="AJ93" s="59">
        <v>1.33</v>
      </c>
      <c r="AK93" s="56">
        <v>0.67</v>
      </c>
      <c r="AL93" s="64">
        <v>2</v>
      </c>
      <c r="AM93" s="56">
        <v>0.67</v>
      </c>
      <c r="AN93" s="65">
        <v>2</v>
      </c>
      <c r="AO93" s="56">
        <v>0.33</v>
      </c>
      <c r="AP93" s="56">
        <v>0</v>
      </c>
      <c r="AQ93" s="144">
        <v>0</v>
      </c>
      <c r="AR93" s="57">
        <v>0</v>
      </c>
      <c r="AS93" s="56">
        <v>0</v>
      </c>
      <c r="AT93" s="56">
        <v>0</v>
      </c>
      <c r="AU93" s="56">
        <v>0.67</v>
      </c>
      <c r="AV93" s="56">
        <v>0</v>
      </c>
      <c r="AW93" s="54">
        <v>0</v>
      </c>
      <c r="AX93" s="56">
        <v>0.33</v>
      </c>
      <c r="AY93" s="56">
        <v>0.33</v>
      </c>
      <c r="AZ93" s="56">
        <v>0.33</v>
      </c>
      <c r="BA93" s="57">
        <v>0</v>
      </c>
      <c r="BB93" s="59">
        <v>1.67</v>
      </c>
      <c r="BC93" s="160">
        <v>2.33</v>
      </c>
      <c r="BD93" s="64">
        <v>1</v>
      </c>
      <c r="BE93" s="65">
        <v>1</v>
      </c>
      <c r="BF93" s="58">
        <v>1.33</v>
      </c>
      <c r="BG93" s="56">
        <v>0.33</v>
      </c>
      <c r="BH93" s="56">
        <v>0.33</v>
      </c>
      <c r="BI93" s="56">
        <v>0.67</v>
      </c>
      <c r="BJ93" s="54">
        <v>1.33</v>
      </c>
      <c r="BK93" s="56">
        <v>0.67</v>
      </c>
      <c r="BL93" s="56">
        <v>0.33</v>
      </c>
      <c r="BM93" s="57">
        <v>0.33</v>
      </c>
      <c r="BN93" s="58">
        <v>2</v>
      </c>
      <c r="BO93" s="64">
        <v>1</v>
      </c>
      <c r="BP93" s="156">
        <v>0</v>
      </c>
      <c r="BQ93" s="56">
        <v>0.33</v>
      </c>
      <c r="BR93" s="56">
        <v>0.33</v>
      </c>
      <c r="BS93" s="54">
        <v>0.33</v>
      </c>
      <c r="BT93" s="56">
        <v>0</v>
      </c>
      <c r="BU93" s="56">
        <v>0</v>
      </c>
      <c r="BV93" s="57">
        <v>0</v>
      </c>
      <c r="BW93" s="56">
        <v>0</v>
      </c>
      <c r="BX93" s="56">
        <v>0.33</v>
      </c>
      <c r="BY93" s="56">
        <v>0</v>
      </c>
      <c r="BZ93" s="56">
        <v>0</v>
      </c>
      <c r="CA93" s="57">
        <v>0</v>
      </c>
      <c r="CB93" s="56">
        <v>0.33</v>
      </c>
      <c r="CC93" s="56">
        <v>0</v>
      </c>
      <c r="CD93" s="56">
        <v>0.33</v>
      </c>
      <c r="CE93" s="57">
        <v>0</v>
      </c>
      <c r="CF93" s="56">
        <v>0</v>
      </c>
      <c r="CG93" s="56">
        <v>0</v>
      </c>
      <c r="CH93" s="56">
        <v>0.33</v>
      </c>
      <c r="CI93" s="56">
        <v>0</v>
      </c>
      <c r="CJ93" s="54">
        <v>0</v>
      </c>
      <c r="CK93" s="56">
        <v>0</v>
      </c>
      <c r="CL93" s="56">
        <v>0.33</v>
      </c>
      <c r="CM93" s="56">
        <v>0</v>
      </c>
      <c r="CN93" s="57">
        <v>0.67</v>
      </c>
      <c r="CO93" s="56">
        <v>0</v>
      </c>
      <c r="CP93" s="56">
        <v>0</v>
      </c>
      <c r="CQ93" s="144">
        <v>0.33</v>
      </c>
      <c r="CR93" s="57">
        <v>0.33</v>
      </c>
      <c r="CS93" s="56">
        <v>0.33</v>
      </c>
      <c r="CT93" s="56">
        <v>0.33</v>
      </c>
      <c r="CU93" s="56">
        <v>0</v>
      </c>
      <c r="CV93" s="56"/>
      <c r="CW93" s="54"/>
      <c r="CX93" s="56"/>
      <c r="CY93" s="56"/>
      <c r="CZ93" s="56"/>
      <c r="DA93" s="57"/>
      <c r="DB93" s="54"/>
      <c r="DC93" s="156"/>
      <c r="DD93" s="56"/>
      <c r="DE93" s="57"/>
      <c r="DF93" s="54"/>
      <c r="DG93" s="56"/>
      <c r="DH93" s="56"/>
      <c r="DI93" s="56"/>
      <c r="DJ93" s="54"/>
      <c r="DK93" s="56"/>
      <c r="DL93" s="56"/>
      <c r="DM93" s="57"/>
      <c r="DN93" s="55">
        <f t="shared" si="1"/>
        <v>7.6300000000000008</v>
      </c>
      <c r="DO93" s="55" t="s">
        <v>198</v>
      </c>
    </row>
    <row r="94" spans="2:119">
      <c r="B94" s="54" t="s">
        <v>207</v>
      </c>
      <c r="C94" s="55" t="s">
        <v>200</v>
      </c>
      <c r="D94" s="56">
        <v>0.1</v>
      </c>
      <c r="E94" s="57">
        <v>0</v>
      </c>
      <c r="F94" s="54">
        <v>0.3</v>
      </c>
      <c r="G94" s="56">
        <v>0</v>
      </c>
      <c r="H94" s="56">
        <v>0.1</v>
      </c>
      <c r="I94" s="56">
        <v>0</v>
      </c>
      <c r="J94" s="54">
        <v>0</v>
      </c>
      <c r="K94" s="56">
        <v>0.3</v>
      </c>
      <c r="L94" s="56">
        <v>0.1</v>
      </c>
      <c r="M94" s="57">
        <v>0.3</v>
      </c>
      <c r="N94" s="54">
        <v>0</v>
      </c>
      <c r="O94" s="66">
        <v>1.2</v>
      </c>
      <c r="P94" s="56">
        <v>0.9</v>
      </c>
      <c r="Q94" s="66">
        <v>1.4</v>
      </c>
      <c r="R94" s="56">
        <v>0.6</v>
      </c>
      <c r="S94" s="54">
        <v>0.7</v>
      </c>
      <c r="T94" s="66">
        <v>1</v>
      </c>
      <c r="U94" s="56">
        <v>0.8</v>
      </c>
      <c r="V94" s="68">
        <v>1.5</v>
      </c>
      <c r="W94" s="56">
        <v>0.6</v>
      </c>
      <c r="X94" s="66">
        <v>1.3</v>
      </c>
      <c r="Y94" s="56">
        <v>0.5</v>
      </c>
      <c r="Z94" s="66">
        <v>1.5</v>
      </c>
      <c r="AA94" s="57">
        <v>0.8</v>
      </c>
      <c r="AB94" s="56">
        <v>0.86</v>
      </c>
      <c r="AC94" s="56">
        <v>0.71</v>
      </c>
      <c r="AD94" s="56">
        <v>0.43</v>
      </c>
      <c r="AE94" s="68">
        <v>1.29</v>
      </c>
      <c r="AF94" s="66">
        <v>1.29</v>
      </c>
      <c r="AG94" s="66">
        <v>1.29</v>
      </c>
      <c r="AH94" s="66">
        <v>1.57</v>
      </c>
      <c r="AI94" s="66">
        <v>1</v>
      </c>
      <c r="AJ94" s="54">
        <v>0.86</v>
      </c>
      <c r="AK94" s="66">
        <v>1.57</v>
      </c>
      <c r="AL94" s="66">
        <v>1.1399999999999999</v>
      </c>
      <c r="AM94" s="56">
        <v>0.43</v>
      </c>
      <c r="AN94" s="57">
        <v>0.28999999999999998</v>
      </c>
      <c r="AO94" s="56">
        <v>0.14000000000000001</v>
      </c>
      <c r="AP94" s="56">
        <v>0.28999999999999998</v>
      </c>
      <c r="AQ94" s="144">
        <v>0.28999999999999998</v>
      </c>
      <c r="AR94" s="57">
        <v>0.71</v>
      </c>
      <c r="AS94" s="56">
        <v>0.28999999999999998</v>
      </c>
      <c r="AT94" s="56">
        <v>0.14000000000000001</v>
      </c>
      <c r="AU94" s="56">
        <v>0.56999999999999995</v>
      </c>
      <c r="AV94" s="56">
        <v>0.14000000000000001</v>
      </c>
      <c r="AW94" s="54">
        <v>0.28999999999999998</v>
      </c>
      <c r="AX94" s="56">
        <v>0.71</v>
      </c>
      <c r="AY94" s="56">
        <v>0.71</v>
      </c>
      <c r="AZ94" s="56">
        <v>0.71</v>
      </c>
      <c r="BA94" s="68">
        <v>1.1399999999999999</v>
      </c>
      <c r="BB94" s="54">
        <v>0.43</v>
      </c>
      <c r="BC94" s="156">
        <v>0.28999999999999998</v>
      </c>
      <c r="BD94" s="56">
        <v>0.56999999999999995</v>
      </c>
      <c r="BE94" s="57">
        <v>0.28999999999999998</v>
      </c>
      <c r="BF94" s="54">
        <v>0.14000000000000001</v>
      </c>
      <c r="BG94" s="64">
        <v>2</v>
      </c>
      <c r="BH94" s="56">
        <v>0.56999999999999995</v>
      </c>
      <c r="BI94" s="56">
        <v>0.43</v>
      </c>
      <c r="BJ94" s="54">
        <v>0.14000000000000001</v>
      </c>
      <c r="BK94" s="56">
        <v>0.43</v>
      </c>
      <c r="BL94" s="56">
        <v>0.86</v>
      </c>
      <c r="BM94" s="68">
        <v>1.29</v>
      </c>
      <c r="BN94" s="54">
        <v>0.56999999999999995</v>
      </c>
      <c r="BO94" s="66">
        <v>1.71</v>
      </c>
      <c r="BP94" s="156">
        <v>0.28999999999999998</v>
      </c>
      <c r="BQ94" s="66">
        <v>1.29</v>
      </c>
      <c r="BR94" s="56">
        <v>0.71</v>
      </c>
      <c r="BS94" s="59">
        <v>1.29</v>
      </c>
      <c r="BT94" s="56">
        <v>0.56999999999999995</v>
      </c>
      <c r="BU94" s="66">
        <v>1</v>
      </c>
      <c r="BV94" s="57">
        <v>0.71</v>
      </c>
      <c r="BW94" s="56">
        <v>0.71</v>
      </c>
      <c r="BX94" s="56">
        <v>0.71</v>
      </c>
      <c r="BY94" s="66">
        <v>1.1399999999999999</v>
      </c>
      <c r="BZ94" s="56">
        <v>0.43</v>
      </c>
      <c r="CA94" s="68">
        <v>1.29</v>
      </c>
      <c r="CB94" s="66">
        <v>1</v>
      </c>
      <c r="CC94" s="66">
        <v>1.1399999999999999</v>
      </c>
      <c r="CD94" s="66">
        <v>1.43</v>
      </c>
      <c r="CE94" s="57">
        <v>0.28999999999999998</v>
      </c>
      <c r="CF94" s="56">
        <v>0.28999999999999998</v>
      </c>
      <c r="CG94" s="56">
        <v>0.28999999999999998</v>
      </c>
      <c r="CH94" s="56">
        <v>0.28999999999999998</v>
      </c>
      <c r="CI94" s="56">
        <v>0.43</v>
      </c>
      <c r="CJ94" s="54">
        <v>0.28999999999999998</v>
      </c>
      <c r="CK94" s="56">
        <v>0.14000000000000001</v>
      </c>
      <c r="CL94" s="56">
        <v>0.28999999999999998</v>
      </c>
      <c r="CM94" s="56">
        <v>0.14000000000000001</v>
      </c>
      <c r="CN94" s="57">
        <v>0</v>
      </c>
      <c r="CO94" s="56">
        <v>0.14000000000000001</v>
      </c>
      <c r="CP94" s="56">
        <v>0.28999999999999998</v>
      </c>
      <c r="CQ94" s="144">
        <v>0.28999999999999998</v>
      </c>
      <c r="CR94" s="57">
        <v>0</v>
      </c>
      <c r="CS94" s="56">
        <v>0.28999999999999998</v>
      </c>
      <c r="CT94" s="56">
        <v>0</v>
      </c>
      <c r="CU94" s="56">
        <v>0.56999999999999995</v>
      </c>
      <c r="CV94" s="56"/>
      <c r="CW94" s="54"/>
      <c r="CX94" s="56"/>
      <c r="CY94" s="56"/>
      <c r="CZ94" s="56"/>
      <c r="DA94" s="57"/>
      <c r="DB94" s="54"/>
      <c r="DC94" s="156"/>
      <c r="DD94" s="56"/>
      <c r="DE94" s="57"/>
      <c r="DF94" s="54"/>
      <c r="DG94" s="56"/>
      <c r="DH94" s="56"/>
      <c r="DI94" s="56"/>
      <c r="DJ94" s="54"/>
      <c r="DK94" s="56"/>
      <c r="DL94" s="56"/>
      <c r="DM94" s="57"/>
      <c r="DN94" s="55">
        <f t="shared" si="1"/>
        <v>20.019999999999996</v>
      </c>
      <c r="DO94" s="55" t="s">
        <v>200</v>
      </c>
    </row>
    <row r="95" spans="2:119">
      <c r="B95" s="58" t="s">
        <v>218</v>
      </c>
      <c r="C95" s="55" t="s">
        <v>201</v>
      </c>
      <c r="D95" s="56">
        <v>0.14000000000000001</v>
      </c>
      <c r="E95" s="57">
        <v>0</v>
      </c>
      <c r="F95" s="54">
        <v>0.14000000000000001</v>
      </c>
      <c r="G95" s="56">
        <v>0</v>
      </c>
      <c r="H95" s="56">
        <v>0.14000000000000001</v>
      </c>
      <c r="I95" s="56">
        <v>0</v>
      </c>
      <c r="J95" s="54">
        <v>0</v>
      </c>
      <c r="K95" s="56">
        <v>0</v>
      </c>
      <c r="L95" s="56">
        <v>0</v>
      </c>
      <c r="M95" s="57">
        <v>0.14000000000000001</v>
      </c>
      <c r="N95" s="54">
        <v>0.56999999999999995</v>
      </c>
      <c r="O95" s="56">
        <v>0.43</v>
      </c>
      <c r="P95" s="56">
        <v>0</v>
      </c>
      <c r="Q95" s="56">
        <v>0.28999999999999998</v>
      </c>
      <c r="R95" s="56">
        <v>0.14000000000000001</v>
      </c>
      <c r="S95" s="54">
        <v>0.28999999999999998</v>
      </c>
      <c r="T95" s="66">
        <v>1.57</v>
      </c>
      <c r="U95" s="56">
        <v>0.43</v>
      </c>
      <c r="V95" s="68">
        <v>1.57</v>
      </c>
      <c r="W95" s="56">
        <v>0.56999999999999995</v>
      </c>
      <c r="X95" s="56">
        <v>0.28999999999999998</v>
      </c>
      <c r="Y95" s="56">
        <v>0.28999999999999998</v>
      </c>
      <c r="Z95" s="56">
        <v>0.43</v>
      </c>
      <c r="AA95" s="57">
        <v>0.14000000000000001</v>
      </c>
      <c r="AB95" s="56">
        <v>0.33</v>
      </c>
      <c r="AC95" s="56">
        <v>0.17</v>
      </c>
      <c r="AD95" s="56">
        <v>0.5</v>
      </c>
      <c r="AE95" s="57">
        <v>0.67</v>
      </c>
      <c r="AF95" s="56">
        <v>0.67</v>
      </c>
      <c r="AG95" s="56">
        <v>0.67</v>
      </c>
      <c r="AH95" s="56">
        <v>0.17</v>
      </c>
      <c r="AI95" s="56">
        <v>0.5</v>
      </c>
      <c r="AJ95" s="59">
        <v>1.33</v>
      </c>
      <c r="AK95" s="56">
        <v>0.5</v>
      </c>
      <c r="AL95" s="66">
        <v>1.83</v>
      </c>
      <c r="AM95" s="56">
        <v>0.83</v>
      </c>
      <c r="AN95" s="57">
        <v>0.5</v>
      </c>
      <c r="AO95" s="56">
        <v>0.5</v>
      </c>
      <c r="AP95" s="56">
        <v>0.17</v>
      </c>
      <c r="AQ95" s="144">
        <v>0.83</v>
      </c>
      <c r="AR95" s="57">
        <v>0.17</v>
      </c>
      <c r="AS95" s="56">
        <v>0</v>
      </c>
      <c r="AT95" s="56">
        <v>0.17</v>
      </c>
      <c r="AU95" s="56">
        <v>0.33</v>
      </c>
      <c r="AV95" s="56">
        <v>0.33</v>
      </c>
      <c r="AW95" s="54">
        <v>0.17</v>
      </c>
      <c r="AX95" s="56">
        <v>0.17</v>
      </c>
      <c r="AY95" s="56">
        <v>0.33</v>
      </c>
      <c r="AZ95" s="56">
        <v>0.17</v>
      </c>
      <c r="BA95" s="57">
        <v>0</v>
      </c>
      <c r="BB95" s="59">
        <v>1</v>
      </c>
      <c r="BC95" s="156">
        <v>0.17</v>
      </c>
      <c r="BD95" s="56">
        <v>0.67</v>
      </c>
      <c r="BE95" s="57">
        <v>0</v>
      </c>
      <c r="BF95" s="54">
        <v>0.5</v>
      </c>
      <c r="BG95" s="56">
        <v>0.33</v>
      </c>
      <c r="BH95" s="56">
        <v>0.17</v>
      </c>
      <c r="BI95" s="56">
        <v>0</v>
      </c>
      <c r="BJ95" s="54">
        <v>0.17</v>
      </c>
      <c r="BK95" s="56">
        <v>0</v>
      </c>
      <c r="BL95" s="56">
        <v>0.83</v>
      </c>
      <c r="BM95" s="68">
        <v>1</v>
      </c>
      <c r="BN95" s="58">
        <v>2</v>
      </c>
      <c r="BO95" s="56">
        <v>0.5</v>
      </c>
      <c r="BP95" s="156">
        <v>0.67</v>
      </c>
      <c r="BQ95" s="56">
        <v>0.33</v>
      </c>
      <c r="BR95" s="56">
        <v>0.83</v>
      </c>
      <c r="BS95" s="54">
        <v>0.33</v>
      </c>
      <c r="BT95" s="56">
        <v>0</v>
      </c>
      <c r="BU95" s="66">
        <v>1.17</v>
      </c>
      <c r="BV95" s="57">
        <v>0.83</v>
      </c>
      <c r="BW95" s="66">
        <v>1.17</v>
      </c>
      <c r="BX95" s="56">
        <v>0.67</v>
      </c>
      <c r="BY95" s="66">
        <v>1.17</v>
      </c>
      <c r="BZ95" s="56">
        <v>0.67</v>
      </c>
      <c r="CA95" s="57">
        <v>0.4</v>
      </c>
      <c r="CB95" s="56">
        <v>0.4</v>
      </c>
      <c r="CC95" s="56">
        <v>0</v>
      </c>
      <c r="CD95" s="66">
        <v>1</v>
      </c>
      <c r="CE95" s="57">
        <v>0.6</v>
      </c>
      <c r="CF95" s="66">
        <v>1.6</v>
      </c>
      <c r="CG95" s="66">
        <v>1.4</v>
      </c>
      <c r="CH95" s="56">
        <v>0.2</v>
      </c>
      <c r="CI95" s="56">
        <v>0</v>
      </c>
      <c r="CJ95" s="54">
        <v>0</v>
      </c>
      <c r="CK95" s="56">
        <v>0</v>
      </c>
      <c r="CL95" s="56">
        <v>0</v>
      </c>
      <c r="CM95" s="56">
        <v>0.2</v>
      </c>
      <c r="CN95" s="57">
        <v>0</v>
      </c>
      <c r="CO95" s="56">
        <v>0</v>
      </c>
      <c r="CP95" s="56">
        <v>0</v>
      </c>
      <c r="CQ95" s="144">
        <v>0</v>
      </c>
      <c r="CR95" s="57">
        <v>0</v>
      </c>
      <c r="CS95" s="56">
        <v>0</v>
      </c>
      <c r="CT95" s="56">
        <v>0</v>
      </c>
      <c r="CU95" s="56">
        <v>0</v>
      </c>
      <c r="CV95" s="56"/>
      <c r="CW95" s="54"/>
      <c r="CX95" s="56"/>
      <c r="CY95" s="56"/>
      <c r="CZ95" s="56"/>
      <c r="DA95" s="57"/>
      <c r="DB95" s="54"/>
      <c r="DC95" s="156"/>
      <c r="DD95" s="56"/>
      <c r="DE95" s="57"/>
      <c r="DF95" s="54"/>
      <c r="DG95" s="56"/>
      <c r="DH95" s="56"/>
      <c r="DI95" s="56"/>
      <c r="DJ95" s="54"/>
      <c r="DK95" s="56"/>
      <c r="DL95" s="56"/>
      <c r="DM95" s="57"/>
      <c r="DN95" s="55">
        <f t="shared" si="1"/>
        <v>16.14</v>
      </c>
      <c r="DO95" s="55" t="s">
        <v>201</v>
      </c>
    </row>
    <row r="96" spans="2:119">
      <c r="B96" s="59" t="s">
        <v>219</v>
      </c>
      <c r="C96" s="55" t="s">
        <v>202</v>
      </c>
      <c r="D96" s="56">
        <v>0</v>
      </c>
      <c r="E96" s="57">
        <v>0.13</v>
      </c>
      <c r="F96" s="54">
        <v>0</v>
      </c>
      <c r="G96" s="56">
        <v>0.38</v>
      </c>
      <c r="H96" s="56">
        <v>0.13</v>
      </c>
      <c r="I96" s="56">
        <v>0.75</v>
      </c>
      <c r="J96" s="54">
        <v>0.38</v>
      </c>
      <c r="K96" s="56">
        <v>0.25</v>
      </c>
      <c r="L96" s="56">
        <v>0.13</v>
      </c>
      <c r="M96" s="57">
        <v>0</v>
      </c>
      <c r="N96" s="54">
        <v>0.25</v>
      </c>
      <c r="O96" s="66">
        <v>1</v>
      </c>
      <c r="P96" s="56">
        <v>0.25</v>
      </c>
      <c r="Q96" s="56">
        <v>0</v>
      </c>
      <c r="R96" s="56">
        <v>0</v>
      </c>
      <c r="S96" s="54">
        <v>0.5</v>
      </c>
      <c r="T96" s="56">
        <v>0.88</v>
      </c>
      <c r="U96" s="66">
        <v>1.5</v>
      </c>
      <c r="V96" s="68">
        <v>1.38</v>
      </c>
      <c r="W96" s="56">
        <v>0.38</v>
      </c>
      <c r="X96" s="56">
        <v>0.63</v>
      </c>
      <c r="Y96" s="66">
        <v>1.38</v>
      </c>
      <c r="Z96" s="66">
        <v>1.1299999999999999</v>
      </c>
      <c r="AA96" s="57">
        <v>0.88</v>
      </c>
      <c r="AB96" s="66">
        <v>1.33</v>
      </c>
      <c r="AC96" s="64">
        <v>2</v>
      </c>
      <c r="AD96" s="64">
        <v>1.83</v>
      </c>
      <c r="AE96" s="65">
        <v>1</v>
      </c>
      <c r="AF96" s="64">
        <v>1.17</v>
      </c>
      <c r="AG96" s="56">
        <v>0.83</v>
      </c>
      <c r="AH96" s="66">
        <v>1.17</v>
      </c>
      <c r="AI96" s="56">
        <v>0.83</v>
      </c>
      <c r="AJ96" s="54">
        <v>0.6</v>
      </c>
      <c r="AK96" s="56">
        <v>0.5</v>
      </c>
      <c r="AL96" s="56">
        <v>0.83</v>
      </c>
      <c r="AM96" s="56">
        <v>0.5</v>
      </c>
      <c r="AN96" s="57">
        <v>0</v>
      </c>
      <c r="AO96" s="56">
        <v>0.17</v>
      </c>
      <c r="AP96" s="56">
        <v>0.17</v>
      </c>
      <c r="AQ96" s="144">
        <v>0.33</v>
      </c>
      <c r="AR96" s="57">
        <v>0</v>
      </c>
      <c r="AS96" s="56">
        <v>0.17</v>
      </c>
      <c r="AT96" s="56">
        <v>0.17</v>
      </c>
      <c r="AU96" s="56">
        <v>0.33</v>
      </c>
      <c r="AV96" s="56">
        <v>0</v>
      </c>
      <c r="AW96" s="54">
        <v>0</v>
      </c>
      <c r="AX96" s="56">
        <v>0.17</v>
      </c>
      <c r="AY96" s="56">
        <v>0.17</v>
      </c>
      <c r="AZ96" s="56">
        <v>0</v>
      </c>
      <c r="BA96" s="57">
        <v>0</v>
      </c>
      <c r="BB96" s="59">
        <v>1</v>
      </c>
      <c r="BC96" s="156">
        <v>0.5</v>
      </c>
      <c r="BD96" s="66">
        <v>1.17</v>
      </c>
      <c r="BE96" s="68">
        <v>1.5</v>
      </c>
      <c r="BF96" s="59">
        <v>1.5</v>
      </c>
      <c r="BG96" s="56">
        <v>0.67</v>
      </c>
      <c r="BH96" s="56">
        <v>0.83</v>
      </c>
      <c r="BI96" s="56">
        <v>0.33</v>
      </c>
      <c r="BJ96" s="54">
        <v>1</v>
      </c>
      <c r="BK96" s="56">
        <v>0.67</v>
      </c>
      <c r="BL96" s="56">
        <v>0.17</v>
      </c>
      <c r="BM96" s="57">
        <v>0.17</v>
      </c>
      <c r="BN96" s="54">
        <v>0.5</v>
      </c>
      <c r="BO96" s="56">
        <v>0.5</v>
      </c>
      <c r="BP96" s="156">
        <v>0.17</v>
      </c>
      <c r="BQ96" s="66">
        <v>1.83</v>
      </c>
      <c r="BR96" s="64">
        <v>2.17</v>
      </c>
      <c r="BS96" s="58">
        <v>1.67</v>
      </c>
      <c r="BT96" s="64">
        <v>2</v>
      </c>
      <c r="BU96" s="56">
        <v>0.67</v>
      </c>
      <c r="BV96" s="65">
        <v>2.5</v>
      </c>
      <c r="BW96" s="64">
        <v>2.5</v>
      </c>
      <c r="BX96" s="64">
        <v>3.67</v>
      </c>
      <c r="BY96" s="64">
        <v>1.33</v>
      </c>
      <c r="BZ96" s="56">
        <v>0.5</v>
      </c>
      <c r="CA96" s="68">
        <v>1.67</v>
      </c>
      <c r="CB96" s="64">
        <v>2</v>
      </c>
      <c r="CC96" s="64">
        <v>2.5</v>
      </c>
      <c r="CD96" s="64">
        <v>1.17</v>
      </c>
      <c r="CE96" s="65">
        <v>1</v>
      </c>
      <c r="CF96" s="56">
        <v>0.83</v>
      </c>
      <c r="CG96" s="56">
        <v>0.5</v>
      </c>
      <c r="CH96" s="56">
        <v>0.83</v>
      </c>
      <c r="CI96" s="66">
        <v>1.33</v>
      </c>
      <c r="CJ96" s="59">
        <v>1.17</v>
      </c>
      <c r="CK96" s="56">
        <v>0.17</v>
      </c>
      <c r="CL96" s="64">
        <v>2.17</v>
      </c>
      <c r="CM96" s="56">
        <v>0.67</v>
      </c>
      <c r="CN96" s="57">
        <v>0.17</v>
      </c>
      <c r="CO96" s="56">
        <v>0.33</v>
      </c>
      <c r="CP96" s="56">
        <v>0.33</v>
      </c>
      <c r="CQ96" s="144">
        <v>0.33</v>
      </c>
      <c r="CR96" s="57">
        <v>0.17</v>
      </c>
      <c r="CS96" s="56">
        <v>0</v>
      </c>
      <c r="CT96" s="56">
        <v>0.17</v>
      </c>
      <c r="CU96" s="56">
        <v>0</v>
      </c>
      <c r="CV96" s="56"/>
      <c r="CW96" s="54"/>
      <c r="CX96" s="56"/>
      <c r="CY96" s="56"/>
      <c r="CZ96" s="56"/>
      <c r="DA96" s="57"/>
      <c r="DB96" s="54"/>
      <c r="DC96" s="156"/>
      <c r="DD96" s="56"/>
      <c r="DE96" s="57"/>
      <c r="DF96" s="54"/>
      <c r="DG96" s="56"/>
      <c r="DH96" s="56"/>
      <c r="DI96" s="56"/>
      <c r="DJ96" s="54"/>
      <c r="DK96" s="56"/>
      <c r="DL96" s="56"/>
      <c r="DM96" s="57"/>
      <c r="DN96" s="55">
        <f t="shared" si="1"/>
        <v>37.520000000000003</v>
      </c>
      <c r="DO96" s="55" t="s">
        <v>202</v>
      </c>
    </row>
    <row r="97" spans="2:119">
      <c r="B97" s="54"/>
      <c r="C97" s="55" t="s">
        <v>203</v>
      </c>
      <c r="D97" s="56">
        <v>0</v>
      </c>
      <c r="E97" s="57">
        <v>0.5</v>
      </c>
      <c r="F97" s="54">
        <v>0</v>
      </c>
      <c r="G97" s="56">
        <v>0</v>
      </c>
      <c r="H97" s="56">
        <v>0</v>
      </c>
      <c r="I97" s="56">
        <v>0</v>
      </c>
      <c r="J97" s="54">
        <v>0</v>
      </c>
      <c r="K97" s="56">
        <v>0</v>
      </c>
      <c r="L97" s="56">
        <v>0</v>
      </c>
      <c r="M97" s="57">
        <v>0</v>
      </c>
      <c r="N97" s="54">
        <v>0</v>
      </c>
      <c r="O97" s="56">
        <v>0</v>
      </c>
      <c r="P97" s="56">
        <v>0</v>
      </c>
      <c r="Q97" s="56">
        <v>0</v>
      </c>
      <c r="R97" s="56">
        <v>0</v>
      </c>
      <c r="S97" s="54">
        <v>0</v>
      </c>
      <c r="T97" s="56">
        <v>0</v>
      </c>
      <c r="U97" s="56">
        <v>0</v>
      </c>
      <c r="V97" s="57">
        <v>0</v>
      </c>
      <c r="W97" s="56">
        <v>0</v>
      </c>
      <c r="X97" s="56">
        <v>0</v>
      </c>
      <c r="Y97" s="56">
        <v>0</v>
      </c>
      <c r="Z97" s="56">
        <v>0</v>
      </c>
      <c r="AA97" s="57">
        <v>0</v>
      </c>
      <c r="AB97" s="56">
        <v>0</v>
      </c>
      <c r="AC97" s="56">
        <v>0</v>
      </c>
      <c r="AD97" s="56">
        <v>0</v>
      </c>
      <c r="AE97" s="57">
        <v>0</v>
      </c>
      <c r="AF97" s="56">
        <v>0</v>
      </c>
      <c r="AG97" s="56">
        <v>0</v>
      </c>
      <c r="AH97" s="56">
        <v>0</v>
      </c>
      <c r="AI97" s="56">
        <v>0</v>
      </c>
      <c r="AJ97" s="54">
        <v>0</v>
      </c>
      <c r="AK97" s="56">
        <v>0</v>
      </c>
      <c r="AL97" s="56">
        <v>0</v>
      </c>
      <c r="AM97" s="56">
        <v>0</v>
      </c>
      <c r="AN97" s="57">
        <v>0</v>
      </c>
      <c r="AO97" s="56">
        <v>0</v>
      </c>
      <c r="AP97" s="56">
        <v>0</v>
      </c>
      <c r="AQ97" s="144">
        <v>0</v>
      </c>
      <c r="AR97" s="57">
        <v>0</v>
      </c>
      <c r="AS97" s="56">
        <v>0</v>
      </c>
      <c r="AT97" s="56">
        <v>0</v>
      </c>
      <c r="AU97" s="56">
        <v>0</v>
      </c>
      <c r="AV97" s="56">
        <v>0</v>
      </c>
      <c r="AW97" s="54">
        <v>0</v>
      </c>
      <c r="AX97" s="56">
        <v>0</v>
      </c>
      <c r="AY97" s="56">
        <v>0</v>
      </c>
      <c r="AZ97" s="56">
        <v>0</v>
      </c>
      <c r="BA97" s="57">
        <v>0</v>
      </c>
      <c r="BB97" s="54">
        <v>0</v>
      </c>
      <c r="BC97" s="156">
        <v>0</v>
      </c>
      <c r="BD97" s="56">
        <v>0</v>
      </c>
      <c r="BE97" s="57">
        <v>0</v>
      </c>
      <c r="BF97" s="54">
        <v>0</v>
      </c>
      <c r="BG97" s="56">
        <v>0</v>
      </c>
      <c r="BH97" s="56">
        <v>0</v>
      </c>
      <c r="BI97" s="56">
        <v>0</v>
      </c>
      <c r="BJ97" s="54">
        <v>0</v>
      </c>
      <c r="BK97" s="56">
        <v>0</v>
      </c>
      <c r="BL97" s="56">
        <v>0</v>
      </c>
      <c r="BM97" s="57">
        <v>0</v>
      </c>
      <c r="BN97" s="54">
        <v>0</v>
      </c>
      <c r="BO97" s="56">
        <v>0</v>
      </c>
      <c r="BP97" s="156">
        <v>0</v>
      </c>
      <c r="BQ97" s="56">
        <v>0</v>
      </c>
      <c r="BR97" s="56">
        <v>0</v>
      </c>
      <c r="BS97" s="54">
        <v>0</v>
      </c>
      <c r="BT97" s="56">
        <v>0</v>
      </c>
      <c r="BU97" s="56">
        <v>0</v>
      </c>
      <c r="BV97" s="57">
        <v>0</v>
      </c>
      <c r="BW97" s="56">
        <v>0</v>
      </c>
      <c r="BX97" s="56">
        <v>0</v>
      </c>
      <c r="BY97" s="56">
        <v>0</v>
      </c>
      <c r="BZ97" s="56">
        <v>0</v>
      </c>
      <c r="CA97" s="57">
        <v>0</v>
      </c>
      <c r="CB97" s="56">
        <v>0</v>
      </c>
      <c r="CC97" s="56">
        <v>0</v>
      </c>
      <c r="CD97" s="56">
        <v>0</v>
      </c>
      <c r="CE97" s="57">
        <v>0</v>
      </c>
      <c r="CF97" s="56">
        <v>0</v>
      </c>
      <c r="CG97" s="56">
        <v>0</v>
      </c>
      <c r="CH97" s="56">
        <v>0</v>
      </c>
      <c r="CI97" s="56">
        <v>0</v>
      </c>
      <c r="CJ97" s="54">
        <v>0</v>
      </c>
      <c r="CK97" s="56">
        <v>0</v>
      </c>
      <c r="CL97" s="56">
        <v>0</v>
      </c>
      <c r="CM97" s="56">
        <v>0</v>
      </c>
      <c r="CN97" s="57">
        <v>0</v>
      </c>
      <c r="CO97" s="56">
        <v>0</v>
      </c>
      <c r="CP97" s="56">
        <v>0</v>
      </c>
      <c r="CQ97" s="144">
        <v>0</v>
      </c>
      <c r="CR97" s="68">
        <v>1</v>
      </c>
      <c r="CS97" s="56">
        <v>0</v>
      </c>
      <c r="CT97" s="56">
        <v>0</v>
      </c>
      <c r="CU97" s="56">
        <v>0</v>
      </c>
      <c r="CV97" s="56"/>
      <c r="CW97" s="54"/>
      <c r="CX97" s="56"/>
      <c r="CY97" s="56"/>
      <c r="CZ97" s="56"/>
      <c r="DA97" s="57"/>
      <c r="DB97" s="54"/>
      <c r="DC97" s="156"/>
      <c r="DD97" s="56"/>
      <c r="DE97" s="57"/>
      <c r="DF97" s="54"/>
      <c r="DG97" s="56"/>
      <c r="DH97" s="56"/>
      <c r="DI97" s="56"/>
      <c r="DJ97" s="54"/>
      <c r="DK97" s="56"/>
      <c r="DL97" s="56"/>
      <c r="DM97" s="57"/>
      <c r="DN97" s="55">
        <f t="shared" si="1"/>
        <v>1</v>
      </c>
      <c r="DO97" s="55" t="s">
        <v>203</v>
      </c>
    </row>
    <row r="98" spans="2:119">
      <c r="B98" s="54"/>
      <c r="C98" s="177" t="s">
        <v>204</v>
      </c>
      <c r="D98" s="56">
        <v>0</v>
      </c>
      <c r="E98" s="57">
        <v>0</v>
      </c>
      <c r="F98" s="54">
        <v>0</v>
      </c>
      <c r="G98" s="56">
        <v>0</v>
      </c>
      <c r="H98" s="56">
        <v>0</v>
      </c>
      <c r="I98" s="56">
        <v>0</v>
      </c>
      <c r="J98" s="54">
        <v>0</v>
      </c>
      <c r="K98" s="56">
        <v>0</v>
      </c>
      <c r="L98" s="66">
        <v>1</v>
      </c>
      <c r="M98" s="57">
        <v>0.5</v>
      </c>
      <c r="N98" s="54">
        <v>0</v>
      </c>
      <c r="O98" s="56">
        <v>0</v>
      </c>
      <c r="P98" s="56">
        <v>0</v>
      </c>
      <c r="Q98" s="56">
        <v>0.5</v>
      </c>
      <c r="R98" s="56">
        <v>0.5</v>
      </c>
      <c r="S98" s="54">
        <v>0</v>
      </c>
      <c r="T98" s="56">
        <v>0</v>
      </c>
      <c r="U98" s="56">
        <v>0.5</v>
      </c>
      <c r="V98" s="68">
        <v>1.5</v>
      </c>
      <c r="W98" s="56">
        <v>0.5</v>
      </c>
      <c r="X98" s="64">
        <v>2.5</v>
      </c>
      <c r="Y98" s="56">
        <v>0.5</v>
      </c>
      <c r="Z98" s="56">
        <v>0.5</v>
      </c>
      <c r="AA98" s="57">
        <v>0</v>
      </c>
      <c r="AB98" s="56">
        <v>0.5</v>
      </c>
      <c r="AC98" s="56">
        <v>0</v>
      </c>
      <c r="AD98" s="56">
        <v>0</v>
      </c>
      <c r="AE98" s="57">
        <v>0</v>
      </c>
      <c r="AF98" s="56">
        <v>0</v>
      </c>
      <c r="AG98" s="56">
        <v>0</v>
      </c>
      <c r="AH98" s="56">
        <v>0</v>
      </c>
      <c r="AI98" s="56">
        <v>0</v>
      </c>
      <c r="AJ98" s="54">
        <v>0</v>
      </c>
      <c r="AK98" s="56">
        <v>0</v>
      </c>
      <c r="AL98" s="56">
        <v>0</v>
      </c>
      <c r="AM98" s="56">
        <v>0</v>
      </c>
      <c r="AN98" s="57">
        <v>0</v>
      </c>
      <c r="AO98" s="56">
        <v>0</v>
      </c>
      <c r="AP98" s="56">
        <v>0.5</v>
      </c>
      <c r="AQ98" s="145">
        <v>0.5</v>
      </c>
      <c r="AR98" s="57">
        <v>0</v>
      </c>
      <c r="AS98" s="56">
        <v>0</v>
      </c>
      <c r="AT98" s="56">
        <v>0</v>
      </c>
      <c r="AU98" s="56">
        <v>0.5</v>
      </c>
      <c r="AV98" s="56">
        <v>0</v>
      </c>
      <c r="AW98" s="59">
        <v>1</v>
      </c>
      <c r="AX98" s="56">
        <v>0</v>
      </c>
      <c r="AY98" s="56">
        <v>0.5</v>
      </c>
      <c r="AZ98" s="56">
        <v>0</v>
      </c>
      <c r="BA98" s="57">
        <v>0.5</v>
      </c>
      <c r="BB98" s="59">
        <v>1.5</v>
      </c>
      <c r="BC98" s="157">
        <v>1</v>
      </c>
      <c r="BD98" s="66">
        <v>1.5</v>
      </c>
      <c r="BE98" s="57">
        <v>0.5</v>
      </c>
      <c r="BF98" s="54">
        <v>0.5</v>
      </c>
      <c r="BG98" s="56">
        <v>0.5</v>
      </c>
      <c r="BH98" s="56">
        <v>0</v>
      </c>
      <c r="BI98" s="56">
        <v>0</v>
      </c>
      <c r="BJ98" s="54">
        <v>0</v>
      </c>
      <c r="BK98" s="56">
        <v>0</v>
      </c>
      <c r="BL98" s="56">
        <v>0</v>
      </c>
      <c r="BM98" s="57">
        <v>0</v>
      </c>
      <c r="BN98" s="54">
        <v>0</v>
      </c>
      <c r="BO98" s="56">
        <v>0.5</v>
      </c>
      <c r="BP98" s="159">
        <v>0</v>
      </c>
      <c r="BQ98" s="66">
        <v>1</v>
      </c>
      <c r="BR98" s="56">
        <v>0</v>
      </c>
      <c r="BS98" s="54">
        <v>0</v>
      </c>
      <c r="BT98" s="56">
        <v>0</v>
      </c>
      <c r="BU98" s="56">
        <v>0.5</v>
      </c>
      <c r="BV98" s="57">
        <v>0</v>
      </c>
      <c r="BW98" s="56">
        <v>0</v>
      </c>
      <c r="BX98" s="56">
        <v>0</v>
      </c>
      <c r="BY98" s="56">
        <v>0</v>
      </c>
      <c r="BZ98" s="56">
        <v>0</v>
      </c>
      <c r="CA98" s="57">
        <v>0</v>
      </c>
      <c r="CB98" s="56">
        <v>0</v>
      </c>
      <c r="CC98" s="56">
        <v>0</v>
      </c>
      <c r="CD98" s="56">
        <v>0</v>
      </c>
      <c r="CE98" s="57">
        <v>0</v>
      </c>
      <c r="CF98" s="56">
        <v>0</v>
      </c>
      <c r="CG98" s="56">
        <v>0</v>
      </c>
      <c r="CH98" s="56">
        <v>0</v>
      </c>
      <c r="CI98" s="56">
        <v>0</v>
      </c>
      <c r="CJ98" s="54">
        <v>0</v>
      </c>
      <c r="CK98" s="56">
        <v>0.5</v>
      </c>
      <c r="CL98" s="56">
        <v>0</v>
      </c>
      <c r="CM98" s="56">
        <v>0.5</v>
      </c>
      <c r="CN98" s="68">
        <v>1</v>
      </c>
      <c r="CO98" s="56">
        <v>0</v>
      </c>
      <c r="CP98" s="56">
        <v>0.5</v>
      </c>
      <c r="CQ98" s="145">
        <v>0</v>
      </c>
      <c r="CR98" s="57">
        <v>0.5</v>
      </c>
      <c r="CS98" s="56">
        <v>0</v>
      </c>
      <c r="CT98" s="56">
        <v>0.5</v>
      </c>
      <c r="CU98" s="56">
        <v>0.5</v>
      </c>
      <c r="CV98" s="56"/>
      <c r="CW98" s="54"/>
      <c r="CX98" s="56"/>
      <c r="CY98" s="56"/>
      <c r="CZ98" s="56"/>
      <c r="DA98" s="57"/>
      <c r="DB98" s="54"/>
      <c r="DC98" s="159"/>
      <c r="DD98" s="56"/>
      <c r="DE98" s="57"/>
      <c r="DF98" s="54"/>
      <c r="DG98" s="56"/>
      <c r="DH98" s="56"/>
      <c r="DI98" s="56"/>
      <c r="DJ98" s="54"/>
      <c r="DK98" s="56"/>
      <c r="DL98" s="56"/>
      <c r="DM98" s="57"/>
      <c r="DN98" s="55">
        <f t="shared" si="1"/>
        <v>6</v>
      </c>
      <c r="DO98" s="55" t="s">
        <v>204</v>
      </c>
    </row>
    <row r="99" spans="2:119">
      <c r="B99" s="54"/>
      <c r="C99" s="74" t="s">
        <v>205</v>
      </c>
      <c r="D99" s="75">
        <v>0.06</v>
      </c>
      <c r="E99" s="76">
        <v>0.09</v>
      </c>
      <c r="F99" s="77">
        <v>0.16</v>
      </c>
      <c r="G99" s="75">
        <v>0.16</v>
      </c>
      <c r="H99" s="75">
        <v>0.09</v>
      </c>
      <c r="I99" s="75">
        <v>0.41</v>
      </c>
      <c r="J99" s="77">
        <v>0.19</v>
      </c>
      <c r="K99" s="75">
        <v>0.31</v>
      </c>
      <c r="L99" s="75">
        <v>0.22</v>
      </c>
      <c r="M99" s="76">
        <v>0.25</v>
      </c>
      <c r="N99" s="77">
        <v>0.34</v>
      </c>
      <c r="O99" s="75">
        <v>0.81</v>
      </c>
      <c r="P99" s="75">
        <v>0.38</v>
      </c>
      <c r="Q99" s="75">
        <v>0.63</v>
      </c>
      <c r="R99" s="75">
        <v>0.34</v>
      </c>
      <c r="S99" s="77">
        <v>0.53</v>
      </c>
      <c r="T99" s="75">
        <v>0.91</v>
      </c>
      <c r="U99" s="75">
        <v>0.81</v>
      </c>
      <c r="V99" s="97">
        <v>1.28</v>
      </c>
      <c r="W99" s="75">
        <v>0.56000000000000005</v>
      </c>
      <c r="X99" s="75">
        <v>0.97</v>
      </c>
      <c r="Y99" s="75">
        <v>0.72</v>
      </c>
      <c r="Z99" s="82">
        <v>1.06</v>
      </c>
      <c r="AA99" s="76">
        <v>0.56000000000000005</v>
      </c>
      <c r="AB99" s="75">
        <v>0.76</v>
      </c>
      <c r="AC99" s="82">
        <v>1.2</v>
      </c>
      <c r="AD99" s="75">
        <v>0.88</v>
      </c>
      <c r="AE99" s="76">
        <v>0.76</v>
      </c>
      <c r="AF99" s="75">
        <v>0.8</v>
      </c>
      <c r="AG99" s="75">
        <v>0.72</v>
      </c>
      <c r="AH99" s="75">
        <v>0.84</v>
      </c>
      <c r="AI99" s="75">
        <v>0.72</v>
      </c>
      <c r="AJ99" s="77">
        <v>0.88</v>
      </c>
      <c r="AK99" s="75">
        <v>0.76</v>
      </c>
      <c r="AL99" s="82">
        <v>1.2</v>
      </c>
      <c r="AM99" s="75">
        <v>0.52</v>
      </c>
      <c r="AN99" s="76">
        <v>0.44</v>
      </c>
      <c r="AO99" s="75">
        <v>0.24</v>
      </c>
      <c r="AP99" s="75">
        <v>0.2</v>
      </c>
      <c r="AQ99" s="145">
        <v>0.4</v>
      </c>
      <c r="AR99" s="76">
        <v>0.24</v>
      </c>
      <c r="AS99" s="75">
        <v>0.12</v>
      </c>
      <c r="AT99" s="75">
        <v>0.12</v>
      </c>
      <c r="AU99" s="75">
        <v>0.44</v>
      </c>
      <c r="AV99" s="75">
        <v>0.12</v>
      </c>
      <c r="AW99" s="77">
        <v>0.2</v>
      </c>
      <c r="AX99" s="75">
        <v>0.32</v>
      </c>
      <c r="AY99" s="75">
        <v>0.4</v>
      </c>
      <c r="AZ99" s="75">
        <v>0.28000000000000003</v>
      </c>
      <c r="BA99" s="76">
        <v>0.36</v>
      </c>
      <c r="BB99" s="77">
        <v>0.92</v>
      </c>
      <c r="BC99" s="159">
        <v>0.6</v>
      </c>
      <c r="BD99" s="75">
        <v>0.84</v>
      </c>
      <c r="BE99" s="76">
        <v>0.6</v>
      </c>
      <c r="BF99" s="77">
        <v>0.72</v>
      </c>
      <c r="BG99" s="75">
        <v>0.88</v>
      </c>
      <c r="BH99" s="75">
        <v>0.44</v>
      </c>
      <c r="BI99" s="75">
        <v>0.28000000000000003</v>
      </c>
      <c r="BJ99" s="77">
        <v>0.48</v>
      </c>
      <c r="BK99" s="75">
        <v>0.36</v>
      </c>
      <c r="BL99" s="75">
        <v>0.52</v>
      </c>
      <c r="BM99" s="76">
        <v>0.68</v>
      </c>
      <c r="BN99" s="162">
        <v>1</v>
      </c>
      <c r="BO99" s="75">
        <v>0.88</v>
      </c>
      <c r="BP99" s="159">
        <v>0.28000000000000003</v>
      </c>
      <c r="BQ99" s="82">
        <v>1</v>
      </c>
      <c r="BR99" s="75">
        <v>0.96</v>
      </c>
      <c r="BS99" s="77">
        <v>0.88</v>
      </c>
      <c r="BT99" s="75">
        <v>0.64</v>
      </c>
      <c r="BU99" s="75">
        <v>0.76</v>
      </c>
      <c r="BV99" s="97">
        <v>1</v>
      </c>
      <c r="BW99" s="82">
        <v>1.08</v>
      </c>
      <c r="BX99" s="82">
        <v>1.28</v>
      </c>
      <c r="BY99" s="75">
        <v>0.92</v>
      </c>
      <c r="BZ99" s="75">
        <v>0.4</v>
      </c>
      <c r="CA99" s="76">
        <v>0.88</v>
      </c>
      <c r="CB99" s="75">
        <v>0.92</v>
      </c>
      <c r="CC99" s="75">
        <v>0.96</v>
      </c>
      <c r="CD99" s="75">
        <v>0.96</v>
      </c>
      <c r="CE99" s="76">
        <v>0.46</v>
      </c>
      <c r="CF99" s="75">
        <v>0.63</v>
      </c>
      <c r="CG99" s="75">
        <v>0.5</v>
      </c>
      <c r="CH99" s="75">
        <v>0.38</v>
      </c>
      <c r="CI99" s="75">
        <v>0.46</v>
      </c>
      <c r="CJ99" s="77">
        <v>0.38</v>
      </c>
      <c r="CK99" s="75">
        <v>0.13</v>
      </c>
      <c r="CL99" s="75">
        <v>0.67</v>
      </c>
      <c r="CM99" s="75">
        <v>0.28999999999999998</v>
      </c>
      <c r="CN99" s="76">
        <v>0.21</v>
      </c>
      <c r="CO99" s="75">
        <v>0.13</v>
      </c>
      <c r="CP99" s="75">
        <v>0.21</v>
      </c>
      <c r="CQ99" s="145">
        <v>0.21</v>
      </c>
      <c r="CR99" s="76">
        <v>0.17</v>
      </c>
      <c r="CS99" s="75">
        <v>0.13</v>
      </c>
      <c r="CT99" s="75">
        <v>0.13</v>
      </c>
      <c r="CU99" s="75">
        <v>0.21</v>
      </c>
      <c r="CV99" s="75"/>
      <c r="CW99" s="77"/>
      <c r="CX99" s="75"/>
      <c r="CY99" s="75"/>
      <c r="CZ99" s="75"/>
      <c r="DA99" s="76"/>
      <c r="DB99" s="77"/>
      <c r="DC99" s="159"/>
      <c r="DD99" s="75"/>
      <c r="DE99" s="76"/>
      <c r="DF99" s="77"/>
      <c r="DG99" s="75"/>
      <c r="DH99" s="75"/>
      <c r="DI99" s="75"/>
      <c r="DJ99" s="77"/>
      <c r="DK99" s="75"/>
      <c r="DL99" s="75"/>
      <c r="DM99" s="76"/>
      <c r="DN99" s="74">
        <f t="shared" si="1"/>
        <v>20.100000000000001</v>
      </c>
      <c r="DO99" s="74" t="s">
        <v>205</v>
      </c>
    </row>
    <row r="100" spans="2:119">
      <c r="B100" s="60"/>
      <c r="C100" s="61" t="s">
        <v>206</v>
      </c>
      <c r="D100" s="62">
        <v>0.2</v>
      </c>
      <c r="E100" s="63">
        <v>0.16</v>
      </c>
      <c r="F100" s="60">
        <v>0.19</v>
      </c>
      <c r="G100" s="62">
        <v>0.21</v>
      </c>
      <c r="H100" s="62">
        <v>0.23</v>
      </c>
      <c r="I100" s="62">
        <v>0.28000000000000003</v>
      </c>
      <c r="J100" s="60">
        <v>0.31</v>
      </c>
      <c r="K100" s="62">
        <v>0.31</v>
      </c>
      <c r="L100" s="62">
        <v>0.33</v>
      </c>
      <c r="M100" s="63">
        <v>0.27</v>
      </c>
      <c r="N100" s="60">
        <v>0.14000000000000001</v>
      </c>
      <c r="O100" s="62">
        <v>0.35</v>
      </c>
      <c r="P100" s="62">
        <v>0.18</v>
      </c>
      <c r="Q100" s="62">
        <v>0.26</v>
      </c>
      <c r="R100" s="62">
        <v>0.19</v>
      </c>
      <c r="S100" s="60">
        <v>0.28999999999999998</v>
      </c>
      <c r="T100" s="62">
        <v>0.24</v>
      </c>
      <c r="U100" s="62">
        <v>0.27</v>
      </c>
      <c r="V100" s="63">
        <v>0.25</v>
      </c>
      <c r="W100" s="62">
        <v>0.27</v>
      </c>
      <c r="X100" s="62">
        <v>0.27</v>
      </c>
      <c r="Y100" s="62">
        <v>0.32</v>
      </c>
      <c r="Z100" s="62">
        <v>0.3</v>
      </c>
      <c r="AA100" s="63">
        <v>0.27</v>
      </c>
      <c r="AB100" s="62">
        <v>0.33</v>
      </c>
      <c r="AC100" s="62">
        <v>0.37</v>
      </c>
      <c r="AD100" s="62">
        <v>0.48</v>
      </c>
      <c r="AE100" s="63">
        <v>0.4</v>
      </c>
      <c r="AF100" s="62">
        <v>0.5</v>
      </c>
      <c r="AG100" s="62">
        <v>0.54</v>
      </c>
      <c r="AH100" s="62">
        <v>0.59</v>
      </c>
      <c r="AI100" s="62">
        <v>0.59</v>
      </c>
      <c r="AJ100" s="60">
        <v>0.47</v>
      </c>
      <c r="AK100" s="62">
        <v>0.61</v>
      </c>
      <c r="AL100" s="62">
        <v>0.44</v>
      </c>
      <c r="AM100" s="62">
        <v>0.55000000000000004</v>
      </c>
      <c r="AN100" s="63">
        <v>0.4</v>
      </c>
      <c r="AO100" s="62">
        <v>0.49</v>
      </c>
      <c r="AP100" s="62">
        <v>0.34</v>
      </c>
      <c r="AQ100" s="146">
        <v>0.34</v>
      </c>
      <c r="AR100" s="63">
        <v>0.31</v>
      </c>
      <c r="AS100" s="62">
        <v>0.26</v>
      </c>
      <c r="AT100" s="62">
        <v>0.2</v>
      </c>
      <c r="AU100" s="62">
        <v>0.26</v>
      </c>
      <c r="AV100" s="62">
        <v>0.19</v>
      </c>
      <c r="AW100" s="60">
        <v>0.22</v>
      </c>
      <c r="AX100" s="62">
        <v>0.19</v>
      </c>
      <c r="AY100" s="62">
        <v>0.2</v>
      </c>
      <c r="AZ100" s="62">
        <v>0.22</v>
      </c>
      <c r="BA100" s="63">
        <v>0.18</v>
      </c>
      <c r="BB100" s="60">
        <v>0.22</v>
      </c>
      <c r="BC100" s="158">
        <v>0.18</v>
      </c>
      <c r="BD100" s="62">
        <v>0.2</v>
      </c>
      <c r="BE100" s="63">
        <v>0.21</v>
      </c>
      <c r="BF100" s="60">
        <v>0.23</v>
      </c>
      <c r="BG100" s="62">
        <v>0.28999999999999998</v>
      </c>
      <c r="BH100" s="62">
        <v>0.3</v>
      </c>
      <c r="BI100" s="62">
        <v>0.34</v>
      </c>
      <c r="BJ100" s="60">
        <v>0.34</v>
      </c>
      <c r="BK100" s="62">
        <v>0.38</v>
      </c>
      <c r="BL100" s="62">
        <v>0.39</v>
      </c>
      <c r="BM100" s="63">
        <v>0.41</v>
      </c>
      <c r="BN100" s="60">
        <v>0.25</v>
      </c>
      <c r="BO100" s="62">
        <v>0.56999999999999995</v>
      </c>
      <c r="BP100" s="158">
        <v>0.31</v>
      </c>
      <c r="BQ100" s="62">
        <v>0.42</v>
      </c>
      <c r="BR100" s="62">
        <v>0.31</v>
      </c>
      <c r="BS100" s="60">
        <v>0.33</v>
      </c>
      <c r="BT100" s="62">
        <v>0.3</v>
      </c>
      <c r="BU100" s="62">
        <v>0.33</v>
      </c>
      <c r="BV100" s="63">
        <v>0.28999999999999998</v>
      </c>
      <c r="BW100" s="62">
        <v>0.33</v>
      </c>
      <c r="BX100" s="62">
        <v>0.3</v>
      </c>
      <c r="BY100" s="62">
        <v>0.34</v>
      </c>
      <c r="BZ100" s="62">
        <v>0.32</v>
      </c>
      <c r="CA100" s="63">
        <v>0.32</v>
      </c>
      <c r="CB100" s="62">
        <v>0.33</v>
      </c>
      <c r="CC100" s="62">
        <v>0.32</v>
      </c>
      <c r="CD100" s="62">
        <v>0.38</v>
      </c>
      <c r="CE100" s="63">
        <v>0.38</v>
      </c>
      <c r="CF100" s="62">
        <v>0.39</v>
      </c>
      <c r="CG100" s="62">
        <v>0.48</v>
      </c>
      <c r="CH100" s="62">
        <v>0.39</v>
      </c>
      <c r="CI100" s="62">
        <v>0.44</v>
      </c>
      <c r="CJ100" s="60">
        <v>0.36</v>
      </c>
      <c r="CK100" s="62">
        <v>0.44</v>
      </c>
      <c r="CL100" s="62">
        <v>0.35</v>
      </c>
      <c r="CM100" s="62">
        <v>0.42</v>
      </c>
      <c r="CN100" s="63">
        <v>0.32</v>
      </c>
      <c r="CO100" s="62">
        <v>0.38</v>
      </c>
      <c r="CP100" s="62">
        <v>0.3</v>
      </c>
      <c r="CQ100" s="146">
        <v>0.28999999999999998</v>
      </c>
      <c r="CR100" s="63">
        <v>0.26</v>
      </c>
      <c r="CS100" s="62">
        <v>0.25</v>
      </c>
      <c r="CT100" s="62">
        <v>0.18</v>
      </c>
      <c r="CU100" s="62">
        <v>0.27</v>
      </c>
      <c r="CV100" s="62"/>
      <c r="CW100" s="60"/>
      <c r="CX100" s="62"/>
      <c r="CY100" s="62"/>
      <c r="CZ100" s="62"/>
      <c r="DA100" s="63"/>
      <c r="DB100" s="60"/>
      <c r="DC100" s="158"/>
      <c r="DD100" s="62"/>
      <c r="DE100" s="63"/>
      <c r="DF100" s="60"/>
      <c r="DG100" s="62"/>
      <c r="DH100" s="62"/>
      <c r="DI100" s="62"/>
      <c r="DJ100" s="60"/>
      <c r="DK100" s="62"/>
      <c r="DL100" s="62"/>
      <c r="DM100" s="63"/>
      <c r="DN100" s="61">
        <f t="shared" si="1"/>
        <v>11.649999999999999</v>
      </c>
      <c r="DO100" s="61" t="s">
        <v>206</v>
      </c>
    </row>
    <row r="101" spans="2:119">
      <c r="B101" s="42" t="s">
        <v>220</v>
      </c>
      <c r="C101" s="43" t="s">
        <v>198</v>
      </c>
      <c r="D101" s="45">
        <v>28</v>
      </c>
      <c r="E101" s="47">
        <v>29</v>
      </c>
      <c r="F101" s="48">
        <v>18</v>
      </c>
      <c r="G101" s="45">
        <v>17</v>
      </c>
      <c r="H101" s="45">
        <v>19</v>
      </c>
      <c r="I101" s="45">
        <v>20</v>
      </c>
      <c r="J101" s="48">
        <v>12</v>
      </c>
      <c r="K101" s="45">
        <v>7</v>
      </c>
      <c r="L101" s="45">
        <v>0</v>
      </c>
      <c r="M101" s="47">
        <v>1</v>
      </c>
      <c r="N101" s="48">
        <v>0</v>
      </c>
      <c r="O101" s="45">
        <v>0</v>
      </c>
      <c r="P101" s="45">
        <v>0</v>
      </c>
      <c r="Q101" s="45">
        <v>1</v>
      </c>
      <c r="R101" s="45">
        <v>0</v>
      </c>
      <c r="S101" s="48">
        <v>0</v>
      </c>
      <c r="T101" s="45">
        <v>0</v>
      </c>
      <c r="U101" s="45">
        <v>0</v>
      </c>
      <c r="V101" s="47">
        <v>0</v>
      </c>
      <c r="W101" s="45">
        <v>1</v>
      </c>
      <c r="X101" s="45">
        <v>1</v>
      </c>
      <c r="Y101" s="45">
        <v>3</v>
      </c>
      <c r="Z101" s="45">
        <v>2</v>
      </c>
      <c r="AA101" s="47">
        <v>0</v>
      </c>
      <c r="AB101" s="45">
        <v>0</v>
      </c>
      <c r="AC101" s="45">
        <v>3</v>
      </c>
      <c r="AD101" s="45">
        <v>1</v>
      </c>
      <c r="AE101" s="47">
        <v>0</v>
      </c>
      <c r="AF101" s="45">
        <v>1</v>
      </c>
      <c r="AG101" s="45">
        <v>3</v>
      </c>
      <c r="AH101" s="45">
        <v>2</v>
      </c>
      <c r="AI101" s="45">
        <v>1</v>
      </c>
      <c r="AJ101" s="48">
        <v>2</v>
      </c>
      <c r="AK101" s="45">
        <v>4</v>
      </c>
      <c r="AL101" s="45">
        <v>0</v>
      </c>
      <c r="AM101" s="45">
        <v>1</v>
      </c>
      <c r="AN101" s="47">
        <v>0</v>
      </c>
      <c r="AO101" s="45">
        <v>1</v>
      </c>
      <c r="AP101" s="45">
        <v>0</v>
      </c>
      <c r="AQ101" s="141">
        <v>0</v>
      </c>
      <c r="AR101" s="117">
        <v>0</v>
      </c>
      <c r="AS101" s="45">
        <v>0</v>
      </c>
      <c r="AT101" s="45">
        <v>0</v>
      </c>
      <c r="AU101" s="45">
        <v>0</v>
      </c>
      <c r="AV101" s="45">
        <v>2</v>
      </c>
      <c r="AW101" s="48">
        <v>2</v>
      </c>
      <c r="AX101" s="45">
        <v>3</v>
      </c>
      <c r="AY101" s="45">
        <v>4</v>
      </c>
      <c r="AZ101" s="45">
        <v>4</v>
      </c>
      <c r="BA101" s="47">
        <v>3</v>
      </c>
      <c r="BB101" s="48">
        <v>7</v>
      </c>
      <c r="BC101" s="152">
        <v>5</v>
      </c>
      <c r="BD101" s="45">
        <v>7</v>
      </c>
      <c r="BE101" s="47">
        <v>3</v>
      </c>
      <c r="BF101" s="48">
        <v>2</v>
      </c>
      <c r="BG101" s="45">
        <v>0</v>
      </c>
      <c r="BH101" s="45">
        <v>3</v>
      </c>
      <c r="BI101" s="45">
        <v>1</v>
      </c>
      <c r="BJ101" s="48">
        <v>2</v>
      </c>
      <c r="BK101" s="45">
        <v>1</v>
      </c>
      <c r="BL101" s="45">
        <v>1</v>
      </c>
      <c r="BM101" s="47">
        <v>0</v>
      </c>
      <c r="BN101" s="48">
        <v>1</v>
      </c>
      <c r="BO101" s="45">
        <v>0</v>
      </c>
      <c r="BP101" s="152">
        <v>0</v>
      </c>
      <c r="BQ101" s="45">
        <v>0</v>
      </c>
      <c r="BR101" s="45">
        <v>0</v>
      </c>
      <c r="BS101" s="48">
        <v>0</v>
      </c>
      <c r="BT101" s="45">
        <v>4</v>
      </c>
      <c r="BU101" s="45">
        <v>0</v>
      </c>
      <c r="BV101" s="47">
        <v>0</v>
      </c>
      <c r="BW101" s="45">
        <v>0</v>
      </c>
      <c r="BX101" s="45">
        <v>0</v>
      </c>
      <c r="BY101" s="45">
        <v>0</v>
      </c>
      <c r="BZ101" s="45">
        <v>0</v>
      </c>
      <c r="CA101" s="47">
        <v>0</v>
      </c>
      <c r="CB101" s="45">
        <v>0</v>
      </c>
      <c r="CC101" s="45">
        <v>0</v>
      </c>
      <c r="CD101" s="45">
        <v>0</v>
      </c>
      <c r="CE101" s="47">
        <v>2</v>
      </c>
      <c r="CF101" s="45">
        <v>0</v>
      </c>
      <c r="CG101" s="45">
        <v>0</v>
      </c>
      <c r="CH101" s="45">
        <v>1</v>
      </c>
      <c r="CI101" s="45">
        <v>1</v>
      </c>
      <c r="CJ101" s="48">
        <v>2</v>
      </c>
      <c r="CK101" s="45">
        <v>5</v>
      </c>
      <c r="CL101" s="45">
        <v>5</v>
      </c>
      <c r="CM101" s="45">
        <v>11</v>
      </c>
      <c r="CN101" s="47">
        <v>12</v>
      </c>
      <c r="CO101" s="45">
        <v>19</v>
      </c>
      <c r="CP101" s="45">
        <v>19</v>
      </c>
      <c r="CQ101" s="141">
        <v>12</v>
      </c>
      <c r="CR101" s="117">
        <v>10</v>
      </c>
      <c r="CS101" s="45">
        <v>13</v>
      </c>
      <c r="CT101" s="45">
        <v>8</v>
      </c>
      <c r="CU101" s="45">
        <v>5</v>
      </c>
      <c r="CV101" s="45"/>
      <c r="CW101" s="48"/>
      <c r="CX101" s="45"/>
      <c r="CY101" s="45"/>
      <c r="CZ101" s="45"/>
      <c r="DA101" s="47"/>
      <c r="DB101" s="48"/>
      <c r="DC101" s="152"/>
      <c r="DD101" s="45"/>
      <c r="DE101" s="47"/>
      <c r="DF101" s="48"/>
      <c r="DG101" s="45"/>
      <c r="DH101" s="45"/>
      <c r="DI101" s="45"/>
      <c r="DJ101" s="48"/>
      <c r="DK101" s="45"/>
      <c r="DL101" s="45"/>
      <c r="DM101" s="47"/>
      <c r="DN101" s="119">
        <f t="shared" si="1"/>
        <v>130</v>
      </c>
      <c r="DO101" s="43" t="s">
        <v>198</v>
      </c>
    </row>
    <row r="102" spans="2:119">
      <c r="B102" s="42" t="s">
        <v>199</v>
      </c>
      <c r="C102" s="43" t="s">
        <v>200</v>
      </c>
      <c r="D102" s="45">
        <v>115</v>
      </c>
      <c r="E102" s="47">
        <v>104</v>
      </c>
      <c r="F102" s="48">
        <v>85</v>
      </c>
      <c r="G102" s="45">
        <v>79</v>
      </c>
      <c r="H102" s="45">
        <v>103</v>
      </c>
      <c r="I102" s="45">
        <v>102</v>
      </c>
      <c r="J102" s="48">
        <v>51</v>
      </c>
      <c r="K102" s="45">
        <v>32</v>
      </c>
      <c r="L102" s="45">
        <v>20</v>
      </c>
      <c r="M102" s="47">
        <v>6</v>
      </c>
      <c r="N102" s="48">
        <v>0</v>
      </c>
      <c r="O102" s="45">
        <v>1</v>
      </c>
      <c r="P102" s="45">
        <v>2</v>
      </c>
      <c r="Q102" s="45">
        <v>1</v>
      </c>
      <c r="R102" s="45">
        <v>4</v>
      </c>
      <c r="S102" s="48">
        <v>2</v>
      </c>
      <c r="T102" s="45">
        <v>1</v>
      </c>
      <c r="U102" s="45">
        <v>0</v>
      </c>
      <c r="V102" s="47">
        <v>0</v>
      </c>
      <c r="W102" s="45">
        <v>0</v>
      </c>
      <c r="X102" s="45">
        <v>1</v>
      </c>
      <c r="Y102" s="45">
        <v>3</v>
      </c>
      <c r="Z102" s="45">
        <v>0</v>
      </c>
      <c r="AA102" s="47">
        <v>1</v>
      </c>
      <c r="AB102" s="45">
        <v>1</v>
      </c>
      <c r="AC102" s="45">
        <v>2</v>
      </c>
      <c r="AD102" s="45">
        <v>1</v>
      </c>
      <c r="AE102" s="47">
        <v>2</v>
      </c>
      <c r="AF102" s="45">
        <v>0</v>
      </c>
      <c r="AG102" s="45">
        <v>1</v>
      </c>
      <c r="AH102" s="45">
        <v>5</v>
      </c>
      <c r="AI102" s="45">
        <v>2</v>
      </c>
      <c r="AJ102" s="48">
        <v>2</v>
      </c>
      <c r="AK102" s="45">
        <v>4</v>
      </c>
      <c r="AL102" s="45">
        <v>4</v>
      </c>
      <c r="AM102" s="45">
        <v>5</v>
      </c>
      <c r="AN102" s="47">
        <v>3</v>
      </c>
      <c r="AO102" s="45">
        <v>4</v>
      </c>
      <c r="AP102" s="45">
        <v>4</v>
      </c>
      <c r="AQ102" s="141">
        <v>2</v>
      </c>
      <c r="AR102" s="117">
        <v>5</v>
      </c>
      <c r="AS102" s="45">
        <v>9</v>
      </c>
      <c r="AT102" s="45">
        <v>5</v>
      </c>
      <c r="AU102" s="45">
        <v>6</v>
      </c>
      <c r="AV102" s="45">
        <v>13</v>
      </c>
      <c r="AW102" s="48">
        <v>15</v>
      </c>
      <c r="AX102" s="45">
        <v>15</v>
      </c>
      <c r="AY102" s="45">
        <v>12</v>
      </c>
      <c r="AZ102" s="45">
        <v>10</v>
      </c>
      <c r="BA102" s="47">
        <v>21</v>
      </c>
      <c r="BB102" s="48">
        <v>25</v>
      </c>
      <c r="BC102" s="152">
        <v>21</v>
      </c>
      <c r="BD102" s="45">
        <v>19</v>
      </c>
      <c r="BE102" s="47">
        <v>15</v>
      </c>
      <c r="BF102" s="48">
        <v>11</v>
      </c>
      <c r="BG102" s="45">
        <v>19</v>
      </c>
      <c r="BH102" s="45">
        <v>15</v>
      </c>
      <c r="BI102" s="45">
        <v>10</v>
      </c>
      <c r="BJ102" s="48">
        <v>14</v>
      </c>
      <c r="BK102" s="45">
        <v>8</v>
      </c>
      <c r="BL102" s="45">
        <v>7</v>
      </c>
      <c r="BM102" s="47">
        <v>0</v>
      </c>
      <c r="BN102" s="48">
        <v>1</v>
      </c>
      <c r="BO102" s="45">
        <v>0</v>
      </c>
      <c r="BP102" s="152">
        <v>0</v>
      </c>
      <c r="BQ102" s="45">
        <v>0</v>
      </c>
      <c r="BR102" s="45">
        <v>2</v>
      </c>
      <c r="BS102" s="48">
        <v>0</v>
      </c>
      <c r="BT102" s="45">
        <v>0</v>
      </c>
      <c r="BU102" s="45">
        <v>0</v>
      </c>
      <c r="BV102" s="47">
        <v>0</v>
      </c>
      <c r="BW102" s="45">
        <v>1</v>
      </c>
      <c r="BX102" s="45">
        <v>1</v>
      </c>
      <c r="BY102" s="45">
        <v>0</v>
      </c>
      <c r="BZ102" s="45">
        <v>0</v>
      </c>
      <c r="CA102" s="47">
        <v>0</v>
      </c>
      <c r="CB102" s="45">
        <v>0</v>
      </c>
      <c r="CC102" s="45">
        <v>0</v>
      </c>
      <c r="CD102" s="45">
        <v>1</v>
      </c>
      <c r="CE102" s="47">
        <v>0</v>
      </c>
      <c r="CF102" s="45">
        <v>0</v>
      </c>
      <c r="CG102" s="45">
        <v>0</v>
      </c>
      <c r="CH102" s="45">
        <v>1</v>
      </c>
      <c r="CI102" s="45">
        <v>6</v>
      </c>
      <c r="CJ102" s="48">
        <v>20</v>
      </c>
      <c r="CK102" s="45">
        <v>13</v>
      </c>
      <c r="CL102" s="45">
        <v>27</v>
      </c>
      <c r="CM102" s="45">
        <v>22</v>
      </c>
      <c r="CN102" s="47">
        <v>35</v>
      </c>
      <c r="CO102" s="45">
        <v>50</v>
      </c>
      <c r="CP102" s="45">
        <v>40</v>
      </c>
      <c r="CQ102" s="141">
        <v>39</v>
      </c>
      <c r="CR102" s="117">
        <v>33</v>
      </c>
      <c r="CS102" s="45">
        <v>26</v>
      </c>
      <c r="CT102" s="45">
        <v>16</v>
      </c>
      <c r="CU102" s="45">
        <v>29</v>
      </c>
      <c r="CV102" s="45"/>
      <c r="CW102" s="48"/>
      <c r="CX102" s="45"/>
      <c r="CY102" s="45"/>
      <c r="CZ102" s="45"/>
      <c r="DA102" s="47"/>
      <c r="DB102" s="48"/>
      <c r="DC102" s="152"/>
      <c r="DD102" s="45"/>
      <c r="DE102" s="47"/>
      <c r="DF102" s="48"/>
      <c r="DG102" s="45"/>
      <c r="DH102" s="45"/>
      <c r="DI102" s="45"/>
      <c r="DJ102" s="48"/>
      <c r="DK102" s="45"/>
      <c r="DL102" s="45"/>
      <c r="DM102" s="47"/>
      <c r="DN102" s="119">
        <f t="shared" si="1"/>
        <v>363</v>
      </c>
      <c r="DO102" s="43" t="s">
        <v>200</v>
      </c>
    </row>
    <row r="103" spans="2:119">
      <c r="B103" s="42"/>
      <c r="C103" s="43" t="s">
        <v>201</v>
      </c>
      <c r="D103" s="45">
        <v>37</v>
      </c>
      <c r="E103" s="47">
        <v>38</v>
      </c>
      <c r="F103" s="48">
        <v>25</v>
      </c>
      <c r="G103" s="45">
        <v>27</v>
      </c>
      <c r="H103" s="45">
        <v>27</v>
      </c>
      <c r="I103" s="45">
        <v>30</v>
      </c>
      <c r="J103" s="48">
        <v>13</v>
      </c>
      <c r="K103" s="45">
        <v>6</v>
      </c>
      <c r="L103" s="45">
        <v>2</v>
      </c>
      <c r="M103" s="47">
        <v>1</v>
      </c>
      <c r="N103" s="48">
        <v>1</v>
      </c>
      <c r="O103" s="45">
        <v>0</v>
      </c>
      <c r="P103" s="45">
        <v>2</v>
      </c>
      <c r="Q103" s="45">
        <v>1</v>
      </c>
      <c r="R103" s="45">
        <v>0</v>
      </c>
      <c r="S103" s="48">
        <v>1</v>
      </c>
      <c r="T103" s="45">
        <v>0</v>
      </c>
      <c r="U103" s="45">
        <v>1</v>
      </c>
      <c r="V103" s="47">
        <v>3</v>
      </c>
      <c r="W103" s="45">
        <v>1</v>
      </c>
      <c r="X103" s="45">
        <v>0</v>
      </c>
      <c r="Y103" s="45">
        <v>1</v>
      </c>
      <c r="Z103" s="45">
        <v>1</v>
      </c>
      <c r="AA103" s="47">
        <v>1</v>
      </c>
      <c r="AB103" s="45">
        <v>0</v>
      </c>
      <c r="AC103" s="45">
        <v>2</v>
      </c>
      <c r="AD103" s="45">
        <v>0</v>
      </c>
      <c r="AE103" s="47">
        <v>3</v>
      </c>
      <c r="AF103" s="45">
        <v>1</v>
      </c>
      <c r="AG103" s="45">
        <v>1</v>
      </c>
      <c r="AH103" s="45">
        <v>2</v>
      </c>
      <c r="AI103" s="45">
        <v>5</v>
      </c>
      <c r="AJ103" s="48">
        <v>2</v>
      </c>
      <c r="AK103" s="45">
        <v>5</v>
      </c>
      <c r="AL103" s="45">
        <v>3</v>
      </c>
      <c r="AM103" s="45">
        <v>1</v>
      </c>
      <c r="AN103" s="47">
        <v>2</v>
      </c>
      <c r="AO103" s="45">
        <v>1</v>
      </c>
      <c r="AP103" s="45">
        <v>2</v>
      </c>
      <c r="AQ103" s="141">
        <v>1</v>
      </c>
      <c r="AR103" s="117">
        <v>2</v>
      </c>
      <c r="AS103" s="45">
        <v>3</v>
      </c>
      <c r="AT103" s="45">
        <v>4</v>
      </c>
      <c r="AU103" s="45">
        <v>4</v>
      </c>
      <c r="AV103" s="45">
        <v>7</v>
      </c>
      <c r="AW103" s="48">
        <v>10</v>
      </c>
      <c r="AX103" s="45">
        <v>9</v>
      </c>
      <c r="AY103" s="45">
        <v>5</v>
      </c>
      <c r="AZ103" s="45">
        <v>9</v>
      </c>
      <c r="BA103" s="47">
        <v>12</v>
      </c>
      <c r="BB103" s="48">
        <v>10</v>
      </c>
      <c r="BC103" s="152">
        <v>2</v>
      </c>
      <c r="BD103" s="45">
        <v>5</v>
      </c>
      <c r="BE103" s="47">
        <v>14</v>
      </c>
      <c r="BF103" s="48">
        <v>11</v>
      </c>
      <c r="BG103" s="45">
        <v>4</v>
      </c>
      <c r="BH103" s="45">
        <v>5</v>
      </c>
      <c r="BI103" s="45">
        <v>3</v>
      </c>
      <c r="BJ103" s="48">
        <v>1</v>
      </c>
      <c r="BK103" s="45">
        <v>1</v>
      </c>
      <c r="BL103" s="45">
        <v>2</v>
      </c>
      <c r="BM103" s="47">
        <v>1</v>
      </c>
      <c r="BN103" s="48">
        <v>5</v>
      </c>
      <c r="BO103" s="45">
        <v>2</v>
      </c>
      <c r="BP103" s="152">
        <v>0</v>
      </c>
      <c r="BQ103" s="45">
        <v>0</v>
      </c>
      <c r="BR103" s="45">
        <v>0</v>
      </c>
      <c r="BS103" s="48">
        <v>0</v>
      </c>
      <c r="BT103" s="45">
        <v>0</v>
      </c>
      <c r="BU103" s="45">
        <v>0</v>
      </c>
      <c r="BV103" s="47">
        <v>0</v>
      </c>
      <c r="BW103" s="45">
        <v>0</v>
      </c>
      <c r="BX103" s="45">
        <v>0</v>
      </c>
      <c r="BY103" s="45">
        <v>0</v>
      </c>
      <c r="BZ103" s="45">
        <v>1</v>
      </c>
      <c r="CA103" s="47">
        <v>1</v>
      </c>
      <c r="CB103" s="45">
        <v>1</v>
      </c>
      <c r="CC103" s="45">
        <v>0</v>
      </c>
      <c r="CD103" s="45">
        <v>0</v>
      </c>
      <c r="CE103" s="47">
        <v>0</v>
      </c>
      <c r="CF103" s="45">
        <v>1</v>
      </c>
      <c r="CG103" s="45">
        <v>1</v>
      </c>
      <c r="CH103" s="45">
        <v>2</v>
      </c>
      <c r="CI103" s="45">
        <v>1</v>
      </c>
      <c r="CJ103" s="48">
        <v>1</v>
      </c>
      <c r="CK103" s="45">
        <v>6</v>
      </c>
      <c r="CL103" s="45">
        <v>2</v>
      </c>
      <c r="CM103" s="45">
        <v>16</v>
      </c>
      <c r="CN103" s="47">
        <v>17</v>
      </c>
      <c r="CO103" s="45">
        <v>8</v>
      </c>
      <c r="CP103" s="45">
        <v>15</v>
      </c>
      <c r="CQ103" s="141">
        <v>13</v>
      </c>
      <c r="CR103" s="117">
        <v>17</v>
      </c>
      <c r="CS103" s="45">
        <v>10</v>
      </c>
      <c r="CT103" s="45">
        <v>11</v>
      </c>
      <c r="CU103" s="45">
        <v>7</v>
      </c>
      <c r="CV103" s="45"/>
      <c r="CW103" s="48"/>
      <c r="CX103" s="45"/>
      <c r="CY103" s="45"/>
      <c r="CZ103" s="45"/>
      <c r="DA103" s="47"/>
      <c r="DB103" s="48"/>
      <c r="DC103" s="152"/>
      <c r="DD103" s="45"/>
      <c r="DE103" s="47"/>
      <c r="DF103" s="48"/>
      <c r="DG103" s="45"/>
      <c r="DH103" s="45"/>
      <c r="DI103" s="45"/>
      <c r="DJ103" s="48"/>
      <c r="DK103" s="45"/>
      <c r="DL103" s="45"/>
      <c r="DM103" s="47"/>
      <c r="DN103" s="119">
        <f t="shared" si="1"/>
        <v>138</v>
      </c>
      <c r="DO103" s="43" t="s">
        <v>201</v>
      </c>
    </row>
    <row r="104" spans="2:119">
      <c r="B104" s="42"/>
      <c r="C104" s="43" t="s">
        <v>202</v>
      </c>
      <c r="D104" s="45">
        <v>107</v>
      </c>
      <c r="E104" s="47">
        <v>78</v>
      </c>
      <c r="F104" s="48">
        <v>65</v>
      </c>
      <c r="G104" s="45">
        <v>56</v>
      </c>
      <c r="H104" s="45">
        <v>50</v>
      </c>
      <c r="I104" s="45">
        <v>32</v>
      </c>
      <c r="J104" s="48">
        <v>21</v>
      </c>
      <c r="K104" s="45">
        <v>10</v>
      </c>
      <c r="L104" s="45">
        <v>3</v>
      </c>
      <c r="M104" s="47">
        <v>6</v>
      </c>
      <c r="N104" s="48">
        <v>1</v>
      </c>
      <c r="O104" s="45">
        <v>0</v>
      </c>
      <c r="P104" s="45">
        <v>0</v>
      </c>
      <c r="Q104" s="45">
        <v>0</v>
      </c>
      <c r="R104" s="45">
        <v>0</v>
      </c>
      <c r="S104" s="48">
        <v>1</v>
      </c>
      <c r="T104" s="45">
        <v>1</v>
      </c>
      <c r="U104" s="45">
        <v>0</v>
      </c>
      <c r="V104" s="47">
        <v>3</v>
      </c>
      <c r="W104" s="45">
        <v>4</v>
      </c>
      <c r="X104" s="45">
        <v>3</v>
      </c>
      <c r="Y104" s="45">
        <v>1</v>
      </c>
      <c r="Z104" s="45">
        <v>0</v>
      </c>
      <c r="AA104" s="47">
        <v>0</v>
      </c>
      <c r="AB104" s="45">
        <v>1</v>
      </c>
      <c r="AC104" s="45">
        <v>4</v>
      </c>
      <c r="AD104" s="45">
        <v>0</v>
      </c>
      <c r="AE104" s="47">
        <v>0</v>
      </c>
      <c r="AF104" s="45">
        <v>2</v>
      </c>
      <c r="AG104" s="45">
        <v>6</v>
      </c>
      <c r="AH104" s="45">
        <v>6</v>
      </c>
      <c r="AI104" s="45">
        <v>5</v>
      </c>
      <c r="AJ104" s="48">
        <v>4</v>
      </c>
      <c r="AK104" s="45">
        <v>4</v>
      </c>
      <c r="AL104" s="45">
        <v>2</v>
      </c>
      <c r="AM104" s="45">
        <v>3</v>
      </c>
      <c r="AN104" s="47">
        <v>2</v>
      </c>
      <c r="AO104" s="45">
        <v>4</v>
      </c>
      <c r="AP104" s="45">
        <v>7</v>
      </c>
      <c r="AQ104" s="141">
        <v>5</v>
      </c>
      <c r="AR104" s="117">
        <v>2</v>
      </c>
      <c r="AS104" s="45">
        <v>4</v>
      </c>
      <c r="AT104" s="45">
        <v>1</v>
      </c>
      <c r="AU104" s="45">
        <v>6</v>
      </c>
      <c r="AV104" s="45">
        <v>2</v>
      </c>
      <c r="AW104" s="48">
        <v>12</v>
      </c>
      <c r="AX104" s="45">
        <v>9</v>
      </c>
      <c r="AY104" s="45">
        <v>10</v>
      </c>
      <c r="AZ104" s="45">
        <v>16</v>
      </c>
      <c r="BA104" s="47">
        <v>14</v>
      </c>
      <c r="BB104" s="48">
        <v>10</v>
      </c>
      <c r="BC104" s="152">
        <v>2</v>
      </c>
      <c r="BD104" s="45">
        <v>9</v>
      </c>
      <c r="BE104" s="47">
        <v>3</v>
      </c>
      <c r="BF104" s="48">
        <v>5</v>
      </c>
      <c r="BG104" s="45">
        <v>7</v>
      </c>
      <c r="BH104" s="45">
        <v>2</v>
      </c>
      <c r="BI104" s="45">
        <v>5</v>
      </c>
      <c r="BJ104" s="48">
        <v>4</v>
      </c>
      <c r="BK104" s="45">
        <v>4</v>
      </c>
      <c r="BL104" s="45">
        <v>3</v>
      </c>
      <c r="BM104" s="47">
        <v>2</v>
      </c>
      <c r="BN104" s="48">
        <v>1</v>
      </c>
      <c r="BO104" s="45">
        <v>1</v>
      </c>
      <c r="BP104" s="152">
        <v>0</v>
      </c>
      <c r="BQ104" s="45">
        <v>1</v>
      </c>
      <c r="BR104" s="45">
        <v>0</v>
      </c>
      <c r="BS104" s="48">
        <v>0</v>
      </c>
      <c r="BT104" s="45">
        <v>0</v>
      </c>
      <c r="BU104" s="45">
        <v>0</v>
      </c>
      <c r="BV104" s="47">
        <v>0</v>
      </c>
      <c r="BW104" s="45">
        <v>0</v>
      </c>
      <c r="BX104" s="45">
        <v>0</v>
      </c>
      <c r="BY104" s="45">
        <v>0</v>
      </c>
      <c r="BZ104" s="45">
        <v>0</v>
      </c>
      <c r="CA104" s="47">
        <v>0</v>
      </c>
      <c r="CB104" s="45">
        <v>0</v>
      </c>
      <c r="CC104" s="45">
        <v>0</v>
      </c>
      <c r="CD104" s="45">
        <v>2</v>
      </c>
      <c r="CE104" s="47">
        <v>2</v>
      </c>
      <c r="CF104" s="45">
        <v>0</v>
      </c>
      <c r="CG104" s="45">
        <v>5</v>
      </c>
      <c r="CH104" s="45">
        <v>5</v>
      </c>
      <c r="CI104" s="45">
        <v>20</v>
      </c>
      <c r="CJ104" s="48">
        <v>15</v>
      </c>
      <c r="CK104" s="45">
        <v>15</v>
      </c>
      <c r="CL104" s="45">
        <v>5</v>
      </c>
      <c r="CM104" s="45">
        <v>13</v>
      </c>
      <c r="CN104" s="47">
        <v>7</v>
      </c>
      <c r="CO104" s="45">
        <v>23</v>
      </c>
      <c r="CP104" s="45">
        <v>37</v>
      </c>
      <c r="CQ104" s="141">
        <v>33</v>
      </c>
      <c r="CR104" s="117">
        <v>33</v>
      </c>
      <c r="CS104" s="45">
        <v>21</v>
      </c>
      <c r="CT104" s="45">
        <v>12</v>
      </c>
      <c r="CU104" s="45">
        <v>17</v>
      </c>
      <c r="CV104" s="45"/>
      <c r="CW104" s="48"/>
      <c r="CX104" s="45"/>
      <c r="CY104" s="45"/>
      <c r="CZ104" s="45"/>
      <c r="DA104" s="47"/>
      <c r="DB104" s="48"/>
      <c r="DC104" s="152"/>
      <c r="DD104" s="45"/>
      <c r="DE104" s="47"/>
      <c r="DF104" s="48"/>
      <c r="DG104" s="45"/>
      <c r="DH104" s="45"/>
      <c r="DI104" s="45"/>
      <c r="DJ104" s="48"/>
      <c r="DK104" s="45"/>
      <c r="DL104" s="45"/>
      <c r="DM104" s="47"/>
      <c r="DN104" s="119">
        <f t="shared" si="1"/>
        <v>268</v>
      </c>
      <c r="DO104" s="43" t="s">
        <v>202</v>
      </c>
    </row>
    <row r="105" spans="2:119">
      <c r="B105" s="42"/>
      <c r="C105" s="43" t="s">
        <v>203</v>
      </c>
      <c r="D105" s="45">
        <v>9</v>
      </c>
      <c r="E105" s="47">
        <v>11</v>
      </c>
      <c r="F105" s="48">
        <v>16</v>
      </c>
      <c r="G105" s="45">
        <v>5</v>
      </c>
      <c r="H105" s="45">
        <v>17</v>
      </c>
      <c r="I105" s="45">
        <v>12</v>
      </c>
      <c r="J105" s="48">
        <v>8</v>
      </c>
      <c r="K105" s="45">
        <v>7</v>
      </c>
      <c r="L105" s="45">
        <v>6</v>
      </c>
      <c r="M105" s="47">
        <v>5</v>
      </c>
      <c r="N105" s="48">
        <v>1</v>
      </c>
      <c r="O105" s="45">
        <v>1</v>
      </c>
      <c r="P105" s="45">
        <v>1</v>
      </c>
      <c r="Q105" s="45">
        <v>1</v>
      </c>
      <c r="R105" s="45">
        <v>0</v>
      </c>
      <c r="S105" s="48">
        <v>0</v>
      </c>
      <c r="T105" s="45">
        <v>0</v>
      </c>
      <c r="U105" s="45">
        <v>0</v>
      </c>
      <c r="V105" s="47">
        <v>0</v>
      </c>
      <c r="W105" s="45">
        <v>0</v>
      </c>
      <c r="X105" s="45">
        <v>0</v>
      </c>
      <c r="Y105" s="45">
        <v>0</v>
      </c>
      <c r="Z105" s="45">
        <v>0</v>
      </c>
      <c r="AA105" s="47">
        <v>0</v>
      </c>
      <c r="AB105" s="45">
        <v>0</v>
      </c>
      <c r="AC105" s="45">
        <v>0</v>
      </c>
      <c r="AD105" s="45">
        <v>0</v>
      </c>
      <c r="AE105" s="47">
        <v>0</v>
      </c>
      <c r="AF105" s="45">
        <v>0</v>
      </c>
      <c r="AG105" s="45">
        <v>0</v>
      </c>
      <c r="AH105" s="45">
        <v>0</v>
      </c>
      <c r="AI105" s="45">
        <v>0</v>
      </c>
      <c r="AJ105" s="48">
        <v>0</v>
      </c>
      <c r="AK105" s="45">
        <v>0</v>
      </c>
      <c r="AL105" s="45">
        <v>0</v>
      </c>
      <c r="AM105" s="45">
        <v>0</v>
      </c>
      <c r="AN105" s="47">
        <v>0</v>
      </c>
      <c r="AO105" s="45">
        <v>0</v>
      </c>
      <c r="AP105" s="45">
        <v>0</v>
      </c>
      <c r="AQ105" s="141">
        <v>0</v>
      </c>
      <c r="AR105" s="117">
        <v>0</v>
      </c>
      <c r="AS105" s="45">
        <v>0</v>
      </c>
      <c r="AT105" s="45">
        <v>0</v>
      </c>
      <c r="AU105" s="45">
        <v>0</v>
      </c>
      <c r="AV105" s="45">
        <v>0</v>
      </c>
      <c r="AW105" s="48">
        <v>0</v>
      </c>
      <c r="AX105" s="45">
        <v>0</v>
      </c>
      <c r="AY105" s="45">
        <v>0</v>
      </c>
      <c r="AZ105" s="45">
        <v>0</v>
      </c>
      <c r="BA105" s="47">
        <v>0</v>
      </c>
      <c r="BB105" s="48">
        <v>0</v>
      </c>
      <c r="BC105" s="152">
        <v>0</v>
      </c>
      <c r="BD105" s="45">
        <v>0</v>
      </c>
      <c r="BE105" s="47">
        <v>0</v>
      </c>
      <c r="BF105" s="48">
        <v>0</v>
      </c>
      <c r="BG105" s="45">
        <v>0</v>
      </c>
      <c r="BH105" s="45">
        <v>0</v>
      </c>
      <c r="BI105" s="45">
        <v>1</v>
      </c>
      <c r="BJ105" s="48">
        <v>0</v>
      </c>
      <c r="BK105" s="45">
        <v>0</v>
      </c>
      <c r="BL105" s="45">
        <v>0</v>
      </c>
      <c r="BM105" s="47">
        <v>0</v>
      </c>
      <c r="BN105" s="48">
        <v>0</v>
      </c>
      <c r="BO105" s="45">
        <v>0</v>
      </c>
      <c r="BP105" s="152">
        <v>0</v>
      </c>
      <c r="BQ105" s="45">
        <v>0</v>
      </c>
      <c r="BR105" s="45">
        <v>0</v>
      </c>
      <c r="BS105" s="48">
        <v>0</v>
      </c>
      <c r="BT105" s="45">
        <v>0</v>
      </c>
      <c r="BU105" s="45">
        <v>0</v>
      </c>
      <c r="BV105" s="47">
        <v>0</v>
      </c>
      <c r="BW105" s="45">
        <v>0</v>
      </c>
      <c r="BX105" s="45">
        <v>0</v>
      </c>
      <c r="BY105" s="45">
        <v>0</v>
      </c>
      <c r="BZ105" s="45">
        <v>0</v>
      </c>
      <c r="CA105" s="47">
        <v>0</v>
      </c>
      <c r="CB105" s="45">
        <v>0</v>
      </c>
      <c r="CC105" s="45">
        <v>0</v>
      </c>
      <c r="CD105" s="45">
        <v>0</v>
      </c>
      <c r="CE105" s="47">
        <v>0</v>
      </c>
      <c r="CF105" s="45">
        <v>0</v>
      </c>
      <c r="CG105" s="45">
        <v>0</v>
      </c>
      <c r="CH105" s="45">
        <v>0</v>
      </c>
      <c r="CI105" s="45">
        <v>0</v>
      </c>
      <c r="CJ105" s="48">
        <v>2</v>
      </c>
      <c r="CK105" s="45">
        <v>0</v>
      </c>
      <c r="CL105" s="45">
        <v>0</v>
      </c>
      <c r="CM105" s="45">
        <v>0</v>
      </c>
      <c r="CN105" s="47">
        <v>1</v>
      </c>
      <c r="CO105" s="45">
        <v>0</v>
      </c>
      <c r="CP105" s="45">
        <v>0</v>
      </c>
      <c r="CQ105" s="141">
        <v>0</v>
      </c>
      <c r="CR105" s="117">
        <v>0</v>
      </c>
      <c r="CS105" s="45">
        <v>0</v>
      </c>
      <c r="CT105" s="45">
        <v>0</v>
      </c>
      <c r="CU105" s="45">
        <v>0</v>
      </c>
      <c r="CV105" s="45"/>
      <c r="CW105" s="48"/>
      <c r="CX105" s="45"/>
      <c r="CY105" s="45"/>
      <c r="CZ105" s="45"/>
      <c r="DA105" s="47"/>
      <c r="DB105" s="48"/>
      <c r="DC105" s="152"/>
      <c r="DD105" s="45"/>
      <c r="DE105" s="47"/>
      <c r="DF105" s="48"/>
      <c r="DG105" s="45"/>
      <c r="DH105" s="45"/>
      <c r="DI105" s="45"/>
      <c r="DJ105" s="48"/>
      <c r="DK105" s="45"/>
      <c r="DL105" s="45"/>
      <c r="DM105" s="47"/>
      <c r="DN105" s="119">
        <f t="shared" si="1"/>
        <v>3</v>
      </c>
      <c r="DO105" s="43" t="s">
        <v>203</v>
      </c>
    </row>
    <row r="106" spans="2:119">
      <c r="B106" s="42"/>
      <c r="C106" s="43" t="s">
        <v>204</v>
      </c>
      <c r="D106" s="45">
        <v>33</v>
      </c>
      <c r="E106" s="47">
        <v>21</v>
      </c>
      <c r="F106" s="48">
        <v>28</v>
      </c>
      <c r="G106" s="45">
        <v>29</v>
      </c>
      <c r="H106" s="45">
        <v>19</v>
      </c>
      <c r="I106" s="45">
        <v>22</v>
      </c>
      <c r="J106" s="48">
        <v>12</v>
      </c>
      <c r="K106" s="45">
        <v>12</v>
      </c>
      <c r="L106" s="45">
        <v>3</v>
      </c>
      <c r="M106" s="47">
        <v>3</v>
      </c>
      <c r="N106" s="48">
        <v>0</v>
      </c>
      <c r="O106" s="45">
        <v>0</v>
      </c>
      <c r="P106" s="45">
        <v>0</v>
      </c>
      <c r="Q106" s="45">
        <v>2</v>
      </c>
      <c r="R106" s="45">
        <v>0</v>
      </c>
      <c r="S106" s="48">
        <v>0</v>
      </c>
      <c r="T106" s="45">
        <v>0</v>
      </c>
      <c r="U106" s="45">
        <v>0</v>
      </c>
      <c r="V106" s="47">
        <v>0</v>
      </c>
      <c r="W106" s="45">
        <v>0</v>
      </c>
      <c r="X106" s="45">
        <v>0</v>
      </c>
      <c r="Y106" s="45">
        <v>0</v>
      </c>
      <c r="Z106" s="45">
        <v>0</v>
      </c>
      <c r="AA106" s="47">
        <v>0</v>
      </c>
      <c r="AB106" s="45">
        <v>0</v>
      </c>
      <c r="AC106" s="45">
        <v>0</v>
      </c>
      <c r="AD106" s="45">
        <v>0</v>
      </c>
      <c r="AE106" s="47">
        <v>0</v>
      </c>
      <c r="AF106" s="45">
        <v>0</v>
      </c>
      <c r="AG106" s="45">
        <v>1</v>
      </c>
      <c r="AH106" s="45">
        <v>3</v>
      </c>
      <c r="AI106" s="45">
        <v>0</v>
      </c>
      <c r="AJ106" s="48">
        <v>0</v>
      </c>
      <c r="AK106" s="45">
        <v>1</v>
      </c>
      <c r="AL106" s="45">
        <v>0</v>
      </c>
      <c r="AM106" s="45">
        <v>0</v>
      </c>
      <c r="AN106" s="47">
        <v>3</v>
      </c>
      <c r="AO106" s="45">
        <v>1</v>
      </c>
      <c r="AP106" s="45">
        <v>4</v>
      </c>
      <c r="AQ106" s="142">
        <v>14</v>
      </c>
      <c r="AR106" s="117">
        <v>6</v>
      </c>
      <c r="AS106" s="45">
        <v>7</v>
      </c>
      <c r="AT106" s="45">
        <v>3</v>
      </c>
      <c r="AU106" s="45">
        <v>1</v>
      </c>
      <c r="AV106" s="45">
        <v>1</v>
      </c>
      <c r="AW106" s="48">
        <v>1</v>
      </c>
      <c r="AX106" s="45">
        <v>1</v>
      </c>
      <c r="AY106" s="45">
        <v>0</v>
      </c>
      <c r="AZ106" s="45">
        <v>2</v>
      </c>
      <c r="BA106" s="47">
        <v>2</v>
      </c>
      <c r="BB106" s="48">
        <v>1</v>
      </c>
      <c r="BC106" s="153">
        <v>1</v>
      </c>
      <c r="BD106" s="45">
        <v>0</v>
      </c>
      <c r="BE106" s="47">
        <v>1</v>
      </c>
      <c r="BF106" s="48">
        <v>0</v>
      </c>
      <c r="BG106" s="45">
        <v>2</v>
      </c>
      <c r="BH106" s="45">
        <v>2</v>
      </c>
      <c r="BI106" s="45">
        <v>2</v>
      </c>
      <c r="BJ106" s="48">
        <v>0</v>
      </c>
      <c r="BK106" s="45">
        <v>0</v>
      </c>
      <c r="BL106" s="45">
        <v>0</v>
      </c>
      <c r="BM106" s="47">
        <v>0</v>
      </c>
      <c r="BN106" s="48">
        <v>0</v>
      </c>
      <c r="BO106" s="45">
        <v>0</v>
      </c>
      <c r="BP106" s="153">
        <v>0</v>
      </c>
      <c r="BQ106" s="45">
        <v>0</v>
      </c>
      <c r="BR106" s="45">
        <v>0</v>
      </c>
      <c r="BS106" s="48">
        <v>0</v>
      </c>
      <c r="BT106" s="45">
        <v>0</v>
      </c>
      <c r="BU106" s="45">
        <v>0</v>
      </c>
      <c r="BV106" s="47">
        <v>0</v>
      </c>
      <c r="BW106" s="45">
        <v>0</v>
      </c>
      <c r="BX106" s="45">
        <v>0</v>
      </c>
      <c r="BY106" s="45">
        <v>0</v>
      </c>
      <c r="BZ106" s="45">
        <v>0</v>
      </c>
      <c r="CA106" s="47">
        <v>0</v>
      </c>
      <c r="CB106" s="45">
        <v>0</v>
      </c>
      <c r="CC106" s="45">
        <v>0</v>
      </c>
      <c r="CD106" s="45">
        <v>0</v>
      </c>
      <c r="CE106" s="47">
        <v>1</v>
      </c>
      <c r="CF106" s="45">
        <v>2</v>
      </c>
      <c r="CG106" s="45">
        <v>9</v>
      </c>
      <c r="CH106" s="45">
        <v>6</v>
      </c>
      <c r="CI106" s="45">
        <v>3</v>
      </c>
      <c r="CJ106" s="48">
        <v>4</v>
      </c>
      <c r="CK106" s="45">
        <v>14</v>
      </c>
      <c r="CL106" s="45">
        <v>30</v>
      </c>
      <c r="CM106" s="45">
        <v>42</v>
      </c>
      <c r="CN106" s="47">
        <v>28</v>
      </c>
      <c r="CO106" s="45">
        <v>27</v>
      </c>
      <c r="CP106" s="45">
        <v>16</v>
      </c>
      <c r="CQ106" s="142">
        <v>18</v>
      </c>
      <c r="CR106" s="117">
        <v>5</v>
      </c>
      <c r="CS106" s="45">
        <v>6</v>
      </c>
      <c r="CT106" s="45">
        <v>2</v>
      </c>
      <c r="CU106" s="45">
        <v>0</v>
      </c>
      <c r="CV106" s="45"/>
      <c r="CW106" s="48"/>
      <c r="CX106" s="45"/>
      <c r="CY106" s="45"/>
      <c r="CZ106" s="45"/>
      <c r="DA106" s="47"/>
      <c r="DB106" s="48"/>
      <c r="DC106" s="153"/>
      <c r="DD106" s="45"/>
      <c r="DE106" s="47"/>
      <c r="DF106" s="48"/>
      <c r="DG106" s="45"/>
      <c r="DH106" s="45"/>
      <c r="DI106" s="45"/>
      <c r="DJ106" s="48"/>
      <c r="DK106" s="45"/>
      <c r="DL106" s="45"/>
      <c r="DM106" s="47"/>
      <c r="DN106" s="119">
        <f t="shared" si="1"/>
        <v>213</v>
      </c>
      <c r="DO106" s="43" t="s">
        <v>204</v>
      </c>
    </row>
    <row r="107" spans="2:119">
      <c r="B107" s="42"/>
      <c r="C107" s="70" t="s">
        <v>205</v>
      </c>
      <c r="D107" s="71">
        <v>329</v>
      </c>
      <c r="E107" s="72">
        <v>281</v>
      </c>
      <c r="F107" s="73">
        <v>237</v>
      </c>
      <c r="G107" s="71">
        <v>213</v>
      </c>
      <c r="H107" s="71">
        <v>235</v>
      </c>
      <c r="I107" s="71">
        <v>218</v>
      </c>
      <c r="J107" s="73">
        <v>117</v>
      </c>
      <c r="K107" s="71">
        <v>74</v>
      </c>
      <c r="L107" s="71">
        <v>34</v>
      </c>
      <c r="M107" s="72">
        <v>22</v>
      </c>
      <c r="N107" s="73">
        <v>3</v>
      </c>
      <c r="O107" s="71">
        <v>2</v>
      </c>
      <c r="P107" s="71">
        <v>5</v>
      </c>
      <c r="Q107" s="71">
        <v>6</v>
      </c>
      <c r="R107" s="71">
        <v>4</v>
      </c>
      <c r="S107" s="73">
        <v>4</v>
      </c>
      <c r="T107" s="71">
        <v>2</v>
      </c>
      <c r="U107" s="71">
        <v>1</v>
      </c>
      <c r="V107" s="72">
        <v>6</v>
      </c>
      <c r="W107" s="71">
        <v>6</v>
      </c>
      <c r="X107" s="71">
        <v>5</v>
      </c>
      <c r="Y107" s="71">
        <v>8</v>
      </c>
      <c r="Z107" s="71">
        <v>3</v>
      </c>
      <c r="AA107" s="72">
        <v>2</v>
      </c>
      <c r="AB107" s="71">
        <v>2</v>
      </c>
      <c r="AC107" s="71">
        <v>11</v>
      </c>
      <c r="AD107" s="71">
        <v>2</v>
      </c>
      <c r="AE107" s="72">
        <v>5</v>
      </c>
      <c r="AF107" s="71">
        <v>4</v>
      </c>
      <c r="AG107" s="71">
        <v>12</v>
      </c>
      <c r="AH107" s="71">
        <v>18</v>
      </c>
      <c r="AI107" s="71">
        <v>13</v>
      </c>
      <c r="AJ107" s="73">
        <v>10</v>
      </c>
      <c r="AK107" s="71">
        <v>18</v>
      </c>
      <c r="AL107" s="71">
        <v>9</v>
      </c>
      <c r="AM107" s="71">
        <v>10</v>
      </c>
      <c r="AN107" s="72">
        <v>10</v>
      </c>
      <c r="AO107" s="71">
        <v>11</v>
      </c>
      <c r="AP107" s="71">
        <v>17</v>
      </c>
      <c r="AQ107" s="142">
        <v>22</v>
      </c>
      <c r="AR107" s="120">
        <v>15</v>
      </c>
      <c r="AS107" s="71">
        <v>23</v>
      </c>
      <c r="AT107" s="71">
        <v>13</v>
      </c>
      <c r="AU107" s="71">
        <v>17</v>
      </c>
      <c r="AV107" s="71">
        <v>25</v>
      </c>
      <c r="AW107" s="73">
        <v>40</v>
      </c>
      <c r="AX107" s="71">
        <v>37</v>
      </c>
      <c r="AY107" s="71">
        <v>31</v>
      </c>
      <c r="AZ107" s="71">
        <v>41</v>
      </c>
      <c r="BA107" s="72">
        <v>52</v>
      </c>
      <c r="BB107" s="73">
        <v>53</v>
      </c>
      <c r="BC107" s="153">
        <v>31</v>
      </c>
      <c r="BD107" s="71">
        <v>40</v>
      </c>
      <c r="BE107" s="72">
        <v>36</v>
      </c>
      <c r="BF107" s="73">
        <v>29</v>
      </c>
      <c r="BG107" s="71">
        <v>32</v>
      </c>
      <c r="BH107" s="71">
        <v>27</v>
      </c>
      <c r="BI107" s="71">
        <v>22</v>
      </c>
      <c r="BJ107" s="73">
        <v>21</v>
      </c>
      <c r="BK107" s="71">
        <v>14</v>
      </c>
      <c r="BL107" s="71">
        <v>13</v>
      </c>
      <c r="BM107" s="72">
        <v>3</v>
      </c>
      <c r="BN107" s="73">
        <v>8</v>
      </c>
      <c r="BO107" s="71">
        <v>3</v>
      </c>
      <c r="BP107" s="153">
        <v>0</v>
      </c>
      <c r="BQ107" s="71">
        <v>1</v>
      </c>
      <c r="BR107" s="71">
        <v>2</v>
      </c>
      <c r="BS107" s="73">
        <v>0</v>
      </c>
      <c r="BT107" s="71">
        <v>4</v>
      </c>
      <c r="BU107" s="71">
        <v>0</v>
      </c>
      <c r="BV107" s="72">
        <v>0</v>
      </c>
      <c r="BW107" s="71">
        <v>1</v>
      </c>
      <c r="BX107" s="71">
        <v>1</v>
      </c>
      <c r="BY107" s="71">
        <v>0</v>
      </c>
      <c r="BZ107" s="71">
        <v>1</v>
      </c>
      <c r="CA107" s="72">
        <v>1</v>
      </c>
      <c r="CB107" s="71">
        <v>1</v>
      </c>
      <c r="CC107" s="71">
        <v>0</v>
      </c>
      <c r="CD107" s="71">
        <v>3</v>
      </c>
      <c r="CE107" s="72">
        <v>5</v>
      </c>
      <c r="CF107" s="71">
        <v>3</v>
      </c>
      <c r="CG107" s="71">
        <v>15</v>
      </c>
      <c r="CH107" s="71">
        <v>15</v>
      </c>
      <c r="CI107" s="71">
        <v>31</v>
      </c>
      <c r="CJ107" s="73">
        <v>44</v>
      </c>
      <c r="CK107" s="71">
        <v>53</v>
      </c>
      <c r="CL107" s="71">
        <v>69</v>
      </c>
      <c r="CM107" s="71">
        <v>104</v>
      </c>
      <c r="CN107" s="72">
        <v>100</v>
      </c>
      <c r="CO107" s="71">
        <v>127</v>
      </c>
      <c r="CP107" s="71">
        <v>127</v>
      </c>
      <c r="CQ107" s="142">
        <v>115</v>
      </c>
      <c r="CR107" s="120">
        <v>98</v>
      </c>
      <c r="CS107" s="71">
        <v>76</v>
      </c>
      <c r="CT107" s="71">
        <v>49</v>
      </c>
      <c r="CU107" s="71">
        <v>58</v>
      </c>
      <c r="CV107" s="71"/>
      <c r="CW107" s="73"/>
      <c r="CX107" s="71"/>
      <c r="CY107" s="71"/>
      <c r="CZ107" s="71"/>
      <c r="DA107" s="72"/>
      <c r="DB107" s="73"/>
      <c r="DC107" s="153"/>
      <c r="DD107" s="71"/>
      <c r="DE107" s="72"/>
      <c r="DF107" s="73"/>
      <c r="DG107" s="71"/>
      <c r="DH107" s="71"/>
      <c r="DI107" s="71"/>
      <c r="DJ107" s="73"/>
      <c r="DK107" s="71"/>
      <c r="DL107" s="71"/>
      <c r="DM107" s="72"/>
      <c r="DN107" s="121">
        <f t="shared" si="1"/>
        <v>1115</v>
      </c>
      <c r="DO107" s="70" t="s">
        <v>205</v>
      </c>
    </row>
    <row r="108" spans="2:119">
      <c r="B108" s="49"/>
      <c r="C108" s="50" t="s">
        <v>206</v>
      </c>
      <c r="D108" s="51">
        <v>25277</v>
      </c>
      <c r="E108" s="53">
        <v>24094</v>
      </c>
      <c r="F108" s="52">
        <v>17992</v>
      </c>
      <c r="G108" s="51">
        <v>13079</v>
      </c>
      <c r="H108" s="51">
        <v>10567</v>
      </c>
      <c r="I108" s="51">
        <v>8617</v>
      </c>
      <c r="J108" s="52">
        <v>6121</v>
      </c>
      <c r="K108" s="51">
        <v>4156</v>
      </c>
      <c r="L108" s="51">
        <v>2788</v>
      </c>
      <c r="M108" s="53">
        <v>1692</v>
      </c>
      <c r="N108" s="52">
        <v>233</v>
      </c>
      <c r="O108" s="51">
        <v>515</v>
      </c>
      <c r="P108" s="51">
        <v>356</v>
      </c>
      <c r="Q108" s="51">
        <v>372</v>
      </c>
      <c r="R108" s="51">
        <v>316</v>
      </c>
      <c r="S108" s="52">
        <v>236</v>
      </c>
      <c r="T108" s="51">
        <v>198</v>
      </c>
      <c r="U108" s="51">
        <v>174</v>
      </c>
      <c r="V108" s="53">
        <v>157</v>
      </c>
      <c r="W108" s="51">
        <v>156</v>
      </c>
      <c r="X108" s="51">
        <v>147</v>
      </c>
      <c r="Y108" s="51">
        <v>133</v>
      </c>
      <c r="Z108" s="51">
        <v>148</v>
      </c>
      <c r="AA108" s="127">
        <v>115</v>
      </c>
      <c r="AB108" s="51">
        <v>126</v>
      </c>
      <c r="AC108" s="51">
        <v>171</v>
      </c>
      <c r="AD108" s="51">
        <v>247</v>
      </c>
      <c r="AE108" s="53">
        <v>220</v>
      </c>
      <c r="AF108" s="51">
        <v>189</v>
      </c>
      <c r="AG108" s="51">
        <v>305</v>
      </c>
      <c r="AH108" s="51">
        <v>421</v>
      </c>
      <c r="AI108" s="125">
        <v>375</v>
      </c>
      <c r="AJ108" s="52">
        <v>444</v>
      </c>
      <c r="AK108" s="51">
        <v>600</v>
      </c>
      <c r="AL108" s="51">
        <v>773</v>
      </c>
      <c r="AM108" s="51">
        <v>992</v>
      </c>
      <c r="AN108" s="53">
        <v>1215</v>
      </c>
      <c r="AO108" s="51">
        <v>1351</v>
      </c>
      <c r="AP108" s="51">
        <v>1395</v>
      </c>
      <c r="AQ108" s="143">
        <v>1380</v>
      </c>
      <c r="AR108" s="41">
        <v>1474</v>
      </c>
      <c r="AS108" s="51">
        <v>1335</v>
      </c>
      <c r="AT108" s="51">
        <v>752</v>
      </c>
      <c r="AU108" s="51">
        <v>1063</v>
      </c>
      <c r="AV108" s="51">
        <v>1199</v>
      </c>
      <c r="AW108" s="52">
        <v>1337</v>
      </c>
      <c r="AX108" s="51">
        <v>1360</v>
      </c>
      <c r="AY108" s="51">
        <v>1068</v>
      </c>
      <c r="AZ108" s="51">
        <v>933</v>
      </c>
      <c r="BA108" s="53">
        <v>913</v>
      </c>
      <c r="BB108" s="52">
        <v>850</v>
      </c>
      <c r="BC108" s="154">
        <v>653</v>
      </c>
      <c r="BD108" s="51">
        <v>504</v>
      </c>
      <c r="BE108" s="53">
        <v>482</v>
      </c>
      <c r="BF108" s="52">
        <v>340</v>
      </c>
      <c r="BG108" s="51">
        <v>299</v>
      </c>
      <c r="BH108" s="51">
        <v>286</v>
      </c>
      <c r="BI108" s="51">
        <v>243</v>
      </c>
      <c r="BJ108" s="52">
        <v>193</v>
      </c>
      <c r="BK108" s="51">
        <v>157</v>
      </c>
      <c r="BL108" s="51">
        <v>136</v>
      </c>
      <c r="BM108" s="53">
        <v>131</v>
      </c>
      <c r="BN108" s="52">
        <v>68</v>
      </c>
      <c r="BO108" s="51">
        <v>82</v>
      </c>
      <c r="BP108" s="154">
        <v>100</v>
      </c>
      <c r="BQ108" s="51">
        <v>149</v>
      </c>
      <c r="BR108" s="51">
        <v>139</v>
      </c>
      <c r="BS108" s="52">
        <v>136</v>
      </c>
      <c r="BT108" s="51">
        <v>138</v>
      </c>
      <c r="BU108" s="51">
        <v>110</v>
      </c>
      <c r="BV108" s="53">
        <v>123</v>
      </c>
      <c r="BW108" s="51">
        <v>148</v>
      </c>
      <c r="BX108" s="51">
        <v>146</v>
      </c>
      <c r="BY108" s="51">
        <v>139</v>
      </c>
      <c r="BZ108" s="51">
        <v>133</v>
      </c>
      <c r="CA108" s="127">
        <v>186</v>
      </c>
      <c r="CB108" s="51">
        <v>251</v>
      </c>
      <c r="CC108" s="51">
        <v>411</v>
      </c>
      <c r="CD108" s="51">
        <v>588</v>
      </c>
      <c r="CE108" s="53">
        <v>858</v>
      </c>
      <c r="CF108" s="51">
        <v>800</v>
      </c>
      <c r="CG108" s="51">
        <v>1477</v>
      </c>
      <c r="CH108" s="51">
        <v>2213</v>
      </c>
      <c r="CI108" s="125">
        <v>3186</v>
      </c>
      <c r="CJ108" s="52">
        <v>4485</v>
      </c>
      <c r="CK108" s="51">
        <v>6202</v>
      </c>
      <c r="CL108" s="51">
        <v>7576</v>
      </c>
      <c r="CM108" s="51">
        <v>10396</v>
      </c>
      <c r="CN108" s="53">
        <v>15845</v>
      </c>
      <c r="CO108" s="51">
        <v>20557</v>
      </c>
      <c r="CP108" s="51">
        <v>21078</v>
      </c>
      <c r="CQ108" s="143">
        <v>15729</v>
      </c>
      <c r="CR108" s="41">
        <v>13577</v>
      </c>
      <c r="CS108" s="51">
        <v>10403</v>
      </c>
      <c r="CT108" s="51">
        <v>5047</v>
      </c>
      <c r="CU108" s="51">
        <v>4523</v>
      </c>
      <c r="CV108" s="51"/>
      <c r="CW108" s="52"/>
      <c r="CX108" s="51"/>
      <c r="CY108" s="51"/>
      <c r="CZ108" s="51"/>
      <c r="DA108" s="53"/>
      <c r="DB108" s="52"/>
      <c r="DC108" s="154"/>
      <c r="DD108" s="51"/>
      <c r="DE108" s="53"/>
      <c r="DF108" s="52"/>
      <c r="DG108" s="51"/>
      <c r="DH108" s="51"/>
      <c r="DI108" s="51"/>
      <c r="DJ108" s="52"/>
      <c r="DK108" s="51"/>
      <c r="DL108" s="51"/>
      <c r="DM108" s="53"/>
      <c r="DN108" s="122">
        <f t="shared" si="1"/>
        <v>146999</v>
      </c>
      <c r="DO108" s="50" t="s">
        <v>206</v>
      </c>
    </row>
    <row r="109" spans="2:119">
      <c r="B109" s="54" t="s">
        <v>220</v>
      </c>
      <c r="C109" s="175" t="s">
        <v>198</v>
      </c>
      <c r="D109" s="64">
        <v>9.33</v>
      </c>
      <c r="E109" s="65">
        <v>9.67</v>
      </c>
      <c r="F109" s="58">
        <v>6</v>
      </c>
      <c r="G109" s="64">
        <v>5.67</v>
      </c>
      <c r="H109" s="64">
        <v>6.33</v>
      </c>
      <c r="I109" s="64">
        <v>6.67</v>
      </c>
      <c r="J109" s="58">
        <v>4</v>
      </c>
      <c r="K109" s="64">
        <v>2.33</v>
      </c>
      <c r="L109" s="56">
        <v>0</v>
      </c>
      <c r="M109" s="57">
        <v>0.33</v>
      </c>
      <c r="N109" s="54">
        <v>0</v>
      </c>
      <c r="O109" s="56">
        <v>0</v>
      </c>
      <c r="P109" s="56">
        <v>0</v>
      </c>
      <c r="Q109" s="56">
        <v>0.33</v>
      </c>
      <c r="R109" s="56">
        <v>0</v>
      </c>
      <c r="S109" s="54">
        <v>0</v>
      </c>
      <c r="T109" s="56">
        <v>0</v>
      </c>
      <c r="U109" s="56">
        <v>0</v>
      </c>
      <c r="V109" s="57">
        <v>0</v>
      </c>
      <c r="W109" s="56">
        <v>0.33</v>
      </c>
      <c r="X109" s="56">
        <v>0.33</v>
      </c>
      <c r="Y109" s="56">
        <v>1</v>
      </c>
      <c r="Z109" s="56">
        <v>0.67</v>
      </c>
      <c r="AA109" s="57">
        <v>0</v>
      </c>
      <c r="AB109" s="56">
        <v>0</v>
      </c>
      <c r="AC109" s="56">
        <v>1</v>
      </c>
      <c r="AD109" s="56">
        <v>0.33</v>
      </c>
      <c r="AE109" s="57">
        <v>0</v>
      </c>
      <c r="AF109" s="56">
        <v>0.33</v>
      </c>
      <c r="AG109" s="56">
        <v>1</v>
      </c>
      <c r="AH109" s="56">
        <v>0.67</v>
      </c>
      <c r="AI109" s="56">
        <v>0.33</v>
      </c>
      <c r="AJ109" s="54">
        <v>0.67</v>
      </c>
      <c r="AK109" s="56">
        <v>1.33</v>
      </c>
      <c r="AL109" s="56">
        <v>0</v>
      </c>
      <c r="AM109" s="56">
        <v>0.33</v>
      </c>
      <c r="AN109" s="57">
        <v>0</v>
      </c>
      <c r="AO109" s="56">
        <v>0.33</v>
      </c>
      <c r="AP109" s="56">
        <v>0</v>
      </c>
      <c r="AQ109" s="144">
        <v>0</v>
      </c>
      <c r="AR109" s="57">
        <v>0</v>
      </c>
      <c r="AS109" s="56">
        <v>0</v>
      </c>
      <c r="AT109" s="56">
        <v>0</v>
      </c>
      <c r="AU109" s="56">
        <v>0</v>
      </c>
      <c r="AV109" s="56">
        <v>0.67</v>
      </c>
      <c r="AW109" s="54">
        <v>0.67</v>
      </c>
      <c r="AX109" s="56">
        <v>1</v>
      </c>
      <c r="AY109" s="56">
        <v>1.33</v>
      </c>
      <c r="AZ109" s="56">
        <v>1.33</v>
      </c>
      <c r="BA109" s="57">
        <v>1</v>
      </c>
      <c r="BB109" s="54">
        <v>2.33</v>
      </c>
      <c r="BC109" s="156">
        <v>1.67</v>
      </c>
      <c r="BD109" s="56">
        <v>2.33</v>
      </c>
      <c r="BE109" s="57">
        <v>1</v>
      </c>
      <c r="BF109" s="54">
        <v>0.67</v>
      </c>
      <c r="BG109" s="56">
        <v>0</v>
      </c>
      <c r="BH109" s="56">
        <v>1</v>
      </c>
      <c r="BI109" s="56">
        <v>0.33</v>
      </c>
      <c r="BJ109" s="54">
        <v>0.67</v>
      </c>
      <c r="BK109" s="56">
        <v>0.33</v>
      </c>
      <c r="BL109" s="56">
        <v>0.33</v>
      </c>
      <c r="BM109" s="57">
        <v>0</v>
      </c>
      <c r="BN109" s="54">
        <v>0.33</v>
      </c>
      <c r="BO109" s="56">
        <v>0</v>
      </c>
      <c r="BP109" s="156">
        <v>0</v>
      </c>
      <c r="BQ109" s="56">
        <v>0</v>
      </c>
      <c r="BR109" s="56">
        <v>0</v>
      </c>
      <c r="BS109" s="54">
        <v>0</v>
      </c>
      <c r="BT109" s="56">
        <v>1.33</v>
      </c>
      <c r="BU109" s="56">
        <v>0</v>
      </c>
      <c r="BV109" s="57">
        <v>0</v>
      </c>
      <c r="BW109" s="56">
        <v>0</v>
      </c>
      <c r="BX109" s="56">
        <v>0</v>
      </c>
      <c r="BY109" s="56">
        <v>0</v>
      </c>
      <c r="BZ109" s="56">
        <v>0</v>
      </c>
      <c r="CA109" s="57">
        <v>0</v>
      </c>
      <c r="CB109" s="56">
        <v>0</v>
      </c>
      <c r="CC109" s="56">
        <v>0</v>
      </c>
      <c r="CD109" s="56">
        <v>0</v>
      </c>
      <c r="CE109" s="57">
        <v>0.67</v>
      </c>
      <c r="CF109" s="56">
        <v>0</v>
      </c>
      <c r="CG109" s="56">
        <v>0</v>
      </c>
      <c r="CH109" s="56">
        <v>0.33</v>
      </c>
      <c r="CI109" s="56">
        <v>0.33</v>
      </c>
      <c r="CJ109" s="54">
        <v>0.67</v>
      </c>
      <c r="CK109" s="56">
        <v>1.67</v>
      </c>
      <c r="CL109" s="56">
        <v>1.67</v>
      </c>
      <c r="CM109" s="56">
        <v>3.67</v>
      </c>
      <c r="CN109" s="57">
        <v>4</v>
      </c>
      <c r="CO109" s="64">
        <v>6.33</v>
      </c>
      <c r="CP109" s="64">
        <v>6.33</v>
      </c>
      <c r="CQ109" s="148">
        <v>4</v>
      </c>
      <c r="CR109" s="65">
        <v>3.33</v>
      </c>
      <c r="CS109" s="64">
        <v>4.33</v>
      </c>
      <c r="CT109" s="64">
        <v>2.67</v>
      </c>
      <c r="CU109" s="56">
        <v>1.67</v>
      </c>
      <c r="CV109" s="56"/>
      <c r="CW109" s="54"/>
      <c r="CX109" s="56"/>
      <c r="CY109" s="56"/>
      <c r="CZ109" s="56"/>
      <c r="DA109" s="57"/>
      <c r="DB109" s="54"/>
      <c r="DC109" s="156"/>
      <c r="DD109" s="56"/>
      <c r="DE109" s="57"/>
      <c r="DF109" s="54"/>
      <c r="DG109" s="56"/>
      <c r="DH109" s="56"/>
      <c r="DI109" s="56"/>
      <c r="DJ109" s="54"/>
      <c r="DK109" s="56"/>
      <c r="DL109" s="56"/>
      <c r="DM109" s="57"/>
      <c r="DN109" s="55">
        <f t="shared" si="1"/>
        <v>43.33</v>
      </c>
      <c r="DO109" s="55" t="s">
        <v>198</v>
      </c>
    </row>
    <row r="110" spans="2:119">
      <c r="B110" s="54" t="s">
        <v>207</v>
      </c>
      <c r="C110" s="175" t="s">
        <v>200</v>
      </c>
      <c r="D110" s="64">
        <v>11.5</v>
      </c>
      <c r="E110" s="65">
        <v>10.4</v>
      </c>
      <c r="F110" s="58">
        <v>8.5</v>
      </c>
      <c r="G110" s="64">
        <v>7.9</v>
      </c>
      <c r="H110" s="64">
        <v>10.3</v>
      </c>
      <c r="I110" s="64">
        <v>10.199999999999999</v>
      </c>
      <c r="J110" s="58">
        <v>5.0999999999999996</v>
      </c>
      <c r="K110" s="64">
        <v>3.2</v>
      </c>
      <c r="L110" s="64">
        <v>2</v>
      </c>
      <c r="M110" s="57">
        <v>0.6</v>
      </c>
      <c r="N110" s="54">
        <v>0</v>
      </c>
      <c r="O110" s="56">
        <v>0.1</v>
      </c>
      <c r="P110" s="56">
        <v>0.2</v>
      </c>
      <c r="Q110" s="56">
        <v>0.1</v>
      </c>
      <c r="R110" s="56">
        <v>0.4</v>
      </c>
      <c r="S110" s="54">
        <v>0.2</v>
      </c>
      <c r="T110" s="56">
        <v>0.1</v>
      </c>
      <c r="U110" s="56">
        <v>0</v>
      </c>
      <c r="V110" s="57">
        <v>0</v>
      </c>
      <c r="W110" s="56">
        <v>0</v>
      </c>
      <c r="X110" s="56">
        <v>0.1</v>
      </c>
      <c r="Y110" s="56">
        <v>0.3</v>
      </c>
      <c r="Z110" s="56">
        <v>0</v>
      </c>
      <c r="AA110" s="57">
        <v>0.1</v>
      </c>
      <c r="AB110" s="56">
        <v>0.14000000000000001</v>
      </c>
      <c r="AC110" s="56">
        <v>0.28999999999999998</v>
      </c>
      <c r="AD110" s="56">
        <v>0.14000000000000001</v>
      </c>
      <c r="AE110" s="57">
        <v>0.28999999999999998</v>
      </c>
      <c r="AF110" s="56">
        <v>0</v>
      </c>
      <c r="AG110" s="56">
        <v>0.14000000000000001</v>
      </c>
      <c r="AH110" s="56">
        <v>0.71</v>
      </c>
      <c r="AI110" s="56">
        <v>0.28999999999999998</v>
      </c>
      <c r="AJ110" s="54">
        <v>0.28999999999999998</v>
      </c>
      <c r="AK110" s="56">
        <v>0.56999999999999995</v>
      </c>
      <c r="AL110" s="56">
        <v>0.56999999999999995</v>
      </c>
      <c r="AM110" s="56">
        <v>0.71</v>
      </c>
      <c r="AN110" s="57">
        <v>0.43</v>
      </c>
      <c r="AO110" s="56">
        <v>0.56999999999999995</v>
      </c>
      <c r="AP110" s="56">
        <v>0.56999999999999995</v>
      </c>
      <c r="AQ110" s="144">
        <v>0.28999999999999998</v>
      </c>
      <c r="AR110" s="57">
        <v>0.71</v>
      </c>
      <c r="AS110" s="56">
        <v>1.29</v>
      </c>
      <c r="AT110" s="56">
        <v>0.71</v>
      </c>
      <c r="AU110" s="56">
        <v>0.86</v>
      </c>
      <c r="AV110" s="56">
        <v>1.86</v>
      </c>
      <c r="AW110" s="54">
        <v>2.14</v>
      </c>
      <c r="AX110" s="56">
        <v>2.14</v>
      </c>
      <c r="AY110" s="56">
        <v>1.71</v>
      </c>
      <c r="AZ110" s="56">
        <v>1.43</v>
      </c>
      <c r="BA110" s="57">
        <v>3</v>
      </c>
      <c r="BB110" s="54">
        <v>3.57</v>
      </c>
      <c r="BC110" s="156">
        <v>3</v>
      </c>
      <c r="BD110" s="56">
        <v>2.71</v>
      </c>
      <c r="BE110" s="57">
        <v>2.14</v>
      </c>
      <c r="BF110" s="54">
        <v>1.57</v>
      </c>
      <c r="BG110" s="56">
        <v>2.71</v>
      </c>
      <c r="BH110" s="56">
        <v>2.14</v>
      </c>
      <c r="BI110" s="56">
        <v>1.43</v>
      </c>
      <c r="BJ110" s="54">
        <v>2</v>
      </c>
      <c r="BK110" s="56">
        <v>1.1399999999999999</v>
      </c>
      <c r="BL110" s="56">
        <v>1</v>
      </c>
      <c r="BM110" s="57">
        <v>0</v>
      </c>
      <c r="BN110" s="54">
        <v>0.14000000000000001</v>
      </c>
      <c r="BO110" s="56">
        <v>0</v>
      </c>
      <c r="BP110" s="156">
        <v>0</v>
      </c>
      <c r="BQ110" s="56">
        <v>0</v>
      </c>
      <c r="BR110" s="56">
        <v>0.28999999999999998</v>
      </c>
      <c r="BS110" s="54">
        <v>0</v>
      </c>
      <c r="BT110" s="56">
        <v>0</v>
      </c>
      <c r="BU110" s="56">
        <v>0</v>
      </c>
      <c r="BV110" s="57">
        <v>0</v>
      </c>
      <c r="BW110" s="56">
        <v>0.14000000000000001</v>
      </c>
      <c r="BX110" s="56">
        <v>0.14000000000000001</v>
      </c>
      <c r="BY110" s="56">
        <v>0</v>
      </c>
      <c r="BZ110" s="56">
        <v>0</v>
      </c>
      <c r="CA110" s="57">
        <v>0</v>
      </c>
      <c r="CB110" s="56">
        <v>0</v>
      </c>
      <c r="CC110" s="56">
        <v>0</v>
      </c>
      <c r="CD110" s="56">
        <v>0.14000000000000001</v>
      </c>
      <c r="CE110" s="57">
        <v>0</v>
      </c>
      <c r="CF110" s="56">
        <v>0</v>
      </c>
      <c r="CG110" s="56">
        <v>0</v>
      </c>
      <c r="CH110" s="56">
        <v>0.14000000000000001</v>
      </c>
      <c r="CI110" s="56">
        <v>0.86</v>
      </c>
      <c r="CJ110" s="54">
        <v>2.86</v>
      </c>
      <c r="CK110" s="56">
        <v>1.86</v>
      </c>
      <c r="CL110" s="56">
        <v>3.86</v>
      </c>
      <c r="CM110" s="56">
        <v>3.14</v>
      </c>
      <c r="CN110" s="65">
        <v>5</v>
      </c>
      <c r="CO110" s="64">
        <v>7.14</v>
      </c>
      <c r="CP110" s="64">
        <v>5.71</v>
      </c>
      <c r="CQ110" s="148">
        <v>5.57</v>
      </c>
      <c r="CR110" s="65">
        <v>4.71</v>
      </c>
      <c r="CS110" s="64">
        <v>3.71</v>
      </c>
      <c r="CT110" s="64">
        <v>2.29</v>
      </c>
      <c r="CU110" s="64">
        <v>4.1399999999999997</v>
      </c>
      <c r="CV110" s="56"/>
      <c r="CW110" s="54"/>
      <c r="CX110" s="56"/>
      <c r="CY110" s="56"/>
      <c r="CZ110" s="56"/>
      <c r="DA110" s="57"/>
      <c r="DB110" s="54"/>
      <c r="DC110" s="156"/>
      <c r="DD110" s="56"/>
      <c r="DE110" s="57"/>
      <c r="DF110" s="54"/>
      <c r="DG110" s="56"/>
      <c r="DH110" s="56"/>
      <c r="DI110" s="56"/>
      <c r="DJ110" s="54"/>
      <c r="DK110" s="56"/>
      <c r="DL110" s="56"/>
      <c r="DM110" s="57"/>
      <c r="DN110" s="55">
        <f t="shared" si="1"/>
        <v>51.84</v>
      </c>
      <c r="DO110" s="55" t="s">
        <v>200</v>
      </c>
    </row>
    <row r="111" spans="2:119">
      <c r="B111" s="58" t="s">
        <v>221</v>
      </c>
      <c r="C111" s="55" t="s">
        <v>201</v>
      </c>
      <c r="D111" s="64">
        <v>5.29</v>
      </c>
      <c r="E111" s="65">
        <v>5.43</v>
      </c>
      <c r="F111" s="58">
        <v>3.57</v>
      </c>
      <c r="G111" s="64">
        <v>3.86</v>
      </c>
      <c r="H111" s="64">
        <v>3.86</v>
      </c>
      <c r="I111" s="64">
        <v>4.29</v>
      </c>
      <c r="J111" s="54">
        <v>1.86</v>
      </c>
      <c r="K111" s="56">
        <v>0.86</v>
      </c>
      <c r="L111" s="56">
        <v>0.28999999999999998</v>
      </c>
      <c r="M111" s="57">
        <v>0.14000000000000001</v>
      </c>
      <c r="N111" s="54">
        <v>0.14000000000000001</v>
      </c>
      <c r="O111" s="56">
        <v>0</v>
      </c>
      <c r="P111" s="56">
        <v>0.28999999999999998</v>
      </c>
      <c r="Q111" s="56">
        <v>0.14000000000000001</v>
      </c>
      <c r="R111" s="56">
        <v>0</v>
      </c>
      <c r="S111" s="54">
        <v>0.14000000000000001</v>
      </c>
      <c r="T111" s="56">
        <v>0</v>
      </c>
      <c r="U111" s="56">
        <v>0.14000000000000001</v>
      </c>
      <c r="V111" s="57">
        <v>0.43</v>
      </c>
      <c r="W111" s="56">
        <v>0.14000000000000001</v>
      </c>
      <c r="X111" s="56">
        <v>0</v>
      </c>
      <c r="Y111" s="56">
        <v>0.14000000000000001</v>
      </c>
      <c r="Z111" s="56">
        <v>0.14000000000000001</v>
      </c>
      <c r="AA111" s="57">
        <v>0.14000000000000001</v>
      </c>
      <c r="AB111" s="56">
        <v>0</v>
      </c>
      <c r="AC111" s="56">
        <v>0.33</v>
      </c>
      <c r="AD111" s="56">
        <v>0</v>
      </c>
      <c r="AE111" s="57">
        <v>0.5</v>
      </c>
      <c r="AF111" s="56">
        <v>0.17</v>
      </c>
      <c r="AG111" s="56">
        <v>0.17</v>
      </c>
      <c r="AH111" s="56">
        <v>0.33</v>
      </c>
      <c r="AI111" s="56">
        <v>0.83</v>
      </c>
      <c r="AJ111" s="54">
        <v>0.33</v>
      </c>
      <c r="AK111" s="56">
        <v>0.83</v>
      </c>
      <c r="AL111" s="56">
        <v>0.5</v>
      </c>
      <c r="AM111" s="56">
        <v>0.17</v>
      </c>
      <c r="AN111" s="57">
        <v>0.33</v>
      </c>
      <c r="AO111" s="56">
        <v>0.17</v>
      </c>
      <c r="AP111" s="56">
        <v>0.33</v>
      </c>
      <c r="AQ111" s="144">
        <v>0.17</v>
      </c>
      <c r="AR111" s="57">
        <v>0.33</v>
      </c>
      <c r="AS111" s="56">
        <v>0.5</v>
      </c>
      <c r="AT111" s="56">
        <v>0.67</v>
      </c>
      <c r="AU111" s="56">
        <v>0.67</v>
      </c>
      <c r="AV111" s="56">
        <v>1.17</v>
      </c>
      <c r="AW111" s="54">
        <v>1.67</v>
      </c>
      <c r="AX111" s="56">
        <v>1.5</v>
      </c>
      <c r="AY111" s="56">
        <v>0.83</v>
      </c>
      <c r="AZ111" s="56">
        <v>1.5</v>
      </c>
      <c r="BA111" s="57">
        <v>2</v>
      </c>
      <c r="BB111" s="54">
        <v>1.67</v>
      </c>
      <c r="BC111" s="156">
        <v>0.33</v>
      </c>
      <c r="BD111" s="56">
        <v>0.83</v>
      </c>
      <c r="BE111" s="57">
        <v>2.33</v>
      </c>
      <c r="BF111" s="54">
        <v>1.83</v>
      </c>
      <c r="BG111" s="56">
        <v>0.67</v>
      </c>
      <c r="BH111" s="56">
        <v>0.83</v>
      </c>
      <c r="BI111" s="56">
        <v>0.5</v>
      </c>
      <c r="BJ111" s="54">
        <v>0.17</v>
      </c>
      <c r="BK111" s="56">
        <v>0.17</v>
      </c>
      <c r="BL111" s="56">
        <v>0.33</v>
      </c>
      <c r="BM111" s="57">
        <v>0.17</v>
      </c>
      <c r="BN111" s="54">
        <v>0.83</v>
      </c>
      <c r="BO111" s="56">
        <v>0.33</v>
      </c>
      <c r="BP111" s="156">
        <v>0</v>
      </c>
      <c r="BQ111" s="56">
        <v>0</v>
      </c>
      <c r="BR111" s="56">
        <v>0</v>
      </c>
      <c r="BS111" s="54">
        <v>0</v>
      </c>
      <c r="BT111" s="56">
        <v>0</v>
      </c>
      <c r="BU111" s="56">
        <v>0</v>
      </c>
      <c r="BV111" s="57">
        <v>0</v>
      </c>
      <c r="BW111" s="56">
        <v>0</v>
      </c>
      <c r="BX111" s="56">
        <v>0</v>
      </c>
      <c r="BY111" s="56">
        <v>0</v>
      </c>
      <c r="BZ111" s="56">
        <v>0.17</v>
      </c>
      <c r="CA111" s="57">
        <v>0.2</v>
      </c>
      <c r="CB111" s="56">
        <v>0.2</v>
      </c>
      <c r="CC111" s="56">
        <v>0</v>
      </c>
      <c r="CD111" s="56">
        <v>0</v>
      </c>
      <c r="CE111" s="57">
        <v>0</v>
      </c>
      <c r="CF111" s="56">
        <v>0.2</v>
      </c>
      <c r="CG111" s="56">
        <v>0.2</v>
      </c>
      <c r="CH111" s="56">
        <v>0.4</v>
      </c>
      <c r="CI111" s="56">
        <v>0.2</v>
      </c>
      <c r="CJ111" s="54">
        <v>0.2</v>
      </c>
      <c r="CK111" s="56">
        <v>1.2</v>
      </c>
      <c r="CL111" s="56">
        <v>0.4</v>
      </c>
      <c r="CM111" s="56">
        <v>3.2</v>
      </c>
      <c r="CN111" s="57">
        <v>3.4</v>
      </c>
      <c r="CO111" s="56">
        <v>1.6</v>
      </c>
      <c r="CP111" s="56">
        <v>3</v>
      </c>
      <c r="CQ111" s="144">
        <v>2.6</v>
      </c>
      <c r="CR111" s="57">
        <v>3.4</v>
      </c>
      <c r="CS111" s="56">
        <v>2</v>
      </c>
      <c r="CT111" s="56">
        <v>2.2000000000000002</v>
      </c>
      <c r="CU111" s="56">
        <v>1.4</v>
      </c>
      <c r="CV111" s="56"/>
      <c r="CW111" s="54"/>
      <c r="CX111" s="56"/>
      <c r="CY111" s="56"/>
      <c r="CZ111" s="56"/>
      <c r="DA111" s="57"/>
      <c r="DB111" s="54"/>
      <c r="DC111" s="156"/>
      <c r="DD111" s="56"/>
      <c r="DE111" s="57"/>
      <c r="DF111" s="54"/>
      <c r="DG111" s="56"/>
      <c r="DH111" s="56"/>
      <c r="DI111" s="56"/>
      <c r="DJ111" s="54"/>
      <c r="DK111" s="56"/>
      <c r="DL111" s="56"/>
      <c r="DM111" s="57"/>
      <c r="DN111" s="55">
        <f t="shared" si="1"/>
        <v>27.33</v>
      </c>
      <c r="DO111" s="55" t="s">
        <v>201</v>
      </c>
    </row>
    <row r="112" spans="2:119">
      <c r="B112" s="54"/>
      <c r="C112" s="55" t="s">
        <v>202</v>
      </c>
      <c r="D112" s="64">
        <v>13.38</v>
      </c>
      <c r="E112" s="65">
        <v>9.75</v>
      </c>
      <c r="F112" s="58">
        <v>8.1300000000000008</v>
      </c>
      <c r="G112" s="64">
        <v>7</v>
      </c>
      <c r="H112" s="64">
        <v>6.25</v>
      </c>
      <c r="I112" s="64">
        <v>4</v>
      </c>
      <c r="J112" s="58">
        <v>2.63</v>
      </c>
      <c r="K112" s="56">
        <v>1.25</v>
      </c>
      <c r="L112" s="56">
        <v>0.38</v>
      </c>
      <c r="M112" s="57">
        <v>0.75</v>
      </c>
      <c r="N112" s="54">
        <v>0.13</v>
      </c>
      <c r="O112" s="56">
        <v>0</v>
      </c>
      <c r="P112" s="56">
        <v>0</v>
      </c>
      <c r="Q112" s="56">
        <v>0</v>
      </c>
      <c r="R112" s="56">
        <v>0</v>
      </c>
      <c r="S112" s="54">
        <v>0.13</v>
      </c>
      <c r="T112" s="56">
        <v>0.13</v>
      </c>
      <c r="U112" s="56">
        <v>0</v>
      </c>
      <c r="V112" s="57">
        <v>0.38</v>
      </c>
      <c r="W112" s="56">
        <v>0.5</v>
      </c>
      <c r="X112" s="56">
        <v>0.38</v>
      </c>
      <c r="Y112" s="56">
        <v>0.13</v>
      </c>
      <c r="Z112" s="56">
        <v>0</v>
      </c>
      <c r="AA112" s="57">
        <v>0</v>
      </c>
      <c r="AB112" s="56">
        <v>0.17</v>
      </c>
      <c r="AC112" s="56">
        <v>0.67</v>
      </c>
      <c r="AD112" s="56">
        <v>0</v>
      </c>
      <c r="AE112" s="57">
        <v>0</v>
      </c>
      <c r="AF112" s="56">
        <v>0.33</v>
      </c>
      <c r="AG112" s="56">
        <v>1</v>
      </c>
      <c r="AH112" s="56">
        <v>1</v>
      </c>
      <c r="AI112" s="56">
        <v>0.83</v>
      </c>
      <c r="AJ112" s="54">
        <v>0.8</v>
      </c>
      <c r="AK112" s="56">
        <v>0.67</v>
      </c>
      <c r="AL112" s="56">
        <v>0.33</v>
      </c>
      <c r="AM112" s="56">
        <v>0.5</v>
      </c>
      <c r="AN112" s="57">
        <v>0.33</v>
      </c>
      <c r="AO112" s="56">
        <v>0.67</v>
      </c>
      <c r="AP112" s="56">
        <v>1.17</v>
      </c>
      <c r="AQ112" s="144">
        <v>0.83</v>
      </c>
      <c r="AR112" s="57">
        <v>0.33</v>
      </c>
      <c r="AS112" s="56">
        <v>0.67</v>
      </c>
      <c r="AT112" s="56">
        <v>0.17</v>
      </c>
      <c r="AU112" s="56">
        <v>1</v>
      </c>
      <c r="AV112" s="56">
        <v>0.33</v>
      </c>
      <c r="AW112" s="54">
        <v>2</v>
      </c>
      <c r="AX112" s="56">
        <v>1.5</v>
      </c>
      <c r="AY112" s="56">
        <v>1.67</v>
      </c>
      <c r="AZ112" s="56">
        <v>2.67</v>
      </c>
      <c r="BA112" s="57">
        <v>2.33</v>
      </c>
      <c r="BB112" s="54">
        <v>1.67</v>
      </c>
      <c r="BC112" s="156">
        <v>0.33</v>
      </c>
      <c r="BD112" s="56">
        <v>1.5</v>
      </c>
      <c r="BE112" s="57">
        <v>0.5</v>
      </c>
      <c r="BF112" s="54">
        <v>0.83</v>
      </c>
      <c r="BG112" s="56">
        <v>1.17</v>
      </c>
      <c r="BH112" s="56">
        <v>0.33</v>
      </c>
      <c r="BI112" s="56">
        <v>0.83</v>
      </c>
      <c r="BJ112" s="54">
        <v>0.67</v>
      </c>
      <c r="BK112" s="56">
        <v>0.67</v>
      </c>
      <c r="BL112" s="56">
        <v>0.5</v>
      </c>
      <c r="BM112" s="57">
        <v>0.33</v>
      </c>
      <c r="BN112" s="54">
        <v>0.17</v>
      </c>
      <c r="BO112" s="56">
        <v>0.17</v>
      </c>
      <c r="BP112" s="156">
        <v>0</v>
      </c>
      <c r="BQ112" s="56">
        <v>0.17</v>
      </c>
      <c r="BR112" s="56">
        <v>0</v>
      </c>
      <c r="BS112" s="54">
        <v>0</v>
      </c>
      <c r="BT112" s="56">
        <v>0</v>
      </c>
      <c r="BU112" s="56">
        <v>0</v>
      </c>
      <c r="BV112" s="57">
        <v>0</v>
      </c>
      <c r="BW112" s="56">
        <v>0</v>
      </c>
      <c r="BX112" s="56">
        <v>0</v>
      </c>
      <c r="BY112" s="56">
        <v>0</v>
      </c>
      <c r="BZ112" s="56">
        <v>0</v>
      </c>
      <c r="CA112" s="57">
        <v>0</v>
      </c>
      <c r="CB112" s="56">
        <v>0</v>
      </c>
      <c r="CC112" s="56">
        <v>0</v>
      </c>
      <c r="CD112" s="56">
        <v>0.33</v>
      </c>
      <c r="CE112" s="57">
        <v>0.33</v>
      </c>
      <c r="CF112" s="56">
        <v>0</v>
      </c>
      <c r="CG112" s="56">
        <v>0.83</v>
      </c>
      <c r="CH112" s="56">
        <v>0.83</v>
      </c>
      <c r="CI112" s="56">
        <v>3.33</v>
      </c>
      <c r="CJ112" s="54">
        <v>2.5</v>
      </c>
      <c r="CK112" s="56">
        <v>2.5</v>
      </c>
      <c r="CL112" s="56">
        <v>0.83</v>
      </c>
      <c r="CM112" s="56">
        <v>2.17</v>
      </c>
      <c r="CN112" s="57">
        <v>1.17</v>
      </c>
      <c r="CO112" s="56">
        <v>3.83</v>
      </c>
      <c r="CP112" s="64">
        <v>6.17</v>
      </c>
      <c r="CQ112" s="148">
        <v>5.5</v>
      </c>
      <c r="CR112" s="65">
        <v>5.5</v>
      </c>
      <c r="CS112" s="64">
        <v>3.5</v>
      </c>
      <c r="CT112" s="64">
        <v>2</v>
      </c>
      <c r="CU112" s="64">
        <v>2.83</v>
      </c>
      <c r="CV112" s="56"/>
      <c r="CW112" s="54"/>
      <c r="CX112" s="56"/>
      <c r="CY112" s="56"/>
      <c r="CZ112" s="56"/>
      <c r="DA112" s="57"/>
      <c r="DB112" s="54"/>
      <c r="DC112" s="156"/>
      <c r="DD112" s="56"/>
      <c r="DE112" s="57"/>
      <c r="DF112" s="54"/>
      <c r="DG112" s="56"/>
      <c r="DH112" s="56"/>
      <c r="DI112" s="56"/>
      <c r="DJ112" s="54"/>
      <c r="DK112" s="56"/>
      <c r="DL112" s="56"/>
      <c r="DM112" s="57"/>
      <c r="DN112" s="55">
        <f t="shared" si="1"/>
        <v>44.66</v>
      </c>
      <c r="DO112" s="55" t="s">
        <v>202</v>
      </c>
    </row>
    <row r="113" spans="2:119">
      <c r="B113" s="54"/>
      <c r="C113" s="55" t="s">
        <v>203</v>
      </c>
      <c r="D113" s="64">
        <v>4.5</v>
      </c>
      <c r="E113" s="65">
        <v>5.5</v>
      </c>
      <c r="F113" s="58">
        <v>8</v>
      </c>
      <c r="G113" s="64">
        <v>2.5</v>
      </c>
      <c r="H113" s="64">
        <v>8.5</v>
      </c>
      <c r="I113" s="64">
        <v>6</v>
      </c>
      <c r="J113" s="58">
        <v>4</v>
      </c>
      <c r="K113" s="64">
        <v>3.5</v>
      </c>
      <c r="L113" s="64">
        <v>3</v>
      </c>
      <c r="M113" s="65">
        <v>2.5</v>
      </c>
      <c r="N113" s="54">
        <v>0.5</v>
      </c>
      <c r="O113" s="56">
        <v>0.5</v>
      </c>
      <c r="P113" s="56">
        <v>0.5</v>
      </c>
      <c r="Q113" s="56">
        <v>0.5</v>
      </c>
      <c r="R113" s="56">
        <v>0</v>
      </c>
      <c r="S113" s="54">
        <v>0</v>
      </c>
      <c r="T113" s="56">
        <v>0</v>
      </c>
      <c r="U113" s="56">
        <v>0</v>
      </c>
      <c r="V113" s="57">
        <v>0</v>
      </c>
      <c r="W113" s="56">
        <v>0</v>
      </c>
      <c r="X113" s="56">
        <v>0</v>
      </c>
      <c r="Y113" s="56">
        <v>0</v>
      </c>
      <c r="Z113" s="56">
        <v>0</v>
      </c>
      <c r="AA113" s="57">
        <v>0</v>
      </c>
      <c r="AB113" s="56">
        <v>0</v>
      </c>
      <c r="AC113" s="56">
        <v>0</v>
      </c>
      <c r="AD113" s="56">
        <v>0</v>
      </c>
      <c r="AE113" s="57">
        <v>0</v>
      </c>
      <c r="AF113" s="56">
        <v>0</v>
      </c>
      <c r="AG113" s="56">
        <v>0</v>
      </c>
      <c r="AH113" s="56">
        <v>0</v>
      </c>
      <c r="AI113" s="56">
        <v>0</v>
      </c>
      <c r="AJ113" s="54">
        <v>0</v>
      </c>
      <c r="AK113" s="56">
        <v>0</v>
      </c>
      <c r="AL113" s="56">
        <v>0</v>
      </c>
      <c r="AM113" s="56">
        <v>0</v>
      </c>
      <c r="AN113" s="57">
        <v>0</v>
      </c>
      <c r="AO113" s="56">
        <v>0</v>
      </c>
      <c r="AP113" s="56">
        <v>0</v>
      </c>
      <c r="AQ113" s="144">
        <v>0</v>
      </c>
      <c r="AR113" s="57">
        <v>0</v>
      </c>
      <c r="AS113" s="56">
        <v>0</v>
      </c>
      <c r="AT113" s="56">
        <v>0</v>
      </c>
      <c r="AU113" s="56">
        <v>0</v>
      </c>
      <c r="AV113" s="56">
        <v>0</v>
      </c>
      <c r="AW113" s="54">
        <v>0</v>
      </c>
      <c r="AX113" s="56">
        <v>0</v>
      </c>
      <c r="AY113" s="56">
        <v>0</v>
      </c>
      <c r="AZ113" s="56">
        <v>0</v>
      </c>
      <c r="BA113" s="57">
        <v>0</v>
      </c>
      <c r="BB113" s="54">
        <v>0</v>
      </c>
      <c r="BC113" s="156">
        <v>0</v>
      </c>
      <c r="BD113" s="56">
        <v>0</v>
      </c>
      <c r="BE113" s="57">
        <v>0</v>
      </c>
      <c r="BF113" s="54">
        <v>0</v>
      </c>
      <c r="BG113" s="56">
        <v>0</v>
      </c>
      <c r="BH113" s="56">
        <v>0</v>
      </c>
      <c r="BI113" s="56">
        <v>1</v>
      </c>
      <c r="BJ113" s="54">
        <v>0</v>
      </c>
      <c r="BK113" s="56">
        <v>0</v>
      </c>
      <c r="BL113" s="56">
        <v>0</v>
      </c>
      <c r="BM113" s="57">
        <v>0</v>
      </c>
      <c r="BN113" s="54">
        <v>0</v>
      </c>
      <c r="BO113" s="56">
        <v>0</v>
      </c>
      <c r="BP113" s="156">
        <v>0</v>
      </c>
      <c r="BQ113" s="56">
        <v>0</v>
      </c>
      <c r="BR113" s="56">
        <v>0</v>
      </c>
      <c r="BS113" s="54">
        <v>0</v>
      </c>
      <c r="BT113" s="56">
        <v>0</v>
      </c>
      <c r="BU113" s="56">
        <v>0</v>
      </c>
      <c r="BV113" s="57">
        <v>0</v>
      </c>
      <c r="BW113" s="56">
        <v>0</v>
      </c>
      <c r="BX113" s="56">
        <v>0</v>
      </c>
      <c r="BY113" s="56">
        <v>0</v>
      </c>
      <c r="BZ113" s="56">
        <v>0</v>
      </c>
      <c r="CA113" s="57">
        <v>0</v>
      </c>
      <c r="CB113" s="56">
        <v>0</v>
      </c>
      <c r="CC113" s="56">
        <v>0</v>
      </c>
      <c r="CD113" s="56">
        <v>0</v>
      </c>
      <c r="CE113" s="57">
        <v>0</v>
      </c>
      <c r="CF113" s="56">
        <v>0</v>
      </c>
      <c r="CG113" s="56">
        <v>0</v>
      </c>
      <c r="CH113" s="56">
        <v>0</v>
      </c>
      <c r="CI113" s="56">
        <v>0</v>
      </c>
      <c r="CJ113" s="54">
        <v>2</v>
      </c>
      <c r="CK113" s="56">
        <v>0</v>
      </c>
      <c r="CL113" s="56">
        <v>0</v>
      </c>
      <c r="CM113" s="56">
        <v>0</v>
      </c>
      <c r="CN113" s="57">
        <v>1</v>
      </c>
      <c r="CO113" s="56">
        <v>0</v>
      </c>
      <c r="CP113" s="56">
        <v>0</v>
      </c>
      <c r="CQ113" s="144">
        <v>0</v>
      </c>
      <c r="CR113" s="57">
        <v>0</v>
      </c>
      <c r="CS113" s="56">
        <v>0</v>
      </c>
      <c r="CT113" s="56">
        <v>0</v>
      </c>
      <c r="CU113" s="56">
        <v>0</v>
      </c>
      <c r="CV113" s="56"/>
      <c r="CW113" s="54"/>
      <c r="CX113" s="56"/>
      <c r="CY113" s="56"/>
      <c r="CZ113" s="56"/>
      <c r="DA113" s="57"/>
      <c r="DB113" s="54"/>
      <c r="DC113" s="156"/>
      <c r="DD113" s="56"/>
      <c r="DE113" s="57"/>
      <c r="DF113" s="54"/>
      <c r="DG113" s="56"/>
      <c r="DH113" s="56"/>
      <c r="DI113" s="56"/>
      <c r="DJ113" s="54"/>
      <c r="DK113" s="56"/>
      <c r="DL113" s="56"/>
      <c r="DM113" s="57"/>
      <c r="DN113" s="55">
        <f t="shared" si="1"/>
        <v>3</v>
      </c>
      <c r="DO113" s="55" t="s">
        <v>203</v>
      </c>
    </row>
    <row r="114" spans="2:119">
      <c r="B114" s="54"/>
      <c r="C114" s="175" t="s">
        <v>204</v>
      </c>
      <c r="D114" s="64">
        <v>16.5</v>
      </c>
      <c r="E114" s="65">
        <v>10.5</v>
      </c>
      <c r="F114" s="58">
        <v>14</v>
      </c>
      <c r="G114" s="64">
        <v>14.5</v>
      </c>
      <c r="H114" s="64">
        <v>9.5</v>
      </c>
      <c r="I114" s="64">
        <v>11</v>
      </c>
      <c r="J114" s="58">
        <v>6</v>
      </c>
      <c r="K114" s="64">
        <v>6</v>
      </c>
      <c r="L114" s="56">
        <v>1.5</v>
      </c>
      <c r="M114" s="57">
        <v>1.5</v>
      </c>
      <c r="N114" s="54">
        <v>0</v>
      </c>
      <c r="O114" s="56">
        <v>0</v>
      </c>
      <c r="P114" s="56">
        <v>0</v>
      </c>
      <c r="Q114" s="56">
        <v>1</v>
      </c>
      <c r="R114" s="56">
        <v>0</v>
      </c>
      <c r="S114" s="54">
        <v>0</v>
      </c>
      <c r="T114" s="56">
        <v>0</v>
      </c>
      <c r="U114" s="56">
        <v>0</v>
      </c>
      <c r="V114" s="57">
        <v>0</v>
      </c>
      <c r="W114" s="56">
        <v>0</v>
      </c>
      <c r="X114" s="56">
        <v>0</v>
      </c>
      <c r="Y114" s="56">
        <v>0</v>
      </c>
      <c r="Z114" s="56">
        <v>0</v>
      </c>
      <c r="AA114" s="57">
        <v>0</v>
      </c>
      <c r="AB114" s="56">
        <v>0</v>
      </c>
      <c r="AC114" s="56">
        <v>0</v>
      </c>
      <c r="AD114" s="56">
        <v>0</v>
      </c>
      <c r="AE114" s="57">
        <v>0</v>
      </c>
      <c r="AF114" s="56">
        <v>0</v>
      </c>
      <c r="AG114" s="56">
        <v>0.5</v>
      </c>
      <c r="AH114" s="56">
        <v>1.5</v>
      </c>
      <c r="AI114" s="56">
        <v>0</v>
      </c>
      <c r="AJ114" s="54">
        <v>0</v>
      </c>
      <c r="AK114" s="56">
        <v>0.5</v>
      </c>
      <c r="AL114" s="56">
        <v>0</v>
      </c>
      <c r="AM114" s="56">
        <v>0</v>
      </c>
      <c r="AN114" s="57">
        <v>1.5</v>
      </c>
      <c r="AO114" s="56">
        <v>0.5</v>
      </c>
      <c r="AP114" s="56">
        <v>2</v>
      </c>
      <c r="AQ114" s="147">
        <v>7</v>
      </c>
      <c r="AR114" s="65">
        <v>3</v>
      </c>
      <c r="AS114" s="64">
        <v>3.5</v>
      </c>
      <c r="AT114" s="56">
        <v>1.5</v>
      </c>
      <c r="AU114" s="56">
        <v>0.5</v>
      </c>
      <c r="AV114" s="56">
        <v>0.5</v>
      </c>
      <c r="AW114" s="54">
        <v>0.5</v>
      </c>
      <c r="AX114" s="56">
        <v>0.5</v>
      </c>
      <c r="AY114" s="56">
        <v>0</v>
      </c>
      <c r="AZ114" s="56">
        <v>1</v>
      </c>
      <c r="BA114" s="57">
        <v>1</v>
      </c>
      <c r="BB114" s="54">
        <v>0.5</v>
      </c>
      <c r="BC114" s="159">
        <v>0.5</v>
      </c>
      <c r="BD114" s="56">
        <v>0</v>
      </c>
      <c r="BE114" s="57">
        <v>0.5</v>
      </c>
      <c r="BF114" s="54">
        <v>0</v>
      </c>
      <c r="BG114" s="56">
        <v>1</v>
      </c>
      <c r="BH114" s="56">
        <v>1</v>
      </c>
      <c r="BI114" s="56">
        <v>1</v>
      </c>
      <c r="BJ114" s="54">
        <v>0</v>
      </c>
      <c r="BK114" s="56">
        <v>0</v>
      </c>
      <c r="BL114" s="56">
        <v>0</v>
      </c>
      <c r="BM114" s="57">
        <v>0</v>
      </c>
      <c r="BN114" s="54">
        <v>0</v>
      </c>
      <c r="BO114" s="56">
        <v>0</v>
      </c>
      <c r="BP114" s="159">
        <v>0</v>
      </c>
      <c r="BQ114" s="56">
        <v>0</v>
      </c>
      <c r="BR114" s="56">
        <v>0</v>
      </c>
      <c r="BS114" s="54">
        <v>0</v>
      </c>
      <c r="BT114" s="56">
        <v>0</v>
      </c>
      <c r="BU114" s="56">
        <v>0</v>
      </c>
      <c r="BV114" s="57">
        <v>0</v>
      </c>
      <c r="BW114" s="56">
        <v>0</v>
      </c>
      <c r="BX114" s="56">
        <v>0</v>
      </c>
      <c r="BY114" s="56">
        <v>0</v>
      </c>
      <c r="BZ114" s="56">
        <v>0</v>
      </c>
      <c r="CA114" s="57">
        <v>0</v>
      </c>
      <c r="CB114" s="56">
        <v>0</v>
      </c>
      <c r="CC114" s="56">
        <v>0</v>
      </c>
      <c r="CD114" s="56">
        <v>0</v>
      </c>
      <c r="CE114" s="57">
        <v>0.5</v>
      </c>
      <c r="CF114" s="56">
        <v>1</v>
      </c>
      <c r="CG114" s="56">
        <v>4.5</v>
      </c>
      <c r="CH114" s="56">
        <v>3</v>
      </c>
      <c r="CI114" s="56">
        <v>1.5</v>
      </c>
      <c r="CJ114" s="54">
        <v>2</v>
      </c>
      <c r="CK114" s="64">
        <v>7</v>
      </c>
      <c r="CL114" s="64">
        <v>15</v>
      </c>
      <c r="CM114" s="64">
        <v>21</v>
      </c>
      <c r="CN114" s="65">
        <v>14</v>
      </c>
      <c r="CO114" s="64">
        <v>13.5</v>
      </c>
      <c r="CP114" s="64">
        <v>8</v>
      </c>
      <c r="CQ114" s="147">
        <v>9</v>
      </c>
      <c r="CR114" s="65">
        <v>2.5</v>
      </c>
      <c r="CS114" s="64">
        <v>3</v>
      </c>
      <c r="CT114" s="56">
        <v>1</v>
      </c>
      <c r="CU114" s="56">
        <v>0</v>
      </c>
      <c r="CV114" s="56"/>
      <c r="CW114" s="54"/>
      <c r="CX114" s="56"/>
      <c r="CY114" s="56"/>
      <c r="CZ114" s="56"/>
      <c r="DA114" s="57"/>
      <c r="DB114" s="54"/>
      <c r="DC114" s="159"/>
      <c r="DD114" s="56"/>
      <c r="DE114" s="57"/>
      <c r="DF114" s="54"/>
      <c r="DG114" s="56"/>
      <c r="DH114" s="56"/>
      <c r="DI114" s="56"/>
      <c r="DJ114" s="54"/>
      <c r="DK114" s="56"/>
      <c r="DL114" s="56"/>
      <c r="DM114" s="57"/>
      <c r="DN114" s="55">
        <f t="shared" si="1"/>
        <v>106.5</v>
      </c>
      <c r="DO114" s="55" t="s">
        <v>204</v>
      </c>
    </row>
    <row r="115" spans="2:119">
      <c r="B115" s="54"/>
      <c r="C115" s="179" t="s">
        <v>205</v>
      </c>
      <c r="D115" s="78">
        <v>10.28</v>
      </c>
      <c r="E115" s="83">
        <v>8.7799999999999994</v>
      </c>
      <c r="F115" s="80">
        <v>7.41</v>
      </c>
      <c r="G115" s="78">
        <v>6.66</v>
      </c>
      <c r="H115" s="78">
        <v>7.34</v>
      </c>
      <c r="I115" s="78">
        <v>6.81</v>
      </c>
      <c r="J115" s="80">
        <v>3.66</v>
      </c>
      <c r="K115" s="78">
        <v>2.31</v>
      </c>
      <c r="L115" s="75">
        <v>1.06</v>
      </c>
      <c r="M115" s="76">
        <v>0.69</v>
      </c>
      <c r="N115" s="77">
        <v>0.09</v>
      </c>
      <c r="O115" s="75">
        <v>0.06</v>
      </c>
      <c r="P115" s="75">
        <v>0.16</v>
      </c>
      <c r="Q115" s="75">
        <v>0.19</v>
      </c>
      <c r="R115" s="75">
        <v>0.13</v>
      </c>
      <c r="S115" s="77">
        <v>0.13</v>
      </c>
      <c r="T115" s="75">
        <v>0.06</v>
      </c>
      <c r="U115" s="75">
        <v>0.03</v>
      </c>
      <c r="V115" s="76">
        <v>0.19</v>
      </c>
      <c r="W115" s="75">
        <v>0.19</v>
      </c>
      <c r="X115" s="75">
        <v>0.16</v>
      </c>
      <c r="Y115" s="75">
        <v>0.25</v>
      </c>
      <c r="Z115" s="75">
        <v>0.09</v>
      </c>
      <c r="AA115" s="76">
        <v>0.06</v>
      </c>
      <c r="AB115" s="75">
        <v>0.08</v>
      </c>
      <c r="AC115" s="75">
        <v>0.44</v>
      </c>
      <c r="AD115" s="75">
        <v>0.08</v>
      </c>
      <c r="AE115" s="76">
        <v>0.2</v>
      </c>
      <c r="AF115" s="75">
        <v>0.16</v>
      </c>
      <c r="AG115" s="75">
        <v>0.48</v>
      </c>
      <c r="AH115" s="75">
        <v>0.72</v>
      </c>
      <c r="AI115" s="75">
        <v>0.52</v>
      </c>
      <c r="AJ115" s="77">
        <v>0.42</v>
      </c>
      <c r="AK115" s="75">
        <v>0.72</v>
      </c>
      <c r="AL115" s="75">
        <v>0.36</v>
      </c>
      <c r="AM115" s="75">
        <v>0.4</v>
      </c>
      <c r="AN115" s="76">
        <v>0.4</v>
      </c>
      <c r="AO115" s="75">
        <v>0.44</v>
      </c>
      <c r="AP115" s="75">
        <v>0.68</v>
      </c>
      <c r="AQ115" s="145">
        <v>0.88</v>
      </c>
      <c r="AR115" s="76">
        <v>0.6</v>
      </c>
      <c r="AS115" s="75">
        <v>0.92</v>
      </c>
      <c r="AT115" s="75">
        <v>0.52</v>
      </c>
      <c r="AU115" s="75">
        <v>0.68</v>
      </c>
      <c r="AV115" s="75">
        <v>1</v>
      </c>
      <c r="AW115" s="77">
        <v>1.6</v>
      </c>
      <c r="AX115" s="75">
        <v>1.48</v>
      </c>
      <c r="AY115" s="75">
        <v>1.24</v>
      </c>
      <c r="AZ115" s="75">
        <v>1.64</v>
      </c>
      <c r="BA115" s="76">
        <v>2.08</v>
      </c>
      <c r="BB115" s="77">
        <v>2.12</v>
      </c>
      <c r="BC115" s="159">
        <v>1.24</v>
      </c>
      <c r="BD115" s="75">
        <v>1.6</v>
      </c>
      <c r="BE115" s="76">
        <v>1.44</v>
      </c>
      <c r="BF115" s="77">
        <v>1.1599999999999999</v>
      </c>
      <c r="BG115" s="75">
        <v>1.28</v>
      </c>
      <c r="BH115" s="75">
        <v>1.08</v>
      </c>
      <c r="BI115" s="75">
        <v>0.88</v>
      </c>
      <c r="BJ115" s="77">
        <v>0.84</v>
      </c>
      <c r="BK115" s="75">
        <v>0.56000000000000005</v>
      </c>
      <c r="BL115" s="75">
        <v>0.52</v>
      </c>
      <c r="BM115" s="76">
        <v>0.12</v>
      </c>
      <c r="BN115" s="77">
        <v>0.32</v>
      </c>
      <c r="BO115" s="75">
        <v>0.12</v>
      </c>
      <c r="BP115" s="159">
        <v>0</v>
      </c>
      <c r="BQ115" s="75">
        <v>0.04</v>
      </c>
      <c r="BR115" s="75">
        <v>0.08</v>
      </c>
      <c r="BS115" s="77">
        <v>0</v>
      </c>
      <c r="BT115" s="75">
        <v>0.16</v>
      </c>
      <c r="BU115" s="75">
        <v>0</v>
      </c>
      <c r="BV115" s="76">
        <v>0</v>
      </c>
      <c r="BW115" s="75">
        <v>0.04</v>
      </c>
      <c r="BX115" s="75">
        <v>0.04</v>
      </c>
      <c r="BY115" s="75">
        <v>0</v>
      </c>
      <c r="BZ115" s="75">
        <v>0.04</v>
      </c>
      <c r="CA115" s="76">
        <v>0.04</v>
      </c>
      <c r="CB115" s="75">
        <v>0.04</v>
      </c>
      <c r="CC115" s="75">
        <v>0</v>
      </c>
      <c r="CD115" s="75">
        <v>0.13</v>
      </c>
      <c r="CE115" s="76">
        <v>0.21</v>
      </c>
      <c r="CF115" s="75">
        <v>0.13</v>
      </c>
      <c r="CG115" s="75">
        <v>0.63</v>
      </c>
      <c r="CH115" s="75">
        <v>0.63</v>
      </c>
      <c r="CI115" s="75">
        <v>1.29</v>
      </c>
      <c r="CJ115" s="77">
        <v>1.83</v>
      </c>
      <c r="CK115" s="75">
        <v>2.21</v>
      </c>
      <c r="CL115" s="75">
        <v>2.88</v>
      </c>
      <c r="CM115" s="75">
        <v>4.33</v>
      </c>
      <c r="CN115" s="76">
        <v>4.17</v>
      </c>
      <c r="CO115" s="78">
        <v>5.29</v>
      </c>
      <c r="CP115" s="78">
        <v>5.29</v>
      </c>
      <c r="CQ115" s="147">
        <v>4.79</v>
      </c>
      <c r="CR115" s="83">
        <v>4.08</v>
      </c>
      <c r="CS115" s="78">
        <v>3.17</v>
      </c>
      <c r="CT115" s="78">
        <v>2.04</v>
      </c>
      <c r="CU115" s="78">
        <v>2.42</v>
      </c>
      <c r="CV115" s="75"/>
      <c r="CW115" s="77"/>
      <c r="CX115" s="75"/>
      <c r="CY115" s="75"/>
      <c r="CZ115" s="75"/>
      <c r="DA115" s="76"/>
      <c r="DB115" s="77"/>
      <c r="DC115" s="159"/>
      <c r="DD115" s="75"/>
      <c r="DE115" s="76"/>
      <c r="DF115" s="77"/>
      <c r="DG115" s="75"/>
      <c r="DH115" s="75"/>
      <c r="DI115" s="75"/>
      <c r="DJ115" s="77"/>
      <c r="DK115" s="75"/>
      <c r="DL115" s="75"/>
      <c r="DM115" s="76"/>
      <c r="DN115" s="74">
        <f t="shared" si="1"/>
        <v>46.44</v>
      </c>
      <c r="DO115" s="74" t="s">
        <v>205</v>
      </c>
    </row>
    <row r="116" spans="2:119">
      <c r="B116" s="60"/>
      <c r="C116" s="178" t="s">
        <v>206</v>
      </c>
      <c r="D116" s="96">
        <v>8.06</v>
      </c>
      <c r="E116" s="95">
        <v>7.7</v>
      </c>
      <c r="F116" s="98">
        <v>5.74</v>
      </c>
      <c r="G116" s="96">
        <v>4.17</v>
      </c>
      <c r="H116" s="96">
        <v>3.37</v>
      </c>
      <c r="I116" s="96">
        <v>2.75</v>
      </c>
      <c r="J116" s="60">
        <v>1.95</v>
      </c>
      <c r="K116" s="62">
        <v>1.32</v>
      </c>
      <c r="L116" s="62">
        <v>0.89</v>
      </c>
      <c r="M116" s="63">
        <v>0.54</v>
      </c>
      <c r="N116" s="60">
        <v>0.09</v>
      </c>
      <c r="O116" s="62">
        <v>0.16</v>
      </c>
      <c r="P116" s="62">
        <v>0.11</v>
      </c>
      <c r="Q116" s="62">
        <v>0.12</v>
      </c>
      <c r="R116" s="62">
        <v>0.1</v>
      </c>
      <c r="S116" s="60">
        <v>0.08</v>
      </c>
      <c r="T116" s="62">
        <v>0.06</v>
      </c>
      <c r="U116" s="62">
        <v>0.06</v>
      </c>
      <c r="V116" s="63">
        <v>0.05</v>
      </c>
      <c r="W116" s="62">
        <v>0.05</v>
      </c>
      <c r="X116" s="62">
        <v>0.05</v>
      </c>
      <c r="Y116" s="62">
        <v>0.04</v>
      </c>
      <c r="Z116" s="62">
        <v>0.05</v>
      </c>
      <c r="AA116" s="63">
        <v>0.04</v>
      </c>
      <c r="AB116" s="62">
        <v>0.05</v>
      </c>
      <c r="AC116" s="62">
        <v>7.0000000000000007E-2</v>
      </c>
      <c r="AD116" s="62">
        <v>0.1</v>
      </c>
      <c r="AE116" s="63">
        <v>0.09</v>
      </c>
      <c r="AF116" s="62">
        <v>0.08</v>
      </c>
      <c r="AG116" s="62">
        <v>0.13</v>
      </c>
      <c r="AH116" s="62">
        <v>0.18</v>
      </c>
      <c r="AI116" s="62">
        <v>0.16</v>
      </c>
      <c r="AJ116" s="60">
        <v>0.19</v>
      </c>
      <c r="AK116" s="62">
        <v>0.25</v>
      </c>
      <c r="AL116" s="62">
        <v>0.33</v>
      </c>
      <c r="AM116" s="62">
        <v>0.42</v>
      </c>
      <c r="AN116" s="132">
        <v>0.52</v>
      </c>
      <c r="AO116" s="62">
        <v>0.56999999999999995</v>
      </c>
      <c r="AP116" s="62">
        <v>0.59</v>
      </c>
      <c r="AQ116" s="146">
        <v>0.59</v>
      </c>
      <c r="AR116" s="63">
        <v>0.63</v>
      </c>
      <c r="AS116" s="62">
        <v>0.57999999999999996</v>
      </c>
      <c r="AT116" s="62">
        <v>0.35</v>
      </c>
      <c r="AU116" s="62">
        <v>0.46</v>
      </c>
      <c r="AV116" s="62">
        <v>0.51</v>
      </c>
      <c r="AW116" s="60">
        <v>0.56999999999999995</v>
      </c>
      <c r="AX116" s="62">
        <v>0.59</v>
      </c>
      <c r="AY116" s="62">
        <v>0.46</v>
      </c>
      <c r="AZ116" s="62">
        <v>0.4</v>
      </c>
      <c r="BA116" s="63">
        <v>0.39</v>
      </c>
      <c r="BB116" s="60">
        <v>0.36</v>
      </c>
      <c r="BC116" s="158">
        <v>0.28000000000000003</v>
      </c>
      <c r="BD116" s="62">
        <v>0.21</v>
      </c>
      <c r="BE116" s="63">
        <v>0.21</v>
      </c>
      <c r="BF116" s="60">
        <v>0.14000000000000001</v>
      </c>
      <c r="BG116" s="62">
        <v>0.13</v>
      </c>
      <c r="BH116" s="62">
        <v>0.12</v>
      </c>
      <c r="BI116" s="62">
        <v>0.1</v>
      </c>
      <c r="BJ116" s="60">
        <v>0.08</v>
      </c>
      <c r="BK116" s="62">
        <v>7.0000000000000007E-2</v>
      </c>
      <c r="BL116" s="62">
        <v>0.06</v>
      </c>
      <c r="BM116" s="63">
        <v>0.06</v>
      </c>
      <c r="BN116" s="60">
        <v>0.03</v>
      </c>
      <c r="BO116" s="62">
        <v>0.04</v>
      </c>
      <c r="BP116" s="158">
        <v>0.04</v>
      </c>
      <c r="BQ116" s="62">
        <v>0.06</v>
      </c>
      <c r="BR116" s="62">
        <v>0.06</v>
      </c>
      <c r="BS116" s="60">
        <v>0.06</v>
      </c>
      <c r="BT116" s="62">
        <v>0.06</v>
      </c>
      <c r="BU116" s="62">
        <v>0.05</v>
      </c>
      <c r="BV116" s="63">
        <v>0.05</v>
      </c>
      <c r="BW116" s="62">
        <v>0.06</v>
      </c>
      <c r="BX116" s="62">
        <v>0.06</v>
      </c>
      <c r="BY116" s="62">
        <v>0.06</v>
      </c>
      <c r="BZ116" s="62">
        <v>0.06</v>
      </c>
      <c r="CA116" s="63">
        <v>0.08</v>
      </c>
      <c r="CB116" s="62">
        <v>0.11</v>
      </c>
      <c r="CC116" s="62">
        <v>0.18</v>
      </c>
      <c r="CD116" s="62">
        <v>0.26</v>
      </c>
      <c r="CE116" s="63">
        <v>0.38</v>
      </c>
      <c r="CF116" s="62">
        <v>0.35</v>
      </c>
      <c r="CG116" s="62">
        <v>0.65</v>
      </c>
      <c r="CH116" s="62">
        <v>0.98</v>
      </c>
      <c r="CI116" s="62">
        <v>1.41</v>
      </c>
      <c r="CJ116" s="60">
        <v>1.98</v>
      </c>
      <c r="CK116" s="62">
        <v>2.75</v>
      </c>
      <c r="CL116" s="62">
        <v>3.4</v>
      </c>
      <c r="CM116" s="62">
        <v>4.6100000000000003</v>
      </c>
      <c r="CN116" s="176">
        <v>7.03</v>
      </c>
      <c r="CO116" s="96">
        <v>9.1199999999999992</v>
      </c>
      <c r="CP116" s="96">
        <v>9.35</v>
      </c>
      <c r="CQ116" s="180">
        <v>6.98</v>
      </c>
      <c r="CR116" s="95">
        <v>6.03</v>
      </c>
      <c r="CS116" s="96">
        <v>4.6900000000000004</v>
      </c>
      <c r="CT116" s="96">
        <v>2.4</v>
      </c>
      <c r="CU116" s="96">
        <v>2.04</v>
      </c>
      <c r="CV116" s="62"/>
      <c r="CW116" s="60"/>
      <c r="CX116" s="62"/>
      <c r="CY116" s="62"/>
      <c r="CZ116" s="62"/>
      <c r="DA116" s="63"/>
      <c r="DB116" s="60"/>
      <c r="DC116" s="158"/>
      <c r="DD116" s="62"/>
      <c r="DE116" s="63"/>
      <c r="DF116" s="60"/>
      <c r="DG116" s="62"/>
      <c r="DH116" s="62"/>
      <c r="DI116" s="62"/>
      <c r="DJ116" s="60"/>
      <c r="DK116" s="62"/>
      <c r="DL116" s="62"/>
      <c r="DM116" s="63"/>
      <c r="DN116" s="61">
        <f t="shared" si="1"/>
        <v>65.47</v>
      </c>
      <c r="DO116" s="61" t="s">
        <v>206</v>
      </c>
    </row>
    <row r="117" spans="2:119">
      <c r="B117" s="42" t="s">
        <v>241</v>
      </c>
      <c r="C117" s="43" t="s">
        <v>198</v>
      </c>
      <c r="D117" s="45">
        <v>3</v>
      </c>
      <c r="E117" s="47">
        <v>2</v>
      </c>
      <c r="F117" s="48">
        <v>3</v>
      </c>
      <c r="G117" s="45">
        <v>3</v>
      </c>
      <c r="H117" s="45">
        <v>2</v>
      </c>
      <c r="I117" s="45">
        <v>6</v>
      </c>
      <c r="J117" s="48">
        <v>5</v>
      </c>
      <c r="K117" s="45">
        <v>4</v>
      </c>
      <c r="L117" s="45">
        <v>2</v>
      </c>
      <c r="M117" s="47">
        <v>5</v>
      </c>
      <c r="N117" s="48">
        <v>0</v>
      </c>
      <c r="O117" s="45">
        <v>5</v>
      </c>
      <c r="P117" s="45">
        <v>2</v>
      </c>
      <c r="Q117" s="45">
        <v>3</v>
      </c>
      <c r="R117" s="45">
        <v>2</v>
      </c>
      <c r="S117" s="48">
        <v>1</v>
      </c>
      <c r="T117" s="45">
        <v>2</v>
      </c>
      <c r="U117" s="45">
        <v>1</v>
      </c>
      <c r="V117" s="47">
        <v>1</v>
      </c>
      <c r="W117" s="45">
        <v>2</v>
      </c>
      <c r="X117" s="45">
        <v>0</v>
      </c>
      <c r="Y117" s="45">
        <v>0</v>
      </c>
      <c r="Z117" s="45">
        <v>0</v>
      </c>
      <c r="AA117" s="47">
        <v>0</v>
      </c>
      <c r="AB117" s="45">
        <v>0</v>
      </c>
      <c r="AC117" s="45">
        <v>0</v>
      </c>
      <c r="AD117" s="45">
        <v>0</v>
      </c>
      <c r="AE117" s="47">
        <v>1</v>
      </c>
      <c r="AF117" s="45">
        <v>0</v>
      </c>
      <c r="AG117" s="45">
        <v>0</v>
      </c>
      <c r="AH117" s="45">
        <v>0</v>
      </c>
      <c r="AI117" s="45">
        <v>0</v>
      </c>
      <c r="AJ117" s="48">
        <v>0</v>
      </c>
      <c r="AK117" s="45">
        <v>0</v>
      </c>
      <c r="AL117" s="45">
        <v>0</v>
      </c>
      <c r="AM117" s="45">
        <v>1</v>
      </c>
      <c r="AN117" s="47">
        <v>0</v>
      </c>
      <c r="AO117" s="45">
        <v>0</v>
      </c>
      <c r="AP117" s="45">
        <v>0</v>
      </c>
      <c r="AQ117" s="141">
        <v>0</v>
      </c>
      <c r="AR117" s="117">
        <v>0</v>
      </c>
      <c r="AS117" s="45">
        <v>0</v>
      </c>
      <c r="AT117" s="45">
        <v>0</v>
      </c>
      <c r="AU117" s="45">
        <v>0</v>
      </c>
      <c r="AV117" s="45">
        <v>0</v>
      </c>
      <c r="AW117" s="48">
        <v>0</v>
      </c>
      <c r="AX117" s="45">
        <v>0</v>
      </c>
      <c r="AY117" s="45">
        <v>0</v>
      </c>
      <c r="AZ117" s="45">
        <v>0</v>
      </c>
      <c r="BA117" s="47">
        <v>0</v>
      </c>
      <c r="BB117" s="48">
        <v>0</v>
      </c>
      <c r="BC117" s="152">
        <v>0</v>
      </c>
      <c r="BD117" s="45">
        <v>0</v>
      </c>
      <c r="BE117" s="47">
        <v>1</v>
      </c>
      <c r="BF117" s="48">
        <v>1</v>
      </c>
      <c r="BG117" s="45">
        <v>1</v>
      </c>
      <c r="BH117" s="45">
        <v>0</v>
      </c>
      <c r="BI117" s="45">
        <v>0</v>
      </c>
      <c r="BJ117" s="48">
        <v>0</v>
      </c>
      <c r="BK117" s="45">
        <v>1</v>
      </c>
      <c r="BL117" s="45">
        <v>0</v>
      </c>
      <c r="BM117" s="47">
        <v>0</v>
      </c>
      <c r="BN117" s="48">
        <v>0</v>
      </c>
      <c r="BO117" s="45">
        <v>1</v>
      </c>
      <c r="BP117" s="152">
        <v>0</v>
      </c>
      <c r="BQ117" s="45">
        <v>0</v>
      </c>
      <c r="BR117" s="45">
        <v>0</v>
      </c>
      <c r="BS117" s="48">
        <v>0</v>
      </c>
      <c r="BT117" s="45">
        <v>0</v>
      </c>
      <c r="BU117" s="45">
        <v>0</v>
      </c>
      <c r="BV117" s="47">
        <v>0</v>
      </c>
      <c r="BW117" s="45">
        <v>0</v>
      </c>
      <c r="BX117" s="45">
        <v>0</v>
      </c>
      <c r="BY117" s="45">
        <v>0</v>
      </c>
      <c r="BZ117" s="45">
        <v>0</v>
      </c>
      <c r="CA117" s="47">
        <v>0</v>
      </c>
      <c r="CB117" s="45">
        <v>0</v>
      </c>
      <c r="CC117" s="45">
        <v>0</v>
      </c>
      <c r="CD117" s="45">
        <v>0</v>
      </c>
      <c r="CE117" s="47">
        <v>0</v>
      </c>
      <c r="CF117" s="45">
        <v>0</v>
      </c>
      <c r="CG117" s="45">
        <v>0</v>
      </c>
      <c r="CH117" s="45">
        <v>0</v>
      </c>
      <c r="CI117" s="45">
        <v>0</v>
      </c>
      <c r="CJ117" s="48">
        <v>0</v>
      </c>
      <c r="CK117" s="45">
        <v>0</v>
      </c>
      <c r="CL117" s="45">
        <v>0</v>
      </c>
      <c r="CM117" s="45">
        <v>0</v>
      </c>
      <c r="CN117" s="47">
        <v>0</v>
      </c>
      <c r="CO117" s="45">
        <v>0</v>
      </c>
      <c r="CP117" s="45">
        <v>0</v>
      </c>
      <c r="CQ117" s="141">
        <v>0</v>
      </c>
      <c r="CR117" s="117">
        <v>0</v>
      </c>
      <c r="CS117" s="45">
        <v>0</v>
      </c>
      <c r="CT117" s="45">
        <v>0</v>
      </c>
      <c r="CU117" s="45">
        <v>0</v>
      </c>
      <c r="CV117" s="45"/>
      <c r="CW117" s="48"/>
      <c r="CX117" s="45"/>
      <c r="CY117" s="45"/>
      <c r="CZ117" s="45"/>
      <c r="DA117" s="47"/>
      <c r="DB117" s="48"/>
      <c r="DC117" s="152"/>
      <c r="DD117" s="45"/>
      <c r="DE117" s="47"/>
      <c r="DF117" s="48"/>
      <c r="DG117" s="45"/>
      <c r="DH117" s="45"/>
      <c r="DI117" s="45"/>
      <c r="DJ117" s="48"/>
      <c r="DK117" s="45"/>
      <c r="DL117" s="45"/>
      <c r="DM117" s="47"/>
      <c r="DN117" s="119">
        <f t="shared" si="1"/>
        <v>1</v>
      </c>
      <c r="DO117" s="43" t="s">
        <v>198</v>
      </c>
    </row>
    <row r="118" spans="2:119">
      <c r="B118" s="42" t="s">
        <v>199</v>
      </c>
      <c r="C118" s="43" t="s">
        <v>200</v>
      </c>
      <c r="D118" s="45">
        <v>2</v>
      </c>
      <c r="E118" s="47">
        <v>1</v>
      </c>
      <c r="F118" s="48">
        <v>2</v>
      </c>
      <c r="G118" s="45">
        <v>2</v>
      </c>
      <c r="H118" s="45">
        <v>1</v>
      </c>
      <c r="I118" s="45">
        <v>5</v>
      </c>
      <c r="J118" s="48">
        <v>4</v>
      </c>
      <c r="K118" s="45">
        <v>4</v>
      </c>
      <c r="L118" s="45">
        <v>2</v>
      </c>
      <c r="M118" s="47">
        <v>2</v>
      </c>
      <c r="N118" s="48">
        <v>0</v>
      </c>
      <c r="O118" s="45">
        <v>1</v>
      </c>
      <c r="P118" s="45">
        <v>5</v>
      </c>
      <c r="Q118" s="45">
        <v>4</v>
      </c>
      <c r="R118" s="45">
        <v>8</v>
      </c>
      <c r="S118" s="48">
        <v>3</v>
      </c>
      <c r="T118" s="45">
        <v>0</v>
      </c>
      <c r="U118" s="45">
        <v>1</v>
      </c>
      <c r="V118" s="47">
        <v>5</v>
      </c>
      <c r="W118" s="45">
        <v>13</v>
      </c>
      <c r="X118" s="45">
        <v>16</v>
      </c>
      <c r="Y118" s="45">
        <v>5</v>
      </c>
      <c r="Z118" s="45">
        <v>8</v>
      </c>
      <c r="AA118" s="47">
        <v>2</v>
      </c>
      <c r="AB118" s="45">
        <v>6</v>
      </c>
      <c r="AC118" s="45">
        <v>3</v>
      </c>
      <c r="AD118" s="45">
        <v>2</v>
      </c>
      <c r="AE118" s="47">
        <v>5</v>
      </c>
      <c r="AF118" s="45">
        <v>3</v>
      </c>
      <c r="AG118" s="45">
        <v>6</v>
      </c>
      <c r="AH118" s="45">
        <v>5</v>
      </c>
      <c r="AI118" s="45">
        <v>4</v>
      </c>
      <c r="AJ118" s="48">
        <v>7</v>
      </c>
      <c r="AK118" s="45">
        <v>8</v>
      </c>
      <c r="AL118" s="45">
        <v>15</v>
      </c>
      <c r="AM118" s="45">
        <v>7</v>
      </c>
      <c r="AN118" s="47">
        <v>12</v>
      </c>
      <c r="AO118" s="45">
        <v>16</v>
      </c>
      <c r="AP118" s="45">
        <v>12</v>
      </c>
      <c r="AQ118" s="141">
        <v>20</v>
      </c>
      <c r="AR118" s="117">
        <v>35</v>
      </c>
      <c r="AS118" s="45">
        <v>35</v>
      </c>
      <c r="AT118" s="45">
        <v>17</v>
      </c>
      <c r="AU118" s="45">
        <v>20</v>
      </c>
      <c r="AV118" s="45">
        <v>23</v>
      </c>
      <c r="AW118" s="48">
        <v>21</v>
      </c>
      <c r="AX118" s="45">
        <v>14</v>
      </c>
      <c r="AY118" s="45">
        <v>15</v>
      </c>
      <c r="AZ118" s="45">
        <v>10</v>
      </c>
      <c r="BA118" s="47">
        <v>7</v>
      </c>
      <c r="BB118" s="48">
        <v>12</v>
      </c>
      <c r="BC118" s="152">
        <v>8</v>
      </c>
      <c r="BD118" s="45">
        <v>4</v>
      </c>
      <c r="BE118" s="47">
        <v>1</v>
      </c>
      <c r="BF118" s="48">
        <v>4</v>
      </c>
      <c r="BG118" s="45">
        <v>4</v>
      </c>
      <c r="BH118" s="45">
        <v>3</v>
      </c>
      <c r="BI118" s="45">
        <v>0</v>
      </c>
      <c r="BJ118" s="48">
        <v>0</v>
      </c>
      <c r="BK118" s="45">
        <v>0</v>
      </c>
      <c r="BL118" s="45">
        <v>7</v>
      </c>
      <c r="BM118" s="47">
        <v>4</v>
      </c>
      <c r="BN118" s="48">
        <v>0</v>
      </c>
      <c r="BO118" s="45">
        <v>4</v>
      </c>
      <c r="BP118" s="152">
        <v>1</v>
      </c>
      <c r="BQ118" s="45">
        <v>3</v>
      </c>
      <c r="BR118" s="45">
        <v>3</v>
      </c>
      <c r="BS118" s="48">
        <v>1</v>
      </c>
      <c r="BT118" s="45">
        <v>0</v>
      </c>
      <c r="BU118" s="45">
        <v>0</v>
      </c>
      <c r="BV118" s="47">
        <v>1</v>
      </c>
      <c r="BW118" s="45">
        <v>1</v>
      </c>
      <c r="BX118" s="45">
        <v>0</v>
      </c>
      <c r="BY118" s="45">
        <v>0</v>
      </c>
      <c r="BZ118" s="45">
        <v>0</v>
      </c>
      <c r="CA118" s="47">
        <v>0</v>
      </c>
      <c r="CB118" s="45">
        <v>0</v>
      </c>
      <c r="CC118" s="45">
        <v>0</v>
      </c>
      <c r="CD118" s="45">
        <v>0</v>
      </c>
      <c r="CE118" s="47">
        <v>0</v>
      </c>
      <c r="CF118" s="45">
        <v>0</v>
      </c>
      <c r="CG118" s="45">
        <v>0</v>
      </c>
      <c r="CH118" s="45">
        <v>0</v>
      </c>
      <c r="CI118" s="45">
        <v>0</v>
      </c>
      <c r="CJ118" s="48">
        <v>0</v>
      </c>
      <c r="CK118" s="45">
        <v>0</v>
      </c>
      <c r="CL118" s="45">
        <v>1</v>
      </c>
      <c r="CM118" s="45">
        <v>0</v>
      </c>
      <c r="CN118" s="47">
        <v>0</v>
      </c>
      <c r="CO118" s="45">
        <v>0</v>
      </c>
      <c r="CP118" s="45">
        <v>0</v>
      </c>
      <c r="CQ118" s="141">
        <v>0</v>
      </c>
      <c r="CR118" s="117">
        <v>0</v>
      </c>
      <c r="CS118" s="45">
        <v>0</v>
      </c>
      <c r="CT118" s="45">
        <v>0</v>
      </c>
      <c r="CU118" s="45">
        <v>0</v>
      </c>
      <c r="CV118" s="45"/>
      <c r="CW118" s="48"/>
      <c r="CX118" s="45"/>
      <c r="CY118" s="45"/>
      <c r="CZ118" s="45"/>
      <c r="DA118" s="47"/>
      <c r="DB118" s="48"/>
      <c r="DC118" s="152"/>
      <c r="DD118" s="45"/>
      <c r="DE118" s="47"/>
      <c r="DF118" s="48"/>
      <c r="DG118" s="45"/>
      <c r="DH118" s="45"/>
      <c r="DI118" s="45"/>
      <c r="DJ118" s="48"/>
      <c r="DK118" s="45"/>
      <c r="DL118" s="45"/>
      <c r="DM118" s="47"/>
      <c r="DN118" s="119">
        <f t="shared" si="1"/>
        <v>15</v>
      </c>
      <c r="DO118" s="43" t="s">
        <v>200</v>
      </c>
    </row>
    <row r="119" spans="2:119">
      <c r="B119" s="42"/>
      <c r="C119" s="43" t="s">
        <v>201</v>
      </c>
      <c r="D119" s="45">
        <v>10</v>
      </c>
      <c r="E119" s="47">
        <v>0</v>
      </c>
      <c r="F119" s="48">
        <v>0</v>
      </c>
      <c r="G119" s="45">
        <v>0</v>
      </c>
      <c r="H119" s="45">
        <v>0</v>
      </c>
      <c r="I119" s="45">
        <v>1</v>
      </c>
      <c r="J119" s="48">
        <v>2</v>
      </c>
      <c r="K119" s="45">
        <v>0</v>
      </c>
      <c r="L119" s="45">
        <v>0</v>
      </c>
      <c r="M119" s="47">
        <v>1</v>
      </c>
      <c r="N119" s="48">
        <v>0</v>
      </c>
      <c r="O119" s="45">
        <v>0</v>
      </c>
      <c r="P119" s="45">
        <v>0</v>
      </c>
      <c r="Q119" s="45">
        <v>3</v>
      </c>
      <c r="R119" s="45">
        <v>0</v>
      </c>
      <c r="S119" s="48">
        <v>1</v>
      </c>
      <c r="T119" s="45">
        <v>4</v>
      </c>
      <c r="U119" s="45">
        <v>1</v>
      </c>
      <c r="V119" s="47">
        <v>5</v>
      </c>
      <c r="W119" s="45">
        <v>7</v>
      </c>
      <c r="X119" s="45">
        <v>5</v>
      </c>
      <c r="Y119" s="45">
        <v>1</v>
      </c>
      <c r="Z119" s="45">
        <v>11</v>
      </c>
      <c r="AA119" s="47">
        <v>0</v>
      </c>
      <c r="AB119" s="45">
        <v>1</v>
      </c>
      <c r="AC119" s="45">
        <v>2</v>
      </c>
      <c r="AD119" s="45">
        <v>7</v>
      </c>
      <c r="AE119" s="47">
        <v>1</v>
      </c>
      <c r="AF119" s="45">
        <v>4</v>
      </c>
      <c r="AG119" s="45">
        <v>1</v>
      </c>
      <c r="AH119" s="45">
        <v>3</v>
      </c>
      <c r="AI119" s="45">
        <v>2</v>
      </c>
      <c r="AJ119" s="48">
        <v>5</v>
      </c>
      <c r="AK119" s="45">
        <v>8</v>
      </c>
      <c r="AL119" s="45">
        <v>3</v>
      </c>
      <c r="AM119" s="45">
        <v>4</v>
      </c>
      <c r="AN119" s="47">
        <v>5</v>
      </c>
      <c r="AO119" s="45">
        <v>4</v>
      </c>
      <c r="AP119" s="45">
        <v>11</v>
      </c>
      <c r="AQ119" s="141">
        <v>8</v>
      </c>
      <c r="AR119" s="117">
        <v>6</v>
      </c>
      <c r="AS119" s="45">
        <v>6</v>
      </c>
      <c r="AT119" s="45">
        <v>8</v>
      </c>
      <c r="AU119" s="45">
        <v>8</v>
      </c>
      <c r="AV119" s="45">
        <v>8</v>
      </c>
      <c r="AW119" s="48">
        <v>8</v>
      </c>
      <c r="AX119" s="45">
        <v>12</v>
      </c>
      <c r="AY119" s="45">
        <v>6</v>
      </c>
      <c r="AZ119" s="45">
        <v>14</v>
      </c>
      <c r="BA119" s="47">
        <v>8</v>
      </c>
      <c r="BB119" s="48">
        <v>4</v>
      </c>
      <c r="BC119" s="152">
        <v>11</v>
      </c>
      <c r="BD119" s="45">
        <v>7</v>
      </c>
      <c r="BE119" s="47">
        <v>5</v>
      </c>
      <c r="BF119" s="48">
        <v>7</v>
      </c>
      <c r="BG119" s="45">
        <v>5</v>
      </c>
      <c r="BH119" s="45">
        <v>2</v>
      </c>
      <c r="BI119" s="45">
        <v>0</v>
      </c>
      <c r="BJ119" s="48">
        <v>1</v>
      </c>
      <c r="BK119" s="45">
        <v>1</v>
      </c>
      <c r="BL119" s="45">
        <v>3</v>
      </c>
      <c r="BM119" s="47">
        <v>3</v>
      </c>
      <c r="BN119" s="48">
        <v>2</v>
      </c>
      <c r="BO119" s="45">
        <v>0</v>
      </c>
      <c r="BP119" s="152">
        <v>0</v>
      </c>
      <c r="BQ119" s="45">
        <v>0</v>
      </c>
      <c r="BR119" s="45">
        <v>0</v>
      </c>
      <c r="BS119" s="48">
        <v>1</v>
      </c>
      <c r="BT119" s="45">
        <v>0</v>
      </c>
      <c r="BU119" s="45">
        <v>0</v>
      </c>
      <c r="BV119" s="47">
        <v>1</v>
      </c>
      <c r="BW119" s="45">
        <v>0</v>
      </c>
      <c r="BX119" s="45">
        <v>2</v>
      </c>
      <c r="BY119" s="45">
        <v>0</v>
      </c>
      <c r="BZ119" s="45">
        <v>0</v>
      </c>
      <c r="CA119" s="47">
        <v>0</v>
      </c>
      <c r="CB119" s="45">
        <v>0</v>
      </c>
      <c r="CC119" s="45">
        <v>0</v>
      </c>
      <c r="CD119" s="45">
        <v>0</v>
      </c>
      <c r="CE119" s="47">
        <v>1</v>
      </c>
      <c r="CF119" s="45">
        <v>0</v>
      </c>
      <c r="CG119" s="45">
        <v>1</v>
      </c>
      <c r="CH119" s="45">
        <v>0</v>
      </c>
      <c r="CI119" s="45">
        <v>0</v>
      </c>
      <c r="CJ119" s="48">
        <v>0</v>
      </c>
      <c r="CK119" s="45">
        <v>0</v>
      </c>
      <c r="CL119" s="45">
        <v>0</v>
      </c>
      <c r="CM119" s="45">
        <v>0</v>
      </c>
      <c r="CN119" s="47">
        <v>0</v>
      </c>
      <c r="CO119" s="45">
        <v>0</v>
      </c>
      <c r="CP119" s="45">
        <v>0</v>
      </c>
      <c r="CQ119" s="141">
        <v>0</v>
      </c>
      <c r="CR119" s="117">
        <v>0</v>
      </c>
      <c r="CS119" s="45">
        <v>0</v>
      </c>
      <c r="CT119" s="45">
        <v>0</v>
      </c>
      <c r="CU119" s="45">
        <v>0</v>
      </c>
      <c r="CV119" s="45"/>
      <c r="CW119" s="48"/>
      <c r="CX119" s="45"/>
      <c r="CY119" s="45"/>
      <c r="CZ119" s="45"/>
      <c r="DA119" s="47"/>
      <c r="DB119" s="48"/>
      <c r="DC119" s="152"/>
      <c r="DD119" s="45"/>
      <c r="DE119" s="47"/>
      <c r="DF119" s="48"/>
      <c r="DG119" s="45"/>
      <c r="DH119" s="45"/>
      <c r="DI119" s="45"/>
      <c r="DJ119" s="48"/>
      <c r="DK119" s="45"/>
      <c r="DL119" s="45"/>
      <c r="DM119" s="47"/>
      <c r="DN119" s="119">
        <f t="shared" si="1"/>
        <v>8</v>
      </c>
      <c r="DO119" s="43" t="s">
        <v>201</v>
      </c>
    </row>
    <row r="120" spans="2:119">
      <c r="B120" s="42"/>
      <c r="C120" s="43" t="s">
        <v>202</v>
      </c>
      <c r="D120" s="45">
        <v>2</v>
      </c>
      <c r="E120" s="47">
        <v>3</v>
      </c>
      <c r="F120" s="48">
        <v>2</v>
      </c>
      <c r="G120" s="45">
        <v>4</v>
      </c>
      <c r="H120" s="45">
        <v>4</v>
      </c>
      <c r="I120" s="45">
        <v>3</v>
      </c>
      <c r="J120" s="48">
        <v>1</v>
      </c>
      <c r="K120" s="45">
        <v>1</v>
      </c>
      <c r="L120" s="45">
        <v>1</v>
      </c>
      <c r="M120" s="47">
        <v>2</v>
      </c>
      <c r="N120" s="48">
        <v>1</v>
      </c>
      <c r="O120" s="45">
        <v>5</v>
      </c>
      <c r="P120" s="45">
        <v>5</v>
      </c>
      <c r="Q120" s="45">
        <v>6</v>
      </c>
      <c r="R120" s="45">
        <v>2</v>
      </c>
      <c r="S120" s="48">
        <v>6</v>
      </c>
      <c r="T120" s="45">
        <v>2</v>
      </c>
      <c r="U120" s="45">
        <v>7</v>
      </c>
      <c r="V120" s="47">
        <v>1</v>
      </c>
      <c r="W120" s="45">
        <v>4</v>
      </c>
      <c r="X120" s="45">
        <v>4</v>
      </c>
      <c r="Y120" s="45">
        <v>5</v>
      </c>
      <c r="Z120" s="45">
        <v>7</v>
      </c>
      <c r="AA120" s="47">
        <v>2</v>
      </c>
      <c r="AB120" s="45">
        <v>3</v>
      </c>
      <c r="AC120" s="45">
        <v>1</v>
      </c>
      <c r="AD120" s="45">
        <v>6</v>
      </c>
      <c r="AE120" s="47">
        <v>1</v>
      </c>
      <c r="AF120" s="45">
        <v>2</v>
      </c>
      <c r="AG120" s="45">
        <v>7</v>
      </c>
      <c r="AH120" s="45">
        <v>4</v>
      </c>
      <c r="AI120" s="45">
        <v>4</v>
      </c>
      <c r="AJ120" s="48">
        <v>7</v>
      </c>
      <c r="AK120" s="45">
        <v>8</v>
      </c>
      <c r="AL120" s="45">
        <v>2</v>
      </c>
      <c r="AM120" s="45">
        <v>1</v>
      </c>
      <c r="AN120" s="47">
        <v>3</v>
      </c>
      <c r="AO120" s="45">
        <v>2</v>
      </c>
      <c r="AP120" s="45">
        <v>5</v>
      </c>
      <c r="AQ120" s="141">
        <v>7</v>
      </c>
      <c r="AR120" s="117">
        <v>5</v>
      </c>
      <c r="AS120" s="45">
        <v>4</v>
      </c>
      <c r="AT120" s="45">
        <v>1</v>
      </c>
      <c r="AU120" s="45">
        <v>7</v>
      </c>
      <c r="AV120" s="45">
        <v>3</v>
      </c>
      <c r="AW120" s="48">
        <v>3</v>
      </c>
      <c r="AX120" s="45">
        <v>13</v>
      </c>
      <c r="AY120" s="45">
        <v>7</v>
      </c>
      <c r="AZ120" s="45">
        <v>8</v>
      </c>
      <c r="BA120" s="47">
        <v>7</v>
      </c>
      <c r="BB120" s="48">
        <v>9</v>
      </c>
      <c r="BC120" s="152">
        <v>6</v>
      </c>
      <c r="BD120" s="45">
        <v>2</v>
      </c>
      <c r="BE120" s="47">
        <v>3</v>
      </c>
      <c r="BF120" s="48">
        <v>4</v>
      </c>
      <c r="BG120" s="45">
        <v>4</v>
      </c>
      <c r="BH120" s="45">
        <v>4</v>
      </c>
      <c r="BI120" s="45">
        <v>6</v>
      </c>
      <c r="BJ120" s="48">
        <v>8</v>
      </c>
      <c r="BK120" s="45">
        <v>3</v>
      </c>
      <c r="BL120" s="45">
        <v>0</v>
      </c>
      <c r="BM120" s="47">
        <v>3</v>
      </c>
      <c r="BN120" s="48">
        <v>1</v>
      </c>
      <c r="BO120" s="45">
        <v>4</v>
      </c>
      <c r="BP120" s="152">
        <v>0</v>
      </c>
      <c r="BQ120" s="45">
        <v>0</v>
      </c>
      <c r="BR120" s="45">
        <v>0</v>
      </c>
      <c r="BS120" s="48">
        <v>0</v>
      </c>
      <c r="BT120" s="45">
        <v>0</v>
      </c>
      <c r="BU120" s="45">
        <v>0</v>
      </c>
      <c r="BV120" s="47">
        <v>1</v>
      </c>
      <c r="BW120" s="45">
        <v>0</v>
      </c>
      <c r="BX120" s="45">
        <v>0</v>
      </c>
      <c r="BY120" s="45">
        <v>0</v>
      </c>
      <c r="BZ120" s="45">
        <v>0</v>
      </c>
      <c r="CA120" s="47">
        <v>0</v>
      </c>
      <c r="CB120" s="45">
        <v>0</v>
      </c>
      <c r="CC120" s="45">
        <v>0</v>
      </c>
      <c r="CD120" s="45">
        <v>0</v>
      </c>
      <c r="CE120" s="47">
        <v>0</v>
      </c>
      <c r="CF120" s="45">
        <v>0</v>
      </c>
      <c r="CG120" s="45">
        <v>0</v>
      </c>
      <c r="CH120" s="45">
        <v>0</v>
      </c>
      <c r="CI120" s="45">
        <v>0</v>
      </c>
      <c r="CJ120" s="48">
        <v>0</v>
      </c>
      <c r="CK120" s="45">
        <v>0</v>
      </c>
      <c r="CL120" s="45">
        <v>1</v>
      </c>
      <c r="CM120" s="45">
        <v>0</v>
      </c>
      <c r="CN120" s="47">
        <v>0</v>
      </c>
      <c r="CO120" s="45">
        <v>0</v>
      </c>
      <c r="CP120" s="45">
        <v>0</v>
      </c>
      <c r="CQ120" s="141">
        <v>0</v>
      </c>
      <c r="CR120" s="117">
        <v>0</v>
      </c>
      <c r="CS120" s="45">
        <v>0</v>
      </c>
      <c r="CT120" s="45">
        <v>0</v>
      </c>
      <c r="CU120" s="45">
        <v>0</v>
      </c>
      <c r="CV120" s="45"/>
      <c r="CW120" s="48"/>
      <c r="CX120" s="45"/>
      <c r="CY120" s="45"/>
      <c r="CZ120" s="45"/>
      <c r="DA120" s="47"/>
      <c r="DB120" s="48"/>
      <c r="DC120" s="152"/>
      <c r="DD120" s="45"/>
      <c r="DE120" s="47"/>
      <c r="DF120" s="48"/>
      <c r="DG120" s="45"/>
      <c r="DH120" s="45"/>
      <c r="DI120" s="45"/>
      <c r="DJ120" s="48"/>
      <c r="DK120" s="45"/>
      <c r="DL120" s="45"/>
      <c r="DM120" s="47"/>
      <c r="DN120" s="119">
        <f t="shared" si="1"/>
        <v>7</v>
      </c>
      <c r="DO120" s="43" t="s">
        <v>202</v>
      </c>
    </row>
    <row r="121" spans="2:119">
      <c r="B121" s="42"/>
      <c r="C121" s="43" t="s">
        <v>203</v>
      </c>
      <c r="D121" s="45">
        <v>0</v>
      </c>
      <c r="E121" s="47">
        <v>0</v>
      </c>
      <c r="F121" s="48">
        <v>0</v>
      </c>
      <c r="G121" s="45">
        <v>0</v>
      </c>
      <c r="H121" s="45">
        <v>0</v>
      </c>
      <c r="I121" s="45">
        <v>0</v>
      </c>
      <c r="J121" s="48">
        <v>0</v>
      </c>
      <c r="K121" s="45">
        <v>0</v>
      </c>
      <c r="L121" s="45">
        <v>0</v>
      </c>
      <c r="M121" s="47">
        <v>0</v>
      </c>
      <c r="N121" s="48">
        <v>0</v>
      </c>
      <c r="O121" s="45">
        <v>0</v>
      </c>
      <c r="P121" s="45">
        <v>0</v>
      </c>
      <c r="Q121" s="45">
        <v>0</v>
      </c>
      <c r="R121" s="45">
        <v>0</v>
      </c>
      <c r="S121" s="48">
        <v>0</v>
      </c>
      <c r="T121" s="45">
        <v>0</v>
      </c>
      <c r="U121" s="45">
        <v>0</v>
      </c>
      <c r="V121" s="47">
        <v>0</v>
      </c>
      <c r="W121" s="45">
        <v>0</v>
      </c>
      <c r="X121" s="45">
        <v>0</v>
      </c>
      <c r="Y121" s="45">
        <v>0</v>
      </c>
      <c r="Z121" s="45">
        <v>0</v>
      </c>
      <c r="AA121" s="47">
        <v>0</v>
      </c>
      <c r="AB121" s="45">
        <v>0</v>
      </c>
      <c r="AC121" s="45">
        <v>0</v>
      </c>
      <c r="AD121" s="45">
        <v>0</v>
      </c>
      <c r="AE121" s="47">
        <v>0</v>
      </c>
      <c r="AF121" s="45">
        <v>0</v>
      </c>
      <c r="AG121" s="45">
        <v>0</v>
      </c>
      <c r="AH121" s="45">
        <v>0</v>
      </c>
      <c r="AI121" s="45">
        <v>0</v>
      </c>
      <c r="AJ121" s="48">
        <v>0</v>
      </c>
      <c r="AK121" s="45">
        <v>0</v>
      </c>
      <c r="AL121" s="45">
        <v>0</v>
      </c>
      <c r="AM121" s="45">
        <v>0</v>
      </c>
      <c r="AN121" s="47">
        <v>0</v>
      </c>
      <c r="AO121" s="45">
        <v>0</v>
      </c>
      <c r="AP121" s="45">
        <v>0</v>
      </c>
      <c r="AQ121" s="141">
        <v>0</v>
      </c>
      <c r="AR121" s="117">
        <v>0</v>
      </c>
      <c r="AS121" s="45">
        <v>0</v>
      </c>
      <c r="AT121" s="45">
        <v>0</v>
      </c>
      <c r="AU121" s="45">
        <v>0</v>
      </c>
      <c r="AV121" s="45">
        <v>0</v>
      </c>
      <c r="AW121" s="48">
        <v>0</v>
      </c>
      <c r="AX121" s="45">
        <v>0</v>
      </c>
      <c r="AY121" s="45">
        <v>0</v>
      </c>
      <c r="AZ121" s="45">
        <v>0</v>
      </c>
      <c r="BA121" s="47">
        <v>0</v>
      </c>
      <c r="BB121" s="48">
        <v>0</v>
      </c>
      <c r="BC121" s="152">
        <v>0</v>
      </c>
      <c r="BD121" s="45">
        <v>0</v>
      </c>
      <c r="BE121" s="47">
        <v>0</v>
      </c>
      <c r="BF121" s="48">
        <v>0</v>
      </c>
      <c r="BG121" s="45">
        <v>0</v>
      </c>
      <c r="BH121" s="45">
        <v>0</v>
      </c>
      <c r="BI121" s="45">
        <v>0</v>
      </c>
      <c r="BJ121" s="48">
        <v>0</v>
      </c>
      <c r="BK121" s="45">
        <v>0</v>
      </c>
      <c r="BL121" s="45">
        <v>0</v>
      </c>
      <c r="BM121" s="47">
        <v>0</v>
      </c>
      <c r="BN121" s="48">
        <v>0</v>
      </c>
      <c r="BO121" s="45">
        <v>0</v>
      </c>
      <c r="BP121" s="152">
        <v>0</v>
      </c>
      <c r="BQ121" s="45">
        <v>0</v>
      </c>
      <c r="BR121" s="45">
        <v>0</v>
      </c>
      <c r="BS121" s="48">
        <v>0</v>
      </c>
      <c r="BT121" s="45">
        <v>0</v>
      </c>
      <c r="BU121" s="45">
        <v>0</v>
      </c>
      <c r="BV121" s="47">
        <v>0</v>
      </c>
      <c r="BW121" s="45">
        <v>0</v>
      </c>
      <c r="BX121" s="45">
        <v>0</v>
      </c>
      <c r="BY121" s="45">
        <v>0</v>
      </c>
      <c r="BZ121" s="45">
        <v>0</v>
      </c>
      <c r="CA121" s="47">
        <v>0</v>
      </c>
      <c r="CB121" s="45">
        <v>0</v>
      </c>
      <c r="CC121" s="45">
        <v>0</v>
      </c>
      <c r="CD121" s="45">
        <v>0</v>
      </c>
      <c r="CE121" s="47">
        <v>0</v>
      </c>
      <c r="CF121" s="45">
        <v>0</v>
      </c>
      <c r="CG121" s="45">
        <v>0</v>
      </c>
      <c r="CH121" s="45">
        <v>0</v>
      </c>
      <c r="CI121" s="45">
        <v>0</v>
      </c>
      <c r="CJ121" s="48">
        <v>0</v>
      </c>
      <c r="CK121" s="45">
        <v>0</v>
      </c>
      <c r="CL121" s="45">
        <v>0</v>
      </c>
      <c r="CM121" s="45">
        <v>0</v>
      </c>
      <c r="CN121" s="47">
        <v>0</v>
      </c>
      <c r="CO121" s="45">
        <v>0</v>
      </c>
      <c r="CP121" s="45">
        <v>0</v>
      </c>
      <c r="CQ121" s="141">
        <v>0</v>
      </c>
      <c r="CR121" s="117">
        <v>0</v>
      </c>
      <c r="CS121" s="45">
        <v>0</v>
      </c>
      <c r="CT121" s="45">
        <v>0</v>
      </c>
      <c r="CU121" s="45">
        <v>0</v>
      </c>
      <c r="CV121" s="45"/>
      <c r="CW121" s="48"/>
      <c r="CX121" s="45"/>
      <c r="CY121" s="45"/>
      <c r="CZ121" s="45"/>
      <c r="DA121" s="47"/>
      <c r="DB121" s="48"/>
      <c r="DC121" s="152"/>
      <c r="DD121" s="45"/>
      <c r="DE121" s="47"/>
      <c r="DF121" s="48"/>
      <c r="DG121" s="45"/>
      <c r="DH121" s="45"/>
      <c r="DI121" s="45"/>
      <c r="DJ121" s="48"/>
      <c r="DK121" s="45"/>
      <c r="DL121" s="45"/>
      <c r="DM121" s="47"/>
      <c r="DN121" s="119">
        <f t="shared" si="1"/>
        <v>0</v>
      </c>
      <c r="DO121" s="43" t="s">
        <v>203</v>
      </c>
    </row>
    <row r="122" spans="2:119">
      <c r="B122" s="42"/>
      <c r="C122" s="43" t="s">
        <v>204</v>
      </c>
      <c r="D122" s="45">
        <v>0</v>
      </c>
      <c r="E122" s="47">
        <v>0</v>
      </c>
      <c r="F122" s="48">
        <v>0</v>
      </c>
      <c r="G122" s="45">
        <v>0</v>
      </c>
      <c r="H122" s="45">
        <v>0</v>
      </c>
      <c r="I122" s="45">
        <v>0</v>
      </c>
      <c r="J122" s="48">
        <v>0</v>
      </c>
      <c r="K122" s="45">
        <v>0</v>
      </c>
      <c r="L122" s="45">
        <v>0</v>
      </c>
      <c r="M122" s="47">
        <v>0</v>
      </c>
      <c r="N122" s="48">
        <v>0</v>
      </c>
      <c r="O122" s="45">
        <v>0</v>
      </c>
      <c r="P122" s="45">
        <v>0</v>
      </c>
      <c r="Q122" s="45">
        <v>0</v>
      </c>
      <c r="R122" s="45">
        <v>0</v>
      </c>
      <c r="S122" s="48">
        <v>0</v>
      </c>
      <c r="T122" s="45">
        <v>0</v>
      </c>
      <c r="U122" s="45">
        <v>1</v>
      </c>
      <c r="V122" s="47">
        <v>0</v>
      </c>
      <c r="W122" s="45">
        <v>0</v>
      </c>
      <c r="X122" s="45">
        <v>1</v>
      </c>
      <c r="Y122" s="45">
        <v>0</v>
      </c>
      <c r="Z122" s="45">
        <v>0</v>
      </c>
      <c r="AA122" s="47">
        <v>0</v>
      </c>
      <c r="AB122" s="45">
        <v>1</v>
      </c>
      <c r="AC122" s="45">
        <v>1</v>
      </c>
      <c r="AD122" s="45">
        <v>2</v>
      </c>
      <c r="AE122" s="47">
        <v>0</v>
      </c>
      <c r="AF122" s="45">
        <v>0</v>
      </c>
      <c r="AG122" s="45">
        <v>0</v>
      </c>
      <c r="AH122" s="45">
        <v>0</v>
      </c>
      <c r="AI122" s="45">
        <v>0</v>
      </c>
      <c r="AJ122" s="48">
        <v>0</v>
      </c>
      <c r="AK122" s="45">
        <v>0</v>
      </c>
      <c r="AL122" s="45">
        <v>0</v>
      </c>
      <c r="AM122" s="45">
        <v>0</v>
      </c>
      <c r="AN122" s="47">
        <v>0</v>
      </c>
      <c r="AO122" s="45">
        <v>0</v>
      </c>
      <c r="AP122" s="45">
        <v>2</v>
      </c>
      <c r="AQ122" s="142">
        <v>17</v>
      </c>
      <c r="AR122" s="117">
        <v>0</v>
      </c>
      <c r="AS122" s="45">
        <v>5</v>
      </c>
      <c r="AT122" s="45">
        <v>3</v>
      </c>
      <c r="AU122" s="45">
        <v>4</v>
      </c>
      <c r="AV122" s="45">
        <v>2</v>
      </c>
      <c r="AW122" s="48">
        <v>6</v>
      </c>
      <c r="AX122" s="45">
        <v>4</v>
      </c>
      <c r="AY122" s="45">
        <v>10</v>
      </c>
      <c r="AZ122" s="45">
        <v>10</v>
      </c>
      <c r="BA122" s="47">
        <v>0</v>
      </c>
      <c r="BB122" s="48">
        <v>1</v>
      </c>
      <c r="BC122" s="153">
        <v>9</v>
      </c>
      <c r="BD122" s="45">
        <v>1</v>
      </c>
      <c r="BE122" s="47">
        <v>7</v>
      </c>
      <c r="BF122" s="48">
        <v>1</v>
      </c>
      <c r="BG122" s="45">
        <v>1</v>
      </c>
      <c r="BH122" s="45">
        <v>2</v>
      </c>
      <c r="BI122" s="45">
        <v>3</v>
      </c>
      <c r="BJ122" s="48">
        <v>0</v>
      </c>
      <c r="BK122" s="45">
        <v>0</v>
      </c>
      <c r="BL122" s="45">
        <v>0</v>
      </c>
      <c r="BM122" s="47">
        <v>2</v>
      </c>
      <c r="BN122" s="48">
        <v>0</v>
      </c>
      <c r="BO122" s="45">
        <v>0</v>
      </c>
      <c r="BP122" s="153">
        <v>0</v>
      </c>
      <c r="BQ122" s="45">
        <v>1</v>
      </c>
      <c r="BR122" s="45">
        <v>3</v>
      </c>
      <c r="BS122" s="48">
        <v>1</v>
      </c>
      <c r="BT122" s="45">
        <v>2</v>
      </c>
      <c r="BU122" s="45">
        <v>3</v>
      </c>
      <c r="BV122" s="47">
        <v>1</v>
      </c>
      <c r="BW122" s="45">
        <v>3</v>
      </c>
      <c r="BX122" s="45">
        <v>0</v>
      </c>
      <c r="BY122" s="45">
        <v>0</v>
      </c>
      <c r="BZ122" s="45">
        <v>0</v>
      </c>
      <c r="CA122" s="47">
        <v>0</v>
      </c>
      <c r="CB122" s="45">
        <v>0</v>
      </c>
      <c r="CC122" s="45">
        <v>0</v>
      </c>
      <c r="CD122" s="45">
        <v>0</v>
      </c>
      <c r="CE122" s="47">
        <v>0</v>
      </c>
      <c r="CF122" s="45">
        <v>0</v>
      </c>
      <c r="CG122" s="45">
        <v>0</v>
      </c>
      <c r="CH122" s="45">
        <v>0</v>
      </c>
      <c r="CI122" s="45">
        <v>0</v>
      </c>
      <c r="CJ122" s="48">
        <v>0</v>
      </c>
      <c r="CK122" s="45">
        <v>0</v>
      </c>
      <c r="CL122" s="45">
        <v>0</v>
      </c>
      <c r="CM122" s="45">
        <v>0</v>
      </c>
      <c r="CN122" s="47">
        <v>0</v>
      </c>
      <c r="CO122" s="45">
        <v>0</v>
      </c>
      <c r="CP122" s="45">
        <v>0</v>
      </c>
      <c r="CQ122" s="142">
        <v>0</v>
      </c>
      <c r="CR122" s="117">
        <v>0</v>
      </c>
      <c r="CS122" s="45">
        <v>0</v>
      </c>
      <c r="CT122" s="45">
        <v>0</v>
      </c>
      <c r="CU122" s="45">
        <v>0</v>
      </c>
      <c r="CV122" s="45"/>
      <c r="CW122" s="48"/>
      <c r="CX122" s="45"/>
      <c r="CY122" s="45"/>
      <c r="CZ122" s="45"/>
      <c r="DA122" s="47"/>
      <c r="DB122" s="48"/>
      <c r="DC122" s="153"/>
      <c r="DD122" s="45"/>
      <c r="DE122" s="47"/>
      <c r="DF122" s="48"/>
      <c r="DG122" s="45"/>
      <c r="DH122" s="45"/>
      <c r="DI122" s="45"/>
      <c r="DJ122" s="48"/>
      <c r="DK122" s="45"/>
      <c r="DL122" s="45"/>
      <c r="DM122" s="47"/>
      <c r="DN122" s="119">
        <f t="shared" si="1"/>
        <v>14</v>
      </c>
      <c r="DO122" s="43" t="s">
        <v>204</v>
      </c>
    </row>
    <row r="123" spans="2:119">
      <c r="B123" s="42"/>
      <c r="C123" s="70" t="s">
        <v>205</v>
      </c>
      <c r="D123" s="71">
        <v>17</v>
      </c>
      <c r="E123" s="72">
        <v>6</v>
      </c>
      <c r="F123" s="73">
        <v>7</v>
      </c>
      <c r="G123" s="71">
        <v>9</v>
      </c>
      <c r="H123" s="71">
        <v>7</v>
      </c>
      <c r="I123" s="71">
        <v>15</v>
      </c>
      <c r="J123" s="73">
        <v>12</v>
      </c>
      <c r="K123" s="71">
        <v>9</v>
      </c>
      <c r="L123" s="71">
        <v>5</v>
      </c>
      <c r="M123" s="72">
        <v>10</v>
      </c>
      <c r="N123" s="73">
        <v>1</v>
      </c>
      <c r="O123" s="71">
        <v>11</v>
      </c>
      <c r="P123" s="71">
        <v>12</v>
      </c>
      <c r="Q123" s="71">
        <v>16</v>
      </c>
      <c r="R123" s="71">
        <v>12</v>
      </c>
      <c r="S123" s="73">
        <v>11</v>
      </c>
      <c r="T123" s="71">
        <v>8</v>
      </c>
      <c r="U123" s="71">
        <v>11</v>
      </c>
      <c r="V123" s="72">
        <v>12</v>
      </c>
      <c r="W123" s="71">
        <v>26</v>
      </c>
      <c r="X123" s="71">
        <v>26</v>
      </c>
      <c r="Y123" s="71">
        <v>11</v>
      </c>
      <c r="Z123" s="71">
        <v>26</v>
      </c>
      <c r="AA123" s="72">
        <v>4</v>
      </c>
      <c r="AB123" s="71">
        <v>11</v>
      </c>
      <c r="AC123" s="71">
        <v>7</v>
      </c>
      <c r="AD123" s="71">
        <v>17</v>
      </c>
      <c r="AE123" s="72">
        <v>8</v>
      </c>
      <c r="AF123" s="71">
        <v>9</v>
      </c>
      <c r="AG123" s="71">
        <v>14</v>
      </c>
      <c r="AH123" s="71">
        <v>12</v>
      </c>
      <c r="AI123" s="71">
        <v>10</v>
      </c>
      <c r="AJ123" s="73">
        <v>19</v>
      </c>
      <c r="AK123" s="71">
        <v>24</v>
      </c>
      <c r="AL123" s="71">
        <v>20</v>
      </c>
      <c r="AM123" s="71">
        <v>13</v>
      </c>
      <c r="AN123" s="72">
        <v>20</v>
      </c>
      <c r="AO123" s="71">
        <v>22</v>
      </c>
      <c r="AP123" s="71">
        <v>30</v>
      </c>
      <c r="AQ123" s="142">
        <v>52</v>
      </c>
      <c r="AR123" s="120">
        <v>46</v>
      </c>
      <c r="AS123" s="71">
        <v>50</v>
      </c>
      <c r="AT123" s="71">
        <v>29</v>
      </c>
      <c r="AU123" s="71">
        <v>39</v>
      </c>
      <c r="AV123" s="71">
        <v>36</v>
      </c>
      <c r="AW123" s="73">
        <v>38</v>
      </c>
      <c r="AX123" s="71">
        <v>43</v>
      </c>
      <c r="AY123" s="71">
        <v>38</v>
      </c>
      <c r="AZ123" s="71">
        <v>42</v>
      </c>
      <c r="BA123" s="72">
        <v>22</v>
      </c>
      <c r="BB123" s="73">
        <v>26</v>
      </c>
      <c r="BC123" s="153">
        <v>34</v>
      </c>
      <c r="BD123" s="71">
        <v>14</v>
      </c>
      <c r="BE123" s="72">
        <v>17</v>
      </c>
      <c r="BF123" s="73">
        <v>17</v>
      </c>
      <c r="BG123" s="71">
        <v>15</v>
      </c>
      <c r="BH123" s="71">
        <v>11</v>
      </c>
      <c r="BI123" s="71">
        <v>9</v>
      </c>
      <c r="BJ123" s="73">
        <v>9</v>
      </c>
      <c r="BK123" s="71">
        <v>5</v>
      </c>
      <c r="BL123" s="71">
        <v>10</v>
      </c>
      <c r="BM123" s="72">
        <v>12</v>
      </c>
      <c r="BN123" s="73">
        <v>3</v>
      </c>
      <c r="BO123" s="71">
        <v>9</v>
      </c>
      <c r="BP123" s="153">
        <v>1</v>
      </c>
      <c r="BQ123" s="71">
        <v>4</v>
      </c>
      <c r="BR123" s="71">
        <v>6</v>
      </c>
      <c r="BS123" s="73">
        <v>3</v>
      </c>
      <c r="BT123" s="71">
        <v>2</v>
      </c>
      <c r="BU123" s="71">
        <v>3</v>
      </c>
      <c r="BV123" s="72">
        <v>4</v>
      </c>
      <c r="BW123" s="71">
        <v>4</v>
      </c>
      <c r="BX123" s="71">
        <v>2</v>
      </c>
      <c r="BY123" s="71">
        <v>0</v>
      </c>
      <c r="BZ123" s="71">
        <v>0</v>
      </c>
      <c r="CA123" s="72">
        <v>0</v>
      </c>
      <c r="CB123" s="71">
        <v>0</v>
      </c>
      <c r="CC123" s="71">
        <v>0</v>
      </c>
      <c r="CD123" s="71">
        <v>0</v>
      </c>
      <c r="CE123" s="72">
        <v>1</v>
      </c>
      <c r="CF123" s="71">
        <v>0</v>
      </c>
      <c r="CG123" s="71">
        <v>1</v>
      </c>
      <c r="CH123" s="71">
        <v>0</v>
      </c>
      <c r="CI123" s="71">
        <v>0</v>
      </c>
      <c r="CJ123" s="73">
        <v>0</v>
      </c>
      <c r="CK123" s="71">
        <v>0</v>
      </c>
      <c r="CL123" s="71">
        <v>2</v>
      </c>
      <c r="CM123" s="71">
        <v>0</v>
      </c>
      <c r="CN123" s="72">
        <v>0</v>
      </c>
      <c r="CO123" s="71">
        <v>0</v>
      </c>
      <c r="CP123" s="71">
        <v>0</v>
      </c>
      <c r="CQ123" s="142">
        <v>0</v>
      </c>
      <c r="CR123" s="120">
        <v>0</v>
      </c>
      <c r="CS123" s="71">
        <v>0</v>
      </c>
      <c r="CT123" s="71">
        <v>0</v>
      </c>
      <c r="CU123" s="71">
        <v>0</v>
      </c>
      <c r="CV123" s="71"/>
      <c r="CW123" s="73"/>
      <c r="CX123" s="71"/>
      <c r="CY123" s="71"/>
      <c r="CZ123" s="71"/>
      <c r="DA123" s="72"/>
      <c r="DB123" s="73"/>
      <c r="DC123" s="153"/>
      <c r="DD123" s="71"/>
      <c r="DE123" s="72"/>
      <c r="DF123" s="73"/>
      <c r="DG123" s="71"/>
      <c r="DH123" s="71"/>
      <c r="DI123" s="71"/>
      <c r="DJ123" s="73"/>
      <c r="DK123" s="71"/>
      <c r="DL123" s="71"/>
      <c r="DM123" s="72"/>
      <c r="DN123" s="121">
        <f t="shared" si="1"/>
        <v>45</v>
      </c>
      <c r="DO123" s="70" t="s">
        <v>205</v>
      </c>
    </row>
    <row r="124" spans="2:119">
      <c r="B124" s="49"/>
      <c r="C124" s="50" t="s">
        <v>206</v>
      </c>
      <c r="D124" s="51">
        <v>1028</v>
      </c>
      <c r="E124" s="53">
        <v>1154</v>
      </c>
      <c r="F124" s="52">
        <v>1117</v>
      </c>
      <c r="G124" s="51">
        <v>1742</v>
      </c>
      <c r="H124" s="51">
        <v>1612</v>
      </c>
      <c r="I124" s="51">
        <v>2806</v>
      </c>
      <c r="J124" s="52">
        <v>2900</v>
      </c>
      <c r="K124" s="51">
        <v>2951</v>
      </c>
      <c r="L124" s="51">
        <v>3076</v>
      </c>
      <c r="M124" s="53">
        <v>2643</v>
      </c>
      <c r="N124" s="52">
        <v>428</v>
      </c>
      <c r="O124" s="51">
        <v>2929</v>
      </c>
      <c r="P124" s="51">
        <v>2979</v>
      </c>
      <c r="Q124" s="51">
        <v>3074</v>
      </c>
      <c r="R124" s="51">
        <v>2833</v>
      </c>
      <c r="S124" s="52">
        <v>2104</v>
      </c>
      <c r="T124" s="51">
        <v>1742</v>
      </c>
      <c r="U124" s="51">
        <v>1744</v>
      </c>
      <c r="V124" s="53">
        <v>1777</v>
      </c>
      <c r="W124" s="51">
        <v>1793</v>
      </c>
      <c r="X124" s="51">
        <v>2516</v>
      </c>
      <c r="Y124" s="51">
        <v>2074</v>
      </c>
      <c r="Z124" s="51">
        <v>2565</v>
      </c>
      <c r="AA124" s="53">
        <v>1889</v>
      </c>
      <c r="AB124" s="51">
        <v>2670</v>
      </c>
      <c r="AC124" s="51">
        <v>2963</v>
      </c>
      <c r="AD124" s="51">
        <v>3073</v>
      </c>
      <c r="AE124" s="127">
        <v>2712</v>
      </c>
      <c r="AF124" s="51">
        <v>2680</v>
      </c>
      <c r="AG124" s="51">
        <v>4834</v>
      </c>
      <c r="AH124" s="51">
        <v>4656</v>
      </c>
      <c r="AI124" s="51">
        <v>4402</v>
      </c>
      <c r="AJ124" s="52">
        <v>5370</v>
      </c>
      <c r="AK124" s="51">
        <v>4780</v>
      </c>
      <c r="AL124" s="51">
        <v>5943</v>
      </c>
      <c r="AM124" s="51">
        <v>5020</v>
      </c>
      <c r="AN124" s="53">
        <v>5474</v>
      </c>
      <c r="AO124" s="51">
        <v>4847</v>
      </c>
      <c r="AP124" s="51">
        <v>4881</v>
      </c>
      <c r="AQ124" s="143">
        <v>4423</v>
      </c>
      <c r="AR124" s="41">
        <v>4583</v>
      </c>
      <c r="AS124" s="51">
        <v>4756</v>
      </c>
      <c r="AT124" s="51">
        <v>2495</v>
      </c>
      <c r="AU124" s="51">
        <v>4809</v>
      </c>
      <c r="AV124" s="51">
        <v>4754</v>
      </c>
      <c r="AW124" s="52">
        <v>4323</v>
      </c>
      <c r="AX124" s="51">
        <v>3846</v>
      </c>
      <c r="AY124" s="51">
        <v>2889</v>
      </c>
      <c r="AZ124" s="51">
        <v>2869</v>
      </c>
      <c r="BA124" s="53">
        <v>2898</v>
      </c>
      <c r="BB124" s="52">
        <v>2928</v>
      </c>
      <c r="BC124" s="154">
        <v>2239</v>
      </c>
      <c r="BD124" s="51">
        <v>1772</v>
      </c>
      <c r="BE124" s="53">
        <v>1902</v>
      </c>
      <c r="BF124" s="52">
        <v>1545</v>
      </c>
      <c r="BG124" s="51">
        <v>1514</v>
      </c>
      <c r="BH124" s="51">
        <v>1523</v>
      </c>
      <c r="BI124" s="51">
        <v>1343</v>
      </c>
      <c r="BJ124" s="52">
        <v>1436</v>
      </c>
      <c r="BK124" s="51">
        <v>1365</v>
      </c>
      <c r="BL124" s="51">
        <v>1191</v>
      </c>
      <c r="BM124" s="53">
        <v>997</v>
      </c>
      <c r="BN124" s="52">
        <v>210</v>
      </c>
      <c r="BO124" s="51">
        <v>852</v>
      </c>
      <c r="BP124" s="154">
        <v>606</v>
      </c>
      <c r="BQ124" s="51">
        <v>597</v>
      </c>
      <c r="BR124" s="51">
        <v>545</v>
      </c>
      <c r="BS124" s="52">
        <v>428</v>
      </c>
      <c r="BT124" s="51">
        <v>320</v>
      </c>
      <c r="BU124" s="51">
        <v>307</v>
      </c>
      <c r="BV124" s="53">
        <v>286</v>
      </c>
      <c r="BW124" s="51">
        <v>287</v>
      </c>
      <c r="BX124" s="51">
        <v>282</v>
      </c>
      <c r="BY124" s="51">
        <v>225</v>
      </c>
      <c r="BZ124" s="51">
        <v>193</v>
      </c>
      <c r="CA124" s="53">
        <v>166</v>
      </c>
      <c r="CB124" s="51">
        <v>184</v>
      </c>
      <c r="CC124" s="51">
        <v>190</v>
      </c>
      <c r="CD124" s="51">
        <v>189</v>
      </c>
      <c r="CE124" s="127">
        <v>157</v>
      </c>
      <c r="CF124" s="51">
        <v>120</v>
      </c>
      <c r="CG124" s="51">
        <v>196</v>
      </c>
      <c r="CH124" s="51">
        <v>182</v>
      </c>
      <c r="CI124" s="51">
        <v>187</v>
      </c>
      <c r="CJ124" s="52">
        <v>147</v>
      </c>
      <c r="CK124" s="51">
        <v>143</v>
      </c>
      <c r="CL124" s="51">
        <v>143</v>
      </c>
      <c r="CM124" s="51">
        <v>135</v>
      </c>
      <c r="CN124" s="53">
        <v>131</v>
      </c>
      <c r="CO124" s="51">
        <v>185</v>
      </c>
      <c r="CP124" s="51">
        <v>148</v>
      </c>
      <c r="CQ124" s="143">
        <v>142</v>
      </c>
      <c r="CR124" s="41">
        <v>94</v>
      </c>
      <c r="CS124" s="51">
        <v>85</v>
      </c>
      <c r="CT124" s="51">
        <v>43</v>
      </c>
      <c r="CU124" s="51">
        <v>90</v>
      </c>
      <c r="CV124" s="51"/>
      <c r="CW124" s="52"/>
      <c r="CX124" s="51"/>
      <c r="CY124" s="51"/>
      <c r="CZ124" s="51"/>
      <c r="DA124" s="53"/>
      <c r="DB124" s="52"/>
      <c r="DC124" s="154"/>
      <c r="DD124" s="51"/>
      <c r="DE124" s="53"/>
      <c r="DF124" s="52"/>
      <c r="DG124" s="51"/>
      <c r="DH124" s="51"/>
      <c r="DI124" s="51"/>
      <c r="DJ124" s="52"/>
      <c r="DK124" s="51"/>
      <c r="DL124" s="51"/>
      <c r="DM124" s="53"/>
      <c r="DN124" s="122">
        <f t="shared" si="1"/>
        <v>8195</v>
      </c>
      <c r="DO124" s="50" t="s">
        <v>206</v>
      </c>
    </row>
    <row r="125" spans="2:119">
      <c r="B125" s="54" t="s">
        <v>222</v>
      </c>
      <c r="C125" s="55" t="s">
        <v>198</v>
      </c>
      <c r="D125" s="56">
        <v>1</v>
      </c>
      <c r="E125" s="57">
        <v>0.67</v>
      </c>
      <c r="F125" s="54">
        <v>1</v>
      </c>
      <c r="G125" s="56">
        <v>1</v>
      </c>
      <c r="H125" s="56">
        <v>0.67</v>
      </c>
      <c r="I125" s="64">
        <v>2</v>
      </c>
      <c r="J125" s="58">
        <v>1.67</v>
      </c>
      <c r="K125" s="64">
        <v>1.33</v>
      </c>
      <c r="L125" s="56">
        <v>0.67</v>
      </c>
      <c r="M125" s="57">
        <v>1.67</v>
      </c>
      <c r="N125" s="54">
        <v>0</v>
      </c>
      <c r="O125" s="56">
        <v>1.67</v>
      </c>
      <c r="P125" s="56">
        <v>0.67</v>
      </c>
      <c r="Q125" s="56">
        <v>1</v>
      </c>
      <c r="R125" s="56">
        <v>0.67</v>
      </c>
      <c r="S125" s="54">
        <v>0.33</v>
      </c>
      <c r="T125" s="56">
        <v>0.67</v>
      </c>
      <c r="U125" s="56">
        <v>0.33</v>
      </c>
      <c r="V125" s="57">
        <v>0.33</v>
      </c>
      <c r="W125" s="56">
        <v>0.67</v>
      </c>
      <c r="X125" s="56">
        <v>0</v>
      </c>
      <c r="Y125" s="56">
        <v>0</v>
      </c>
      <c r="Z125" s="56">
        <v>0</v>
      </c>
      <c r="AA125" s="57">
        <v>0</v>
      </c>
      <c r="AB125" s="56">
        <v>0</v>
      </c>
      <c r="AC125" s="56">
        <v>0</v>
      </c>
      <c r="AD125" s="56">
        <v>0</v>
      </c>
      <c r="AE125" s="57">
        <v>0.33</v>
      </c>
      <c r="AF125" s="56">
        <v>0</v>
      </c>
      <c r="AG125" s="56">
        <v>0</v>
      </c>
      <c r="AH125" s="56">
        <v>0</v>
      </c>
      <c r="AI125" s="56">
        <v>0</v>
      </c>
      <c r="AJ125" s="54">
        <v>0</v>
      </c>
      <c r="AK125" s="56">
        <v>0</v>
      </c>
      <c r="AL125" s="56">
        <v>0</v>
      </c>
      <c r="AM125" s="56">
        <v>0.33</v>
      </c>
      <c r="AN125" s="57">
        <v>0</v>
      </c>
      <c r="AO125" s="56">
        <v>0</v>
      </c>
      <c r="AP125" s="56">
        <v>0</v>
      </c>
      <c r="AQ125" s="144">
        <v>0</v>
      </c>
      <c r="AR125" s="57">
        <v>0</v>
      </c>
      <c r="AS125" s="56">
        <v>0</v>
      </c>
      <c r="AT125" s="56">
        <v>0</v>
      </c>
      <c r="AU125" s="56">
        <v>0</v>
      </c>
      <c r="AV125" s="56">
        <v>0</v>
      </c>
      <c r="AW125" s="54">
        <v>0</v>
      </c>
      <c r="AX125" s="56">
        <v>0</v>
      </c>
      <c r="AY125" s="56">
        <v>0</v>
      </c>
      <c r="AZ125" s="56">
        <v>0</v>
      </c>
      <c r="BA125" s="57">
        <v>0</v>
      </c>
      <c r="BB125" s="54">
        <v>0</v>
      </c>
      <c r="BC125" s="156">
        <v>0</v>
      </c>
      <c r="BD125" s="56">
        <v>0</v>
      </c>
      <c r="BE125" s="57">
        <v>0.33</v>
      </c>
      <c r="BF125" s="54">
        <v>0.33</v>
      </c>
      <c r="BG125" s="56">
        <v>0.33</v>
      </c>
      <c r="BH125" s="56">
        <v>0</v>
      </c>
      <c r="BI125" s="56">
        <v>0</v>
      </c>
      <c r="BJ125" s="54">
        <v>0</v>
      </c>
      <c r="BK125" s="56">
        <v>0.33</v>
      </c>
      <c r="BL125" s="56">
        <v>0</v>
      </c>
      <c r="BM125" s="57">
        <v>0</v>
      </c>
      <c r="BN125" s="54">
        <v>0</v>
      </c>
      <c r="BO125" s="56">
        <v>0.33</v>
      </c>
      <c r="BP125" s="156">
        <v>0</v>
      </c>
      <c r="BQ125" s="56">
        <v>0</v>
      </c>
      <c r="BR125" s="56">
        <v>0</v>
      </c>
      <c r="BS125" s="54">
        <v>0</v>
      </c>
      <c r="BT125" s="56">
        <v>0</v>
      </c>
      <c r="BU125" s="56">
        <v>0</v>
      </c>
      <c r="BV125" s="57">
        <v>0</v>
      </c>
      <c r="BW125" s="56">
        <v>0</v>
      </c>
      <c r="BX125" s="56">
        <v>0</v>
      </c>
      <c r="BY125" s="56">
        <v>0</v>
      </c>
      <c r="BZ125" s="56">
        <v>0</v>
      </c>
      <c r="CA125" s="57">
        <v>0</v>
      </c>
      <c r="CB125" s="56">
        <v>0</v>
      </c>
      <c r="CC125" s="56">
        <v>0</v>
      </c>
      <c r="CD125" s="56">
        <v>0</v>
      </c>
      <c r="CE125" s="57">
        <v>0</v>
      </c>
      <c r="CF125" s="56">
        <v>0</v>
      </c>
      <c r="CG125" s="56">
        <v>0</v>
      </c>
      <c r="CH125" s="56">
        <v>0</v>
      </c>
      <c r="CI125" s="56">
        <v>0</v>
      </c>
      <c r="CJ125" s="54">
        <v>0</v>
      </c>
      <c r="CK125" s="56">
        <v>0</v>
      </c>
      <c r="CL125" s="56">
        <v>0</v>
      </c>
      <c r="CM125" s="56">
        <v>0</v>
      </c>
      <c r="CN125" s="57">
        <v>0</v>
      </c>
      <c r="CO125" s="56">
        <v>0</v>
      </c>
      <c r="CP125" s="56">
        <v>0</v>
      </c>
      <c r="CQ125" s="144">
        <v>0</v>
      </c>
      <c r="CR125" s="57">
        <v>0</v>
      </c>
      <c r="CS125" s="56">
        <v>0</v>
      </c>
      <c r="CT125" s="56">
        <v>0</v>
      </c>
      <c r="CU125" s="56">
        <v>0</v>
      </c>
      <c r="CV125" s="56"/>
      <c r="CW125" s="54"/>
      <c r="CX125" s="56"/>
      <c r="CY125" s="56"/>
      <c r="CZ125" s="56"/>
      <c r="DA125" s="57"/>
      <c r="DB125" s="54"/>
      <c r="DC125" s="156"/>
      <c r="DD125" s="56"/>
      <c r="DE125" s="57"/>
      <c r="DF125" s="54"/>
      <c r="DG125" s="56"/>
      <c r="DH125" s="56"/>
      <c r="DI125" s="56"/>
      <c r="DJ125" s="54"/>
      <c r="DK125" s="56"/>
      <c r="DL125" s="56"/>
      <c r="DM125" s="57"/>
      <c r="DN125" s="55">
        <f t="shared" si="1"/>
        <v>0.33</v>
      </c>
      <c r="DO125" s="55" t="s">
        <v>198</v>
      </c>
    </row>
    <row r="126" spans="2:119">
      <c r="B126" s="54" t="s">
        <v>223</v>
      </c>
      <c r="C126" s="55" t="s">
        <v>200</v>
      </c>
      <c r="D126" s="56">
        <v>0.2</v>
      </c>
      <c r="E126" s="57">
        <v>0.1</v>
      </c>
      <c r="F126" s="54">
        <v>0.2</v>
      </c>
      <c r="G126" s="56">
        <v>0.2</v>
      </c>
      <c r="H126" s="56">
        <v>0.1</v>
      </c>
      <c r="I126" s="56">
        <v>0.5</v>
      </c>
      <c r="J126" s="54">
        <v>0.4</v>
      </c>
      <c r="K126" s="56">
        <v>0.4</v>
      </c>
      <c r="L126" s="56">
        <v>0.2</v>
      </c>
      <c r="M126" s="57">
        <v>0.2</v>
      </c>
      <c r="N126" s="54">
        <v>0</v>
      </c>
      <c r="O126" s="56">
        <v>0.1</v>
      </c>
      <c r="P126" s="56">
        <v>0.5</v>
      </c>
      <c r="Q126" s="56">
        <v>0.4</v>
      </c>
      <c r="R126" s="56">
        <v>0.8</v>
      </c>
      <c r="S126" s="54">
        <v>0.3</v>
      </c>
      <c r="T126" s="56">
        <v>0</v>
      </c>
      <c r="U126" s="56">
        <v>0.1</v>
      </c>
      <c r="V126" s="57">
        <v>0.5</v>
      </c>
      <c r="W126" s="56">
        <v>1.3</v>
      </c>
      <c r="X126" s="56">
        <v>1.6</v>
      </c>
      <c r="Y126" s="56">
        <v>0.5</v>
      </c>
      <c r="Z126" s="56">
        <v>0.8</v>
      </c>
      <c r="AA126" s="57">
        <v>0.2</v>
      </c>
      <c r="AB126" s="56">
        <v>0.86</v>
      </c>
      <c r="AC126" s="56">
        <v>0.43</v>
      </c>
      <c r="AD126" s="56">
        <v>0.28999999999999998</v>
      </c>
      <c r="AE126" s="57">
        <v>0.71</v>
      </c>
      <c r="AF126" s="56">
        <v>0.43</v>
      </c>
      <c r="AG126" s="56">
        <v>0.86</v>
      </c>
      <c r="AH126" s="56">
        <v>0.71</v>
      </c>
      <c r="AI126" s="56">
        <v>0.56999999999999995</v>
      </c>
      <c r="AJ126" s="54">
        <v>1</v>
      </c>
      <c r="AK126" s="56">
        <v>1.1399999999999999</v>
      </c>
      <c r="AL126" s="64">
        <v>2.14</v>
      </c>
      <c r="AM126" s="64">
        <v>1</v>
      </c>
      <c r="AN126" s="65">
        <v>1.71</v>
      </c>
      <c r="AO126" s="64">
        <v>2.29</v>
      </c>
      <c r="AP126" s="64">
        <v>1.71</v>
      </c>
      <c r="AQ126" s="148">
        <v>2.86</v>
      </c>
      <c r="AR126" s="65">
        <v>5</v>
      </c>
      <c r="AS126" s="64">
        <v>5</v>
      </c>
      <c r="AT126" s="64">
        <v>2.4300000000000002</v>
      </c>
      <c r="AU126" s="64">
        <v>2.86</v>
      </c>
      <c r="AV126" s="64">
        <v>3.29</v>
      </c>
      <c r="AW126" s="58">
        <v>3</v>
      </c>
      <c r="AX126" s="64">
        <v>2</v>
      </c>
      <c r="AY126" s="64">
        <v>2.14</v>
      </c>
      <c r="AZ126" s="64">
        <v>1.43</v>
      </c>
      <c r="BA126" s="65">
        <v>1</v>
      </c>
      <c r="BB126" s="58">
        <v>1.71</v>
      </c>
      <c r="BC126" s="160">
        <v>1.1399999999999999</v>
      </c>
      <c r="BD126" s="56">
        <v>0.56999999999999995</v>
      </c>
      <c r="BE126" s="57">
        <v>0.14000000000000001</v>
      </c>
      <c r="BF126" s="54">
        <v>0.56999999999999995</v>
      </c>
      <c r="BG126" s="56">
        <v>0.56999999999999995</v>
      </c>
      <c r="BH126" s="56">
        <v>0.43</v>
      </c>
      <c r="BI126" s="56">
        <v>0</v>
      </c>
      <c r="BJ126" s="54">
        <v>0</v>
      </c>
      <c r="BK126" s="56">
        <v>0</v>
      </c>
      <c r="BL126" s="56">
        <v>1</v>
      </c>
      <c r="BM126" s="57">
        <v>0.56999999999999995</v>
      </c>
      <c r="BN126" s="54">
        <v>0</v>
      </c>
      <c r="BO126" s="56">
        <v>0.56999999999999995</v>
      </c>
      <c r="BP126" s="156">
        <v>0.14000000000000001</v>
      </c>
      <c r="BQ126" s="56">
        <v>0.43</v>
      </c>
      <c r="BR126" s="56">
        <v>0.43</v>
      </c>
      <c r="BS126" s="54">
        <v>0.14000000000000001</v>
      </c>
      <c r="BT126" s="56">
        <v>0</v>
      </c>
      <c r="BU126" s="56">
        <v>0</v>
      </c>
      <c r="BV126" s="57">
        <v>0.14000000000000001</v>
      </c>
      <c r="BW126" s="56">
        <v>0.14000000000000001</v>
      </c>
      <c r="BX126" s="56">
        <v>0</v>
      </c>
      <c r="BY126" s="56">
        <v>0</v>
      </c>
      <c r="BZ126" s="56">
        <v>0</v>
      </c>
      <c r="CA126" s="57">
        <v>0</v>
      </c>
      <c r="CB126" s="56">
        <v>0</v>
      </c>
      <c r="CC126" s="56">
        <v>0</v>
      </c>
      <c r="CD126" s="56">
        <v>0</v>
      </c>
      <c r="CE126" s="57">
        <v>0</v>
      </c>
      <c r="CF126" s="56">
        <v>0</v>
      </c>
      <c r="CG126" s="56">
        <v>0</v>
      </c>
      <c r="CH126" s="56">
        <v>0</v>
      </c>
      <c r="CI126" s="56">
        <v>0</v>
      </c>
      <c r="CJ126" s="54">
        <v>0</v>
      </c>
      <c r="CK126" s="56">
        <v>0</v>
      </c>
      <c r="CL126" s="56">
        <v>0.14000000000000001</v>
      </c>
      <c r="CM126" s="56">
        <v>0</v>
      </c>
      <c r="CN126" s="57">
        <v>0</v>
      </c>
      <c r="CO126" s="56">
        <v>0</v>
      </c>
      <c r="CP126" s="56">
        <v>0</v>
      </c>
      <c r="CQ126" s="144">
        <v>0</v>
      </c>
      <c r="CR126" s="57">
        <v>0</v>
      </c>
      <c r="CS126" s="56">
        <v>0</v>
      </c>
      <c r="CT126" s="56">
        <v>0</v>
      </c>
      <c r="CU126" s="56">
        <v>0</v>
      </c>
      <c r="CV126" s="56"/>
      <c r="CW126" s="54"/>
      <c r="CX126" s="56"/>
      <c r="CY126" s="56"/>
      <c r="CZ126" s="56"/>
      <c r="DA126" s="57"/>
      <c r="DB126" s="54"/>
      <c r="DC126" s="156"/>
      <c r="DD126" s="56"/>
      <c r="DE126" s="57"/>
      <c r="DF126" s="54"/>
      <c r="DG126" s="56"/>
      <c r="DH126" s="56"/>
      <c r="DI126" s="56"/>
      <c r="DJ126" s="54"/>
      <c r="DK126" s="56"/>
      <c r="DL126" s="56"/>
      <c r="DM126" s="57"/>
      <c r="DN126" s="55">
        <f t="shared" si="1"/>
        <v>2.1300000000000003</v>
      </c>
      <c r="DO126" s="55" t="s">
        <v>200</v>
      </c>
    </row>
    <row r="127" spans="2:119">
      <c r="B127" s="58" t="s">
        <v>218</v>
      </c>
      <c r="C127" s="55" t="s">
        <v>201</v>
      </c>
      <c r="D127" s="56">
        <v>1.43</v>
      </c>
      <c r="E127" s="57">
        <v>0</v>
      </c>
      <c r="F127" s="54">
        <v>0</v>
      </c>
      <c r="G127" s="56">
        <v>0</v>
      </c>
      <c r="H127" s="56">
        <v>0</v>
      </c>
      <c r="I127" s="56">
        <v>0.14000000000000001</v>
      </c>
      <c r="J127" s="54">
        <v>0.28999999999999998</v>
      </c>
      <c r="K127" s="56">
        <v>0</v>
      </c>
      <c r="L127" s="56">
        <v>0</v>
      </c>
      <c r="M127" s="57">
        <v>0.14000000000000001</v>
      </c>
      <c r="N127" s="54">
        <v>0</v>
      </c>
      <c r="O127" s="56">
        <v>0</v>
      </c>
      <c r="P127" s="56">
        <v>0</v>
      </c>
      <c r="Q127" s="56">
        <v>0.43</v>
      </c>
      <c r="R127" s="56">
        <v>0</v>
      </c>
      <c r="S127" s="54">
        <v>0.14000000000000001</v>
      </c>
      <c r="T127" s="56">
        <v>0.56999999999999995</v>
      </c>
      <c r="U127" s="56">
        <v>0.14000000000000001</v>
      </c>
      <c r="V127" s="57">
        <v>0.71</v>
      </c>
      <c r="W127" s="56">
        <v>1</v>
      </c>
      <c r="X127" s="56">
        <v>0.71</v>
      </c>
      <c r="Y127" s="56">
        <v>0.14000000000000001</v>
      </c>
      <c r="Z127" s="56">
        <v>1.57</v>
      </c>
      <c r="AA127" s="57">
        <v>0</v>
      </c>
      <c r="AB127" s="56">
        <v>0.17</v>
      </c>
      <c r="AC127" s="56">
        <v>0.33</v>
      </c>
      <c r="AD127" s="56">
        <v>1.17</v>
      </c>
      <c r="AE127" s="57">
        <v>0.17</v>
      </c>
      <c r="AF127" s="56">
        <v>0.67</v>
      </c>
      <c r="AG127" s="56">
        <v>0.17</v>
      </c>
      <c r="AH127" s="56">
        <v>0.5</v>
      </c>
      <c r="AI127" s="56">
        <v>0.33</v>
      </c>
      <c r="AJ127" s="54">
        <v>0.83</v>
      </c>
      <c r="AK127" s="56">
        <v>1.33</v>
      </c>
      <c r="AL127" s="56">
        <v>0.5</v>
      </c>
      <c r="AM127" s="56">
        <v>0.67</v>
      </c>
      <c r="AN127" s="57">
        <v>0.83</v>
      </c>
      <c r="AO127" s="56">
        <v>0.67</v>
      </c>
      <c r="AP127" s="56">
        <v>1.83</v>
      </c>
      <c r="AQ127" s="144">
        <v>1.33</v>
      </c>
      <c r="AR127" s="57">
        <v>1</v>
      </c>
      <c r="AS127" s="56">
        <v>1</v>
      </c>
      <c r="AT127" s="56">
        <v>1.33</v>
      </c>
      <c r="AU127" s="56">
        <v>1.33</v>
      </c>
      <c r="AV127" s="56">
        <v>1.33</v>
      </c>
      <c r="AW127" s="54">
        <v>1.33</v>
      </c>
      <c r="AX127" s="64">
        <v>2</v>
      </c>
      <c r="AY127" s="64">
        <v>1</v>
      </c>
      <c r="AZ127" s="64">
        <v>2.33</v>
      </c>
      <c r="BA127" s="65">
        <v>1.33</v>
      </c>
      <c r="BB127" s="54">
        <v>0.67</v>
      </c>
      <c r="BC127" s="156">
        <v>1.83</v>
      </c>
      <c r="BD127" s="56">
        <v>1.17</v>
      </c>
      <c r="BE127" s="57">
        <v>0.83</v>
      </c>
      <c r="BF127" s="54">
        <v>1.17</v>
      </c>
      <c r="BG127" s="56">
        <v>0.83</v>
      </c>
      <c r="BH127" s="56">
        <v>0.33</v>
      </c>
      <c r="BI127" s="56">
        <v>0</v>
      </c>
      <c r="BJ127" s="54">
        <v>0.17</v>
      </c>
      <c r="BK127" s="56">
        <v>0.17</v>
      </c>
      <c r="BL127" s="56">
        <v>0.5</v>
      </c>
      <c r="BM127" s="57">
        <v>0.5</v>
      </c>
      <c r="BN127" s="54">
        <v>0.33</v>
      </c>
      <c r="BO127" s="56">
        <v>0</v>
      </c>
      <c r="BP127" s="156">
        <v>0</v>
      </c>
      <c r="BQ127" s="56">
        <v>0</v>
      </c>
      <c r="BR127" s="56">
        <v>0</v>
      </c>
      <c r="BS127" s="54">
        <v>0.17</v>
      </c>
      <c r="BT127" s="56">
        <v>0</v>
      </c>
      <c r="BU127" s="56">
        <v>0</v>
      </c>
      <c r="BV127" s="57">
        <v>0.17</v>
      </c>
      <c r="BW127" s="56">
        <v>0</v>
      </c>
      <c r="BX127" s="56">
        <v>0.33</v>
      </c>
      <c r="BY127" s="56">
        <v>0</v>
      </c>
      <c r="BZ127" s="56">
        <v>0</v>
      </c>
      <c r="CA127" s="57">
        <v>0</v>
      </c>
      <c r="CB127" s="56">
        <v>0</v>
      </c>
      <c r="CC127" s="56">
        <v>0</v>
      </c>
      <c r="CD127" s="56">
        <v>0</v>
      </c>
      <c r="CE127" s="57">
        <v>0.2</v>
      </c>
      <c r="CF127" s="56">
        <v>0</v>
      </c>
      <c r="CG127" s="56">
        <v>0.2</v>
      </c>
      <c r="CH127" s="56">
        <v>0</v>
      </c>
      <c r="CI127" s="56">
        <v>0</v>
      </c>
      <c r="CJ127" s="54">
        <v>0</v>
      </c>
      <c r="CK127" s="56">
        <v>0</v>
      </c>
      <c r="CL127" s="56">
        <v>0</v>
      </c>
      <c r="CM127" s="56">
        <v>0</v>
      </c>
      <c r="CN127" s="57">
        <v>0</v>
      </c>
      <c r="CO127" s="56">
        <v>0</v>
      </c>
      <c r="CP127" s="56">
        <v>0</v>
      </c>
      <c r="CQ127" s="144">
        <v>0</v>
      </c>
      <c r="CR127" s="57">
        <v>0</v>
      </c>
      <c r="CS127" s="56">
        <v>0</v>
      </c>
      <c r="CT127" s="56">
        <v>0</v>
      </c>
      <c r="CU127" s="56">
        <v>0</v>
      </c>
      <c r="CV127" s="56"/>
      <c r="CW127" s="54"/>
      <c r="CX127" s="56"/>
      <c r="CY127" s="56"/>
      <c r="CZ127" s="56"/>
      <c r="DA127" s="57"/>
      <c r="DB127" s="54"/>
      <c r="DC127" s="156"/>
      <c r="DD127" s="56"/>
      <c r="DE127" s="57"/>
      <c r="DF127" s="54"/>
      <c r="DG127" s="56"/>
      <c r="DH127" s="56"/>
      <c r="DI127" s="56"/>
      <c r="DJ127" s="54"/>
      <c r="DK127" s="56"/>
      <c r="DL127" s="56"/>
      <c r="DM127" s="57"/>
      <c r="DN127" s="55">
        <f t="shared" si="1"/>
        <v>1.4</v>
      </c>
      <c r="DO127" s="55" t="s">
        <v>201</v>
      </c>
    </row>
    <row r="128" spans="2:119">
      <c r="B128" s="54"/>
      <c r="C128" s="55" t="s">
        <v>202</v>
      </c>
      <c r="D128" s="56">
        <v>0.25</v>
      </c>
      <c r="E128" s="57">
        <v>0.38</v>
      </c>
      <c r="F128" s="54">
        <v>0.25</v>
      </c>
      <c r="G128" s="56">
        <v>0.5</v>
      </c>
      <c r="H128" s="56">
        <v>0.5</v>
      </c>
      <c r="I128" s="56">
        <v>0.38</v>
      </c>
      <c r="J128" s="54">
        <v>0.13</v>
      </c>
      <c r="K128" s="56">
        <v>0.13</v>
      </c>
      <c r="L128" s="56">
        <v>0.13</v>
      </c>
      <c r="M128" s="57">
        <v>0.25</v>
      </c>
      <c r="N128" s="54">
        <v>0.13</v>
      </c>
      <c r="O128" s="56">
        <v>0.63</v>
      </c>
      <c r="P128" s="56">
        <v>0.63</v>
      </c>
      <c r="Q128" s="56">
        <v>0.75</v>
      </c>
      <c r="R128" s="56">
        <v>0.25</v>
      </c>
      <c r="S128" s="54">
        <v>0.75</v>
      </c>
      <c r="T128" s="56">
        <v>0.25</v>
      </c>
      <c r="U128" s="56">
        <v>0.88</v>
      </c>
      <c r="V128" s="57">
        <v>0.13</v>
      </c>
      <c r="W128" s="56">
        <v>0.5</v>
      </c>
      <c r="X128" s="56">
        <v>0.5</v>
      </c>
      <c r="Y128" s="56">
        <v>0.63</v>
      </c>
      <c r="Z128" s="56">
        <v>0.88</v>
      </c>
      <c r="AA128" s="57">
        <v>0.25</v>
      </c>
      <c r="AB128" s="56">
        <v>0.5</v>
      </c>
      <c r="AC128" s="56">
        <v>0.17</v>
      </c>
      <c r="AD128" s="56">
        <v>1</v>
      </c>
      <c r="AE128" s="57">
        <v>0.17</v>
      </c>
      <c r="AF128" s="56">
        <v>0.33</v>
      </c>
      <c r="AG128" s="56">
        <v>1.17</v>
      </c>
      <c r="AH128" s="56">
        <v>0.67</v>
      </c>
      <c r="AI128" s="56">
        <v>0.67</v>
      </c>
      <c r="AJ128" s="54">
        <v>1.4</v>
      </c>
      <c r="AK128" s="56">
        <v>1.33</v>
      </c>
      <c r="AL128" s="56">
        <v>0.33</v>
      </c>
      <c r="AM128" s="56">
        <v>0.17</v>
      </c>
      <c r="AN128" s="57">
        <v>0.5</v>
      </c>
      <c r="AO128" s="56">
        <v>0.33</v>
      </c>
      <c r="AP128" s="56">
        <v>0.83</v>
      </c>
      <c r="AQ128" s="144">
        <v>1.17</v>
      </c>
      <c r="AR128" s="57">
        <v>0.83</v>
      </c>
      <c r="AS128" s="56">
        <v>0.67</v>
      </c>
      <c r="AT128" s="56">
        <v>0.17</v>
      </c>
      <c r="AU128" s="56">
        <v>1.17</v>
      </c>
      <c r="AV128" s="56">
        <v>0.5</v>
      </c>
      <c r="AW128" s="54">
        <v>0.5</v>
      </c>
      <c r="AX128" s="64">
        <v>2.17</v>
      </c>
      <c r="AY128" s="64">
        <v>1.17</v>
      </c>
      <c r="AZ128" s="64">
        <v>1.33</v>
      </c>
      <c r="BA128" s="65">
        <v>1.17</v>
      </c>
      <c r="BB128" s="58">
        <v>1.5</v>
      </c>
      <c r="BC128" s="160">
        <v>1</v>
      </c>
      <c r="BD128" s="56">
        <v>0.33</v>
      </c>
      <c r="BE128" s="57">
        <v>0.5</v>
      </c>
      <c r="BF128" s="54">
        <v>0.67</v>
      </c>
      <c r="BG128" s="56">
        <v>0.67</v>
      </c>
      <c r="BH128" s="56">
        <v>0.67</v>
      </c>
      <c r="BI128" s="56">
        <v>1</v>
      </c>
      <c r="BJ128" s="54">
        <v>1.33</v>
      </c>
      <c r="BK128" s="56">
        <v>0.5</v>
      </c>
      <c r="BL128" s="56">
        <v>0</v>
      </c>
      <c r="BM128" s="57">
        <v>0.5</v>
      </c>
      <c r="BN128" s="54">
        <v>0.17</v>
      </c>
      <c r="BO128" s="56">
        <v>0.67</v>
      </c>
      <c r="BP128" s="156">
        <v>0</v>
      </c>
      <c r="BQ128" s="56">
        <v>0</v>
      </c>
      <c r="BR128" s="56">
        <v>0</v>
      </c>
      <c r="BS128" s="54">
        <v>0</v>
      </c>
      <c r="BT128" s="56">
        <v>0</v>
      </c>
      <c r="BU128" s="56">
        <v>0</v>
      </c>
      <c r="BV128" s="57">
        <v>0.17</v>
      </c>
      <c r="BW128" s="56">
        <v>0</v>
      </c>
      <c r="BX128" s="56">
        <v>0</v>
      </c>
      <c r="BY128" s="56">
        <v>0</v>
      </c>
      <c r="BZ128" s="56">
        <v>0</v>
      </c>
      <c r="CA128" s="57">
        <v>0</v>
      </c>
      <c r="CB128" s="56">
        <v>0</v>
      </c>
      <c r="CC128" s="56">
        <v>0</v>
      </c>
      <c r="CD128" s="56">
        <v>0</v>
      </c>
      <c r="CE128" s="57">
        <v>0</v>
      </c>
      <c r="CF128" s="56">
        <v>0</v>
      </c>
      <c r="CG128" s="56">
        <v>0</v>
      </c>
      <c r="CH128" s="56">
        <v>0</v>
      </c>
      <c r="CI128" s="56">
        <v>0</v>
      </c>
      <c r="CJ128" s="54">
        <v>0</v>
      </c>
      <c r="CK128" s="56">
        <v>0</v>
      </c>
      <c r="CL128" s="56">
        <v>0.17</v>
      </c>
      <c r="CM128" s="56">
        <v>0</v>
      </c>
      <c r="CN128" s="57">
        <v>0</v>
      </c>
      <c r="CO128" s="56">
        <v>0</v>
      </c>
      <c r="CP128" s="56">
        <v>0</v>
      </c>
      <c r="CQ128" s="144">
        <v>0</v>
      </c>
      <c r="CR128" s="57">
        <v>0</v>
      </c>
      <c r="CS128" s="56">
        <v>0</v>
      </c>
      <c r="CT128" s="56">
        <v>0</v>
      </c>
      <c r="CU128" s="56">
        <v>0</v>
      </c>
      <c r="CV128" s="56"/>
      <c r="CW128" s="54"/>
      <c r="CX128" s="56"/>
      <c r="CY128" s="56"/>
      <c r="CZ128" s="56"/>
      <c r="DA128" s="57"/>
      <c r="DB128" s="54"/>
      <c r="DC128" s="156"/>
      <c r="DD128" s="56"/>
      <c r="DE128" s="57"/>
      <c r="DF128" s="54"/>
      <c r="DG128" s="56"/>
      <c r="DH128" s="56"/>
      <c r="DI128" s="56"/>
      <c r="DJ128" s="54"/>
      <c r="DK128" s="56"/>
      <c r="DL128" s="56"/>
      <c r="DM128" s="57"/>
      <c r="DN128" s="55">
        <f t="shared" si="1"/>
        <v>1.18</v>
      </c>
      <c r="DO128" s="55" t="s">
        <v>202</v>
      </c>
    </row>
    <row r="129" spans="2:119">
      <c r="B129" s="54"/>
      <c r="C129" s="55" t="s">
        <v>203</v>
      </c>
      <c r="D129" s="56">
        <v>0</v>
      </c>
      <c r="E129" s="57">
        <v>0</v>
      </c>
      <c r="F129" s="54">
        <v>0</v>
      </c>
      <c r="G129" s="56">
        <v>0</v>
      </c>
      <c r="H129" s="56">
        <v>0</v>
      </c>
      <c r="I129" s="56">
        <v>0</v>
      </c>
      <c r="J129" s="54">
        <v>0</v>
      </c>
      <c r="K129" s="56">
        <v>0</v>
      </c>
      <c r="L129" s="56">
        <v>0</v>
      </c>
      <c r="M129" s="57">
        <v>0</v>
      </c>
      <c r="N129" s="54">
        <v>0</v>
      </c>
      <c r="O129" s="56">
        <v>0</v>
      </c>
      <c r="P129" s="56">
        <v>0</v>
      </c>
      <c r="Q129" s="56">
        <v>0</v>
      </c>
      <c r="R129" s="56">
        <v>0</v>
      </c>
      <c r="S129" s="54">
        <v>0</v>
      </c>
      <c r="T129" s="56">
        <v>0</v>
      </c>
      <c r="U129" s="56">
        <v>0</v>
      </c>
      <c r="V129" s="57">
        <v>0</v>
      </c>
      <c r="W129" s="56">
        <v>0</v>
      </c>
      <c r="X129" s="56">
        <v>0</v>
      </c>
      <c r="Y129" s="56">
        <v>0</v>
      </c>
      <c r="Z129" s="56">
        <v>0</v>
      </c>
      <c r="AA129" s="57">
        <v>0</v>
      </c>
      <c r="AB129" s="56">
        <v>0</v>
      </c>
      <c r="AC129" s="56">
        <v>0</v>
      </c>
      <c r="AD129" s="56">
        <v>0</v>
      </c>
      <c r="AE129" s="57">
        <v>0</v>
      </c>
      <c r="AF129" s="56">
        <v>0</v>
      </c>
      <c r="AG129" s="56">
        <v>0</v>
      </c>
      <c r="AH129" s="56">
        <v>0</v>
      </c>
      <c r="AI129" s="56">
        <v>0</v>
      </c>
      <c r="AJ129" s="54">
        <v>0</v>
      </c>
      <c r="AK129" s="56">
        <v>0</v>
      </c>
      <c r="AL129" s="56">
        <v>0</v>
      </c>
      <c r="AM129" s="56">
        <v>0</v>
      </c>
      <c r="AN129" s="57">
        <v>0</v>
      </c>
      <c r="AO129" s="56">
        <v>0</v>
      </c>
      <c r="AP129" s="56">
        <v>0</v>
      </c>
      <c r="AQ129" s="144">
        <v>0</v>
      </c>
      <c r="AR129" s="57">
        <v>0</v>
      </c>
      <c r="AS129" s="56">
        <v>0</v>
      </c>
      <c r="AT129" s="56">
        <v>0</v>
      </c>
      <c r="AU129" s="56">
        <v>0</v>
      </c>
      <c r="AV129" s="56">
        <v>0</v>
      </c>
      <c r="AW129" s="54">
        <v>0</v>
      </c>
      <c r="AX129" s="56">
        <v>0</v>
      </c>
      <c r="AY129" s="56">
        <v>0</v>
      </c>
      <c r="AZ129" s="56">
        <v>0</v>
      </c>
      <c r="BA129" s="57">
        <v>0</v>
      </c>
      <c r="BB129" s="54">
        <v>0</v>
      </c>
      <c r="BC129" s="156">
        <v>0</v>
      </c>
      <c r="BD129" s="56">
        <v>0</v>
      </c>
      <c r="BE129" s="57">
        <v>0</v>
      </c>
      <c r="BF129" s="54">
        <v>0</v>
      </c>
      <c r="BG129" s="56">
        <v>0</v>
      </c>
      <c r="BH129" s="56">
        <v>0</v>
      </c>
      <c r="BI129" s="56">
        <v>0</v>
      </c>
      <c r="BJ129" s="54">
        <v>0</v>
      </c>
      <c r="BK129" s="56">
        <v>0</v>
      </c>
      <c r="BL129" s="56">
        <v>0</v>
      </c>
      <c r="BM129" s="57">
        <v>0</v>
      </c>
      <c r="BN129" s="54">
        <v>0</v>
      </c>
      <c r="BO129" s="56">
        <v>0</v>
      </c>
      <c r="BP129" s="156">
        <v>0</v>
      </c>
      <c r="BQ129" s="56">
        <v>0</v>
      </c>
      <c r="BR129" s="56">
        <v>0</v>
      </c>
      <c r="BS129" s="54">
        <v>0</v>
      </c>
      <c r="BT129" s="56">
        <v>0</v>
      </c>
      <c r="BU129" s="56">
        <v>0</v>
      </c>
      <c r="BV129" s="57">
        <v>0</v>
      </c>
      <c r="BW129" s="56">
        <v>0</v>
      </c>
      <c r="BX129" s="56">
        <v>0</v>
      </c>
      <c r="BY129" s="56">
        <v>0</v>
      </c>
      <c r="BZ129" s="56">
        <v>0</v>
      </c>
      <c r="CA129" s="57">
        <v>0</v>
      </c>
      <c r="CB129" s="56">
        <v>0</v>
      </c>
      <c r="CC129" s="56">
        <v>0</v>
      </c>
      <c r="CD129" s="56">
        <v>0</v>
      </c>
      <c r="CE129" s="57">
        <v>0</v>
      </c>
      <c r="CF129" s="56">
        <v>0</v>
      </c>
      <c r="CG129" s="56">
        <v>0</v>
      </c>
      <c r="CH129" s="56">
        <v>0</v>
      </c>
      <c r="CI129" s="56">
        <v>0</v>
      </c>
      <c r="CJ129" s="54">
        <v>0</v>
      </c>
      <c r="CK129" s="56">
        <v>0</v>
      </c>
      <c r="CL129" s="56">
        <v>0</v>
      </c>
      <c r="CM129" s="56">
        <v>0</v>
      </c>
      <c r="CN129" s="57">
        <v>0</v>
      </c>
      <c r="CO129" s="56">
        <v>0</v>
      </c>
      <c r="CP129" s="56">
        <v>0</v>
      </c>
      <c r="CQ129" s="144">
        <v>0</v>
      </c>
      <c r="CR129" s="57">
        <v>0</v>
      </c>
      <c r="CS129" s="56">
        <v>0</v>
      </c>
      <c r="CT129" s="56">
        <v>0</v>
      </c>
      <c r="CU129" s="56">
        <v>0</v>
      </c>
      <c r="CV129" s="56"/>
      <c r="CW129" s="54"/>
      <c r="CX129" s="56"/>
      <c r="CY129" s="56"/>
      <c r="CZ129" s="56"/>
      <c r="DA129" s="57"/>
      <c r="DB129" s="54"/>
      <c r="DC129" s="156"/>
      <c r="DD129" s="56"/>
      <c r="DE129" s="57"/>
      <c r="DF129" s="54"/>
      <c r="DG129" s="56"/>
      <c r="DH129" s="56"/>
      <c r="DI129" s="56"/>
      <c r="DJ129" s="54"/>
      <c r="DK129" s="56"/>
      <c r="DL129" s="56"/>
      <c r="DM129" s="57"/>
      <c r="DN129" s="55">
        <f t="shared" si="1"/>
        <v>0</v>
      </c>
      <c r="DO129" s="55" t="s">
        <v>203</v>
      </c>
    </row>
    <row r="130" spans="2:119">
      <c r="B130" s="54"/>
      <c r="C130" s="55" t="s">
        <v>204</v>
      </c>
      <c r="D130" s="56">
        <v>0</v>
      </c>
      <c r="E130" s="57">
        <v>0</v>
      </c>
      <c r="F130" s="54">
        <v>0</v>
      </c>
      <c r="G130" s="56">
        <v>0</v>
      </c>
      <c r="H130" s="56">
        <v>0</v>
      </c>
      <c r="I130" s="56">
        <v>0</v>
      </c>
      <c r="J130" s="54">
        <v>0</v>
      </c>
      <c r="K130" s="56">
        <v>0</v>
      </c>
      <c r="L130" s="56">
        <v>0</v>
      </c>
      <c r="M130" s="57">
        <v>0</v>
      </c>
      <c r="N130" s="54">
        <v>0</v>
      </c>
      <c r="O130" s="56">
        <v>0</v>
      </c>
      <c r="P130" s="56">
        <v>0</v>
      </c>
      <c r="Q130" s="56">
        <v>0</v>
      </c>
      <c r="R130" s="56">
        <v>0</v>
      </c>
      <c r="S130" s="54">
        <v>0</v>
      </c>
      <c r="T130" s="56">
        <v>0</v>
      </c>
      <c r="U130" s="56">
        <v>0.5</v>
      </c>
      <c r="V130" s="57">
        <v>0</v>
      </c>
      <c r="W130" s="56">
        <v>0</v>
      </c>
      <c r="X130" s="56">
        <v>0.5</v>
      </c>
      <c r="Y130" s="56">
        <v>0</v>
      </c>
      <c r="Z130" s="56">
        <v>0</v>
      </c>
      <c r="AA130" s="57">
        <v>0</v>
      </c>
      <c r="AB130" s="56">
        <v>0.5</v>
      </c>
      <c r="AC130" s="56">
        <v>0.5</v>
      </c>
      <c r="AD130" s="56">
        <v>1</v>
      </c>
      <c r="AE130" s="57">
        <v>0</v>
      </c>
      <c r="AF130" s="56">
        <v>0</v>
      </c>
      <c r="AG130" s="56">
        <v>0</v>
      </c>
      <c r="AH130" s="56">
        <v>0</v>
      </c>
      <c r="AI130" s="56">
        <v>0</v>
      </c>
      <c r="AJ130" s="54">
        <v>0</v>
      </c>
      <c r="AK130" s="56">
        <v>0</v>
      </c>
      <c r="AL130" s="56">
        <v>0</v>
      </c>
      <c r="AM130" s="56">
        <v>0</v>
      </c>
      <c r="AN130" s="57">
        <v>0</v>
      </c>
      <c r="AO130" s="56">
        <v>0</v>
      </c>
      <c r="AP130" s="56">
        <v>1</v>
      </c>
      <c r="AQ130" s="147">
        <v>8.5</v>
      </c>
      <c r="AR130" s="57">
        <v>0</v>
      </c>
      <c r="AS130" s="64">
        <v>2.5</v>
      </c>
      <c r="AT130" s="64">
        <v>1.5</v>
      </c>
      <c r="AU130" s="64">
        <v>2</v>
      </c>
      <c r="AV130" s="64">
        <v>1</v>
      </c>
      <c r="AW130" s="58">
        <v>3</v>
      </c>
      <c r="AX130" s="64">
        <v>2</v>
      </c>
      <c r="AY130" s="64">
        <v>5</v>
      </c>
      <c r="AZ130" s="64">
        <v>5</v>
      </c>
      <c r="BA130" s="57">
        <v>0</v>
      </c>
      <c r="BB130" s="54">
        <v>0.5</v>
      </c>
      <c r="BC130" s="161">
        <v>4.5</v>
      </c>
      <c r="BD130" s="56">
        <v>0.5</v>
      </c>
      <c r="BE130" s="65">
        <v>3.5</v>
      </c>
      <c r="BF130" s="54">
        <v>0.5</v>
      </c>
      <c r="BG130" s="56">
        <v>0.5</v>
      </c>
      <c r="BH130" s="56">
        <v>1</v>
      </c>
      <c r="BI130" s="56">
        <v>1.5</v>
      </c>
      <c r="BJ130" s="54">
        <v>0</v>
      </c>
      <c r="BK130" s="56">
        <v>0</v>
      </c>
      <c r="BL130" s="56">
        <v>0</v>
      </c>
      <c r="BM130" s="57">
        <v>1</v>
      </c>
      <c r="BN130" s="54">
        <v>0</v>
      </c>
      <c r="BO130" s="56">
        <v>0</v>
      </c>
      <c r="BP130" s="159">
        <v>0</v>
      </c>
      <c r="BQ130" s="56">
        <v>0.5</v>
      </c>
      <c r="BR130" s="56">
        <v>1.5</v>
      </c>
      <c r="BS130" s="54">
        <v>0.5</v>
      </c>
      <c r="BT130" s="56">
        <v>1</v>
      </c>
      <c r="BU130" s="56">
        <v>1.5</v>
      </c>
      <c r="BV130" s="57">
        <v>0.5</v>
      </c>
      <c r="BW130" s="56">
        <v>1.5</v>
      </c>
      <c r="BX130" s="56">
        <v>0</v>
      </c>
      <c r="BY130" s="56">
        <v>0</v>
      </c>
      <c r="BZ130" s="56">
        <v>0</v>
      </c>
      <c r="CA130" s="57">
        <v>0</v>
      </c>
      <c r="CB130" s="56">
        <v>0</v>
      </c>
      <c r="CC130" s="56">
        <v>0</v>
      </c>
      <c r="CD130" s="56">
        <v>0</v>
      </c>
      <c r="CE130" s="57">
        <v>0</v>
      </c>
      <c r="CF130" s="56">
        <v>0</v>
      </c>
      <c r="CG130" s="56">
        <v>0</v>
      </c>
      <c r="CH130" s="56">
        <v>0</v>
      </c>
      <c r="CI130" s="56">
        <v>0</v>
      </c>
      <c r="CJ130" s="54">
        <v>0</v>
      </c>
      <c r="CK130" s="56">
        <v>0</v>
      </c>
      <c r="CL130" s="56">
        <v>0</v>
      </c>
      <c r="CM130" s="56">
        <v>0</v>
      </c>
      <c r="CN130" s="57">
        <v>0</v>
      </c>
      <c r="CO130" s="56">
        <v>0</v>
      </c>
      <c r="CP130" s="56">
        <v>0</v>
      </c>
      <c r="CQ130" s="145">
        <v>0</v>
      </c>
      <c r="CR130" s="57">
        <v>0</v>
      </c>
      <c r="CS130" s="56">
        <v>0</v>
      </c>
      <c r="CT130" s="56">
        <v>0</v>
      </c>
      <c r="CU130" s="56">
        <v>0</v>
      </c>
      <c r="CV130" s="56"/>
      <c r="CW130" s="54"/>
      <c r="CX130" s="56"/>
      <c r="CY130" s="56"/>
      <c r="CZ130" s="56"/>
      <c r="DA130" s="57"/>
      <c r="DB130" s="54"/>
      <c r="DC130" s="159"/>
      <c r="DD130" s="56"/>
      <c r="DE130" s="57"/>
      <c r="DF130" s="54"/>
      <c r="DG130" s="56"/>
      <c r="DH130" s="56"/>
      <c r="DI130" s="56"/>
      <c r="DJ130" s="54"/>
      <c r="DK130" s="56"/>
      <c r="DL130" s="56"/>
      <c r="DM130" s="57"/>
      <c r="DN130" s="55">
        <f t="shared" si="1"/>
        <v>7</v>
      </c>
      <c r="DO130" s="55" t="s">
        <v>204</v>
      </c>
    </row>
    <row r="131" spans="2:119">
      <c r="B131" s="54"/>
      <c r="C131" s="74" t="s">
        <v>205</v>
      </c>
      <c r="D131" s="75">
        <v>0.53</v>
      </c>
      <c r="E131" s="76">
        <v>0.19</v>
      </c>
      <c r="F131" s="77">
        <v>0.22</v>
      </c>
      <c r="G131" s="75">
        <v>0.28000000000000003</v>
      </c>
      <c r="H131" s="75">
        <v>0.22</v>
      </c>
      <c r="I131" s="75">
        <v>0.47</v>
      </c>
      <c r="J131" s="77">
        <v>0.38</v>
      </c>
      <c r="K131" s="75">
        <v>0.28000000000000003</v>
      </c>
      <c r="L131" s="75">
        <v>0.16</v>
      </c>
      <c r="M131" s="76">
        <v>0.31</v>
      </c>
      <c r="N131" s="77">
        <v>0.03</v>
      </c>
      <c r="O131" s="75">
        <v>0.34</v>
      </c>
      <c r="P131" s="75">
        <v>0.38</v>
      </c>
      <c r="Q131" s="75">
        <v>0.5</v>
      </c>
      <c r="R131" s="75">
        <v>0.38</v>
      </c>
      <c r="S131" s="77">
        <v>0.34</v>
      </c>
      <c r="T131" s="75">
        <v>0.25</v>
      </c>
      <c r="U131" s="75">
        <v>0.34</v>
      </c>
      <c r="V131" s="76">
        <v>0.38</v>
      </c>
      <c r="W131" s="75">
        <v>0.81</v>
      </c>
      <c r="X131" s="75">
        <v>0.81</v>
      </c>
      <c r="Y131" s="75">
        <v>0.34</v>
      </c>
      <c r="Z131" s="75">
        <v>0.81</v>
      </c>
      <c r="AA131" s="76">
        <v>0.13</v>
      </c>
      <c r="AB131" s="75">
        <v>0.44</v>
      </c>
      <c r="AC131" s="75">
        <v>0.28000000000000003</v>
      </c>
      <c r="AD131" s="75">
        <v>0.68</v>
      </c>
      <c r="AE131" s="76">
        <v>0.32</v>
      </c>
      <c r="AF131" s="75">
        <v>0.36</v>
      </c>
      <c r="AG131" s="75">
        <v>0.56000000000000005</v>
      </c>
      <c r="AH131" s="75">
        <v>0.48</v>
      </c>
      <c r="AI131" s="75">
        <v>0.4</v>
      </c>
      <c r="AJ131" s="77">
        <v>0.79</v>
      </c>
      <c r="AK131" s="75">
        <v>0.96</v>
      </c>
      <c r="AL131" s="75">
        <v>0.8</v>
      </c>
      <c r="AM131" s="75">
        <v>0.52</v>
      </c>
      <c r="AN131" s="76">
        <v>0.8</v>
      </c>
      <c r="AO131" s="75">
        <v>0.88</v>
      </c>
      <c r="AP131" s="75">
        <v>1.2</v>
      </c>
      <c r="AQ131" s="147">
        <v>2.08</v>
      </c>
      <c r="AR131" s="83">
        <v>1.84</v>
      </c>
      <c r="AS131" s="78">
        <v>2</v>
      </c>
      <c r="AT131" s="78">
        <v>1.1599999999999999</v>
      </c>
      <c r="AU131" s="78">
        <v>1.56</v>
      </c>
      <c r="AV131" s="78">
        <v>1.44</v>
      </c>
      <c r="AW131" s="80">
        <v>1.52</v>
      </c>
      <c r="AX131" s="78">
        <v>1.72</v>
      </c>
      <c r="AY131" s="78">
        <v>1.52</v>
      </c>
      <c r="AZ131" s="78">
        <v>1.68</v>
      </c>
      <c r="BA131" s="76">
        <v>0.88</v>
      </c>
      <c r="BB131" s="77">
        <v>1.04</v>
      </c>
      <c r="BC131" s="159">
        <v>1.36</v>
      </c>
      <c r="BD131" s="75">
        <v>0.56000000000000005</v>
      </c>
      <c r="BE131" s="76">
        <v>0.68</v>
      </c>
      <c r="BF131" s="77">
        <v>0.68</v>
      </c>
      <c r="BG131" s="75">
        <v>0.6</v>
      </c>
      <c r="BH131" s="75">
        <v>0.44</v>
      </c>
      <c r="BI131" s="75">
        <v>0.36</v>
      </c>
      <c r="BJ131" s="77">
        <v>0.36</v>
      </c>
      <c r="BK131" s="75">
        <v>0.2</v>
      </c>
      <c r="BL131" s="75">
        <v>0.4</v>
      </c>
      <c r="BM131" s="76">
        <v>0.48</v>
      </c>
      <c r="BN131" s="77">
        <v>0.12</v>
      </c>
      <c r="BO131" s="75">
        <v>0.36</v>
      </c>
      <c r="BP131" s="159">
        <v>0.04</v>
      </c>
      <c r="BQ131" s="75">
        <v>0.16</v>
      </c>
      <c r="BR131" s="75">
        <v>0.24</v>
      </c>
      <c r="BS131" s="77">
        <v>0.12</v>
      </c>
      <c r="BT131" s="75">
        <v>0.08</v>
      </c>
      <c r="BU131" s="75">
        <v>0.12</v>
      </c>
      <c r="BV131" s="76">
        <v>0.16</v>
      </c>
      <c r="BW131" s="75">
        <v>0.16</v>
      </c>
      <c r="BX131" s="75">
        <v>0.08</v>
      </c>
      <c r="BY131" s="75">
        <v>0</v>
      </c>
      <c r="BZ131" s="75">
        <v>0</v>
      </c>
      <c r="CA131" s="76">
        <v>0</v>
      </c>
      <c r="CB131" s="75">
        <v>0</v>
      </c>
      <c r="CC131" s="75">
        <v>0</v>
      </c>
      <c r="CD131" s="75">
        <v>0</v>
      </c>
      <c r="CE131" s="76">
        <v>0.04</v>
      </c>
      <c r="CF131" s="75">
        <v>0</v>
      </c>
      <c r="CG131" s="75">
        <v>0.04</v>
      </c>
      <c r="CH131" s="75">
        <v>0</v>
      </c>
      <c r="CI131" s="75">
        <v>0</v>
      </c>
      <c r="CJ131" s="77">
        <v>0</v>
      </c>
      <c r="CK131" s="75">
        <v>0</v>
      </c>
      <c r="CL131" s="75">
        <v>0.08</v>
      </c>
      <c r="CM131" s="75">
        <v>0</v>
      </c>
      <c r="CN131" s="76">
        <v>0</v>
      </c>
      <c r="CO131" s="75">
        <v>0</v>
      </c>
      <c r="CP131" s="75">
        <v>0</v>
      </c>
      <c r="CQ131" s="145">
        <v>0</v>
      </c>
      <c r="CR131" s="76">
        <v>0</v>
      </c>
      <c r="CS131" s="75">
        <v>0</v>
      </c>
      <c r="CT131" s="75">
        <v>0</v>
      </c>
      <c r="CU131" s="75">
        <v>0</v>
      </c>
      <c r="CV131" s="75"/>
      <c r="CW131" s="77"/>
      <c r="CX131" s="75"/>
      <c r="CY131" s="75"/>
      <c r="CZ131" s="75"/>
      <c r="DA131" s="76"/>
      <c r="DB131" s="77"/>
      <c r="DC131" s="159"/>
      <c r="DD131" s="75"/>
      <c r="DE131" s="76"/>
      <c r="DF131" s="77"/>
      <c r="DG131" s="75"/>
      <c r="DH131" s="75"/>
      <c r="DI131" s="75"/>
      <c r="DJ131" s="77"/>
      <c r="DK131" s="75"/>
      <c r="DL131" s="75"/>
      <c r="DM131" s="76"/>
      <c r="DN131" s="74">
        <f t="shared" si="1"/>
        <v>1.8000000000000003</v>
      </c>
      <c r="DO131" s="74" t="s">
        <v>205</v>
      </c>
    </row>
    <row r="132" spans="2:119">
      <c r="B132" s="60"/>
      <c r="C132" s="61" t="s">
        <v>206</v>
      </c>
      <c r="D132" s="62">
        <v>0.33</v>
      </c>
      <c r="E132" s="63">
        <v>0.37</v>
      </c>
      <c r="F132" s="60">
        <v>0.36</v>
      </c>
      <c r="G132" s="62">
        <v>0.56000000000000005</v>
      </c>
      <c r="H132" s="62">
        <v>0.51</v>
      </c>
      <c r="I132" s="62">
        <v>0.89</v>
      </c>
      <c r="J132" s="60">
        <v>0.92</v>
      </c>
      <c r="K132" s="62">
        <v>0.94</v>
      </c>
      <c r="L132" s="62">
        <v>0.98</v>
      </c>
      <c r="M132" s="63">
        <v>0.84</v>
      </c>
      <c r="N132" s="60">
        <v>0.16</v>
      </c>
      <c r="O132" s="62">
        <v>0.94</v>
      </c>
      <c r="P132" s="62">
        <v>0.95</v>
      </c>
      <c r="Q132" s="62">
        <v>0.98</v>
      </c>
      <c r="R132" s="62">
        <v>0.91</v>
      </c>
      <c r="S132" s="60">
        <v>0.67</v>
      </c>
      <c r="T132" s="62">
        <v>0.56000000000000005</v>
      </c>
      <c r="U132" s="62">
        <v>0.56000000000000005</v>
      </c>
      <c r="V132" s="63">
        <v>0.56999999999999995</v>
      </c>
      <c r="W132" s="62">
        <v>0.56999999999999995</v>
      </c>
      <c r="X132" s="62">
        <v>0.81</v>
      </c>
      <c r="Y132" s="62">
        <v>0.67</v>
      </c>
      <c r="Z132" s="62">
        <v>0.82</v>
      </c>
      <c r="AA132" s="63">
        <v>0.63</v>
      </c>
      <c r="AB132" s="62">
        <v>1.1299999999999999</v>
      </c>
      <c r="AC132" s="62">
        <v>1.25</v>
      </c>
      <c r="AD132" s="62">
        <v>1.3</v>
      </c>
      <c r="AE132" s="63">
        <v>1.1599999999999999</v>
      </c>
      <c r="AF132" s="62">
        <v>1.1399999999999999</v>
      </c>
      <c r="AG132" s="96">
        <v>2.0499999999999998</v>
      </c>
      <c r="AH132" s="96">
        <v>1.97</v>
      </c>
      <c r="AI132" s="96">
        <v>1.87</v>
      </c>
      <c r="AJ132" s="98">
        <v>2.2799999999999998</v>
      </c>
      <c r="AK132" s="96">
        <v>2.0299999999999998</v>
      </c>
      <c r="AL132" s="96">
        <v>2.5299999999999998</v>
      </c>
      <c r="AM132" s="96">
        <v>2.13</v>
      </c>
      <c r="AN132" s="95">
        <v>2.3199999999999998</v>
      </c>
      <c r="AO132" s="96">
        <v>2.06</v>
      </c>
      <c r="AP132" s="96">
        <v>2.08</v>
      </c>
      <c r="AQ132" s="146">
        <v>1.88</v>
      </c>
      <c r="AR132" s="63">
        <v>1.95</v>
      </c>
      <c r="AS132" s="96">
        <v>2.0699999999999998</v>
      </c>
      <c r="AT132" s="96">
        <v>1.1599999999999999</v>
      </c>
      <c r="AU132" s="96">
        <v>2.0699999999999998</v>
      </c>
      <c r="AV132" s="96">
        <v>2.0299999999999998</v>
      </c>
      <c r="AW132" s="98">
        <v>1.84</v>
      </c>
      <c r="AX132" s="96">
        <v>1.68</v>
      </c>
      <c r="AY132" s="96">
        <v>1.23</v>
      </c>
      <c r="AZ132" s="96">
        <v>1.22</v>
      </c>
      <c r="BA132" s="95">
        <v>1.23</v>
      </c>
      <c r="BB132" s="98">
        <v>1.25</v>
      </c>
      <c r="BC132" s="158">
        <v>0.95</v>
      </c>
      <c r="BD132" s="62">
        <v>0.75</v>
      </c>
      <c r="BE132" s="63">
        <v>0.81</v>
      </c>
      <c r="BF132" s="60">
        <v>0.66</v>
      </c>
      <c r="BG132" s="62">
        <v>0.65</v>
      </c>
      <c r="BH132" s="62">
        <v>0.65</v>
      </c>
      <c r="BI132" s="62">
        <v>0.56999999999999995</v>
      </c>
      <c r="BJ132" s="60">
        <v>0.61</v>
      </c>
      <c r="BK132" s="62">
        <v>0.57999999999999996</v>
      </c>
      <c r="BL132" s="62">
        <v>0.51</v>
      </c>
      <c r="BM132" s="63">
        <v>0.43</v>
      </c>
      <c r="BN132" s="60">
        <v>0.11</v>
      </c>
      <c r="BO132" s="62">
        <v>0.37</v>
      </c>
      <c r="BP132" s="158">
        <v>0.26</v>
      </c>
      <c r="BQ132" s="62">
        <v>0.26</v>
      </c>
      <c r="BR132" s="62">
        <v>0.24</v>
      </c>
      <c r="BS132" s="60">
        <v>0.19</v>
      </c>
      <c r="BT132" s="62">
        <v>0.14000000000000001</v>
      </c>
      <c r="BU132" s="62">
        <v>0.13</v>
      </c>
      <c r="BV132" s="63">
        <v>0.12</v>
      </c>
      <c r="BW132" s="62">
        <v>0.12</v>
      </c>
      <c r="BX132" s="62">
        <v>0.12</v>
      </c>
      <c r="BY132" s="62">
        <v>0.1</v>
      </c>
      <c r="BZ132" s="62">
        <v>0.08</v>
      </c>
      <c r="CA132" s="63">
        <v>7.0000000000000007E-2</v>
      </c>
      <c r="CB132" s="62">
        <v>0.08</v>
      </c>
      <c r="CC132" s="62">
        <v>0.08</v>
      </c>
      <c r="CD132" s="62">
        <v>0.08</v>
      </c>
      <c r="CE132" s="63">
        <v>7.0000000000000007E-2</v>
      </c>
      <c r="CF132" s="62">
        <v>0.05</v>
      </c>
      <c r="CG132" s="62">
        <v>0.09</v>
      </c>
      <c r="CH132" s="62">
        <v>0.08</v>
      </c>
      <c r="CI132" s="62">
        <v>0.08</v>
      </c>
      <c r="CJ132" s="60">
        <v>7.0000000000000007E-2</v>
      </c>
      <c r="CK132" s="62">
        <v>0.06</v>
      </c>
      <c r="CL132" s="62">
        <v>0.06</v>
      </c>
      <c r="CM132" s="62">
        <v>0.06</v>
      </c>
      <c r="CN132" s="63">
        <v>0.06</v>
      </c>
      <c r="CO132" s="62">
        <v>0.08</v>
      </c>
      <c r="CP132" s="62">
        <v>7.0000000000000007E-2</v>
      </c>
      <c r="CQ132" s="146">
        <v>0.06</v>
      </c>
      <c r="CR132" s="63">
        <v>0.04</v>
      </c>
      <c r="CS132" s="62">
        <v>0.04</v>
      </c>
      <c r="CT132" s="62">
        <v>0.02</v>
      </c>
      <c r="CU132" s="62">
        <v>0.04</v>
      </c>
      <c r="CV132" s="62"/>
      <c r="CW132" s="60"/>
      <c r="CX132" s="62"/>
      <c r="CY132" s="62"/>
      <c r="CZ132" s="62"/>
      <c r="DA132" s="63"/>
      <c r="DB132" s="60"/>
      <c r="DC132" s="158"/>
      <c r="DD132" s="62"/>
      <c r="DE132" s="63"/>
      <c r="DF132" s="60"/>
      <c r="DG132" s="62"/>
      <c r="DH132" s="62"/>
      <c r="DI132" s="62"/>
      <c r="DJ132" s="60"/>
      <c r="DK132" s="62"/>
      <c r="DL132" s="62"/>
      <c r="DM132" s="63"/>
      <c r="DN132" s="61">
        <f t="shared" si="1"/>
        <v>3.58</v>
      </c>
      <c r="DO132" s="61" t="s">
        <v>206</v>
      </c>
    </row>
    <row r="133" spans="2:119">
      <c r="B133" s="42" t="s">
        <v>224</v>
      </c>
      <c r="C133" s="43" t="s">
        <v>198</v>
      </c>
      <c r="D133" s="45">
        <v>0</v>
      </c>
      <c r="E133" s="47">
        <v>0</v>
      </c>
      <c r="F133" s="48">
        <v>0</v>
      </c>
      <c r="G133" s="45">
        <v>0</v>
      </c>
      <c r="H133" s="45">
        <v>0</v>
      </c>
      <c r="I133" s="45">
        <v>0</v>
      </c>
      <c r="J133" s="48">
        <v>0</v>
      </c>
      <c r="K133" s="45">
        <v>0</v>
      </c>
      <c r="L133" s="45">
        <v>0</v>
      </c>
      <c r="M133" s="47">
        <v>0</v>
      </c>
      <c r="N133" s="48">
        <v>0</v>
      </c>
      <c r="O133" s="45">
        <v>0</v>
      </c>
      <c r="P133" s="45">
        <v>0</v>
      </c>
      <c r="Q133" s="45">
        <v>1</v>
      </c>
      <c r="R133" s="45">
        <v>0</v>
      </c>
      <c r="S133" s="48">
        <v>0</v>
      </c>
      <c r="T133" s="45">
        <v>1</v>
      </c>
      <c r="U133" s="45">
        <v>0</v>
      </c>
      <c r="V133" s="47">
        <v>0</v>
      </c>
      <c r="W133" s="45">
        <v>0</v>
      </c>
      <c r="X133" s="45">
        <v>0</v>
      </c>
      <c r="Y133" s="45">
        <v>0</v>
      </c>
      <c r="Z133" s="45">
        <v>0</v>
      </c>
      <c r="AA133" s="47">
        <v>0</v>
      </c>
      <c r="AB133" s="45">
        <v>0</v>
      </c>
      <c r="AC133" s="45">
        <v>0</v>
      </c>
      <c r="AD133" s="45">
        <v>0</v>
      </c>
      <c r="AE133" s="47">
        <v>0</v>
      </c>
      <c r="AF133" s="45">
        <v>0</v>
      </c>
      <c r="AG133" s="45">
        <v>0</v>
      </c>
      <c r="AH133" s="45">
        <v>0</v>
      </c>
      <c r="AI133" s="45">
        <v>0</v>
      </c>
      <c r="AJ133" s="48">
        <v>0</v>
      </c>
      <c r="AK133" s="45">
        <v>0</v>
      </c>
      <c r="AL133" s="45">
        <v>0</v>
      </c>
      <c r="AM133" s="45">
        <v>0</v>
      </c>
      <c r="AN133" s="47">
        <v>0</v>
      </c>
      <c r="AO133" s="45">
        <v>0</v>
      </c>
      <c r="AP133" s="45">
        <v>0</v>
      </c>
      <c r="AQ133" s="141">
        <v>0</v>
      </c>
      <c r="AR133" s="117">
        <v>0</v>
      </c>
      <c r="AS133" s="45">
        <v>0</v>
      </c>
      <c r="AT133" s="45">
        <v>0</v>
      </c>
      <c r="AU133" s="45">
        <v>0</v>
      </c>
      <c r="AV133" s="45">
        <v>0</v>
      </c>
      <c r="AW133" s="48">
        <v>0</v>
      </c>
      <c r="AX133" s="45">
        <v>0</v>
      </c>
      <c r="AY133" s="45">
        <v>0</v>
      </c>
      <c r="AZ133" s="45">
        <v>0</v>
      </c>
      <c r="BA133" s="47">
        <v>0</v>
      </c>
      <c r="BB133" s="48">
        <v>0</v>
      </c>
      <c r="BC133" s="152">
        <v>0</v>
      </c>
      <c r="BD133" s="45">
        <v>0</v>
      </c>
      <c r="BE133" s="47">
        <v>0</v>
      </c>
      <c r="BF133" s="48">
        <v>0</v>
      </c>
      <c r="BG133" s="45">
        <v>0</v>
      </c>
      <c r="BH133" s="45">
        <v>0</v>
      </c>
      <c r="BI133" s="45">
        <v>0</v>
      </c>
      <c r="BJ133" s="48">
        <v>0</v>
      </c>
      <c r="BK133" s="45">
        <v>0</v>
      </c>
      <c r="BL133" s="45">
        <v>0</v>
      </c>
      <c r="BM133" s="47">
        <v>0</v>
      </c>
      <c r="BN133" s="48">
        <v>0</v>
      </c>
      <c r="BO133" s="45">
        <v>0</v>
      </c>
      <c r="BP133" s="152">
        <v>0</v>
      </c>
      <c r="BQ133" s="45">
        <v>0</v>
      </c>
      <c r="BR133" s="45">
        <v>0</v>
      </c>
      <c r="BS133" s="48">
        <v>0</v>
      </c>
      <c r="BT133" s="45">
        <v>0</v>
      </c>
      <c r="BU133" s="45">
        <v>0</v>
      </c>
      <c r="BV133" s="47">
        <v>0</v>
      </c>
      <c r="BW133" s="45">
        <v>0</v>
      </c>
      <c r="BX133" s="45">
        <v>0</v>
      </c>
      <c r="BY133" s="45">
        <v>0</v>
      </c>
      <c r="BZ133" s="45">
        <v>1</v>
      </c>
      <c r="CA133" s="47">
        <v>0</v>
      </c>
      <c r="CB133" s="45">
        <v>1</v>
      </c>
      <c r="CC133" s="45">
        <v>0</v>
      </c>
      <c r="CD133" s="45">
        <v>0</v>
      </c>
      <c r="CE133" s="47">
        <v>0</v>
      </c>
      <c r="CF133" s="45">
        <v>2</v>
      </c>
      <c r="CG133" s="45">
        <v>0</v>
      </c>
      <c r="CH133" s="45">
        <v>0</v>
      </c>
      <c r="CI133" s="45">
        <v>3</v>
      </c>
      <c r="CJ133" s="48">
        <v>0</v>
      </c>
      <c r="CK133" s="45">
        <v>1</v>
      </c>
      <c r="CL133" s="45">
        <v>0</v>
      </c>
      <c r="CM133" s="45">
        <v>2</v>
      </c>
      <c r="CN133" s="47">
        <v>1</v>
      </c>
      <c r="CO133" s="45">
        <v>1</v>
      </c>
      <c r="CP133" s="45">
        <v>1</v>
      </c>
      <c r="CQ133" s="141">
        <v>0</v>
      </c>
      <c r="CR133" s="117">
        <v>1</v>
      </c>
      <c r="CS133" s="45">
        <v>0</v>
      </c>
      <c r="CT133" s="45">
        <v>0</v>
      </c>
      <c r="CU133" s="45">
        <v>1</v>
      </c>
      <c r="CV133" s="45"/>
      <c r="CW133" s="48"/>
      <c r="CX133" s="45"/>
      <c r="CY133" s="45"/>
      <c r="CZ133" s="45"/>
      <c r="DA133" s="47"/>
      <c r="DB133" s="48"/>
      <c r="DC133" s="152"/>
      <c r="DD133" s="45"/>
      <c r="DE133" s="47"/>
      <c r="DF133" s="48"/>
      <c r="DG133" s="45"/>
      <c r="DH133" s="45"/>
      <c r="DI133" s="45"/>
      <c r="DJ133" s="48"/>
      <c r="DK133" s="45"/>
      <c r="DL133" s="45"/>
      <c r="DM133" s="47"/>
      <c r="DN133" s="119">
        <f t="shared" ref="DN133:DN196" si="2">SUM(BN133:DM133)</f>
        <v>15</v>
      </c>
      <c r="DO133" s="43" t="s">
        <v>198</v>
      </c>
    </row>
    <row r="134" spans="2:119">
      <c r="B134" s="42" t="s">
        <v>225</v>
      </c>
      <c r="C134" s="43" t="s">
        <v>200</v>
      </c>
      <c r="D134" s="45">
        <v>3</v>
      </c>
      <c r="E134" s="47">
        <v>1</v>
      </c>
      <c r="F134" s="48">
        <v>3</v>
      </c>
      <c r="G134" s="45">
        <v>2</v>
      </c>
      <c r="H134" s="45">
        <v>1</v>
      </c>
      <c r="I134" s="45">
        <v>3</v>
      </c>
      <c r="J134" s="48">
        <v>0</v>
      </c>
      <c r="K134" s="45">
        <v>3</v>
      </c>
      <c r="L134" s="45">
        <v>5</v>
      </c>
      <c r="M134" s="47">
        <v>6</v>
      </c>
      <c r="N134" s="48">
        <v>1</v>
      </c>
      <c r="O134" s="45">
        <v>3</v>
      </c>
      <c r="P134" s="45">
        <v>0</v>
      </c>
      <c r="Q134" s="45">
        <v>1</v>
      </c>
      <c r="R134" s="45">
        <v>1</v>
      </c>
      <c r="S134" s="48">
        <v>5</v>
      </c>
      <c r="T134" s="45">
        <v>1</v>
      </c>
      <c r="U134" s="45">
        <v>0</v>
      </c>
      <c r="V134" s="47">
        <v>3</v>
      </c>
      <c r="W134" s="45">
        <v>3</v>
      </c>
      <c r="X134" s="45">
        <v>3</v>
      </c>
      <c r="Y134" s="45">
        <v>2</v>
      </c>
      <c r="Z134" s="45">
        <v>5</v>
      </c>
      <c r="AA134" s="47">
        <v>1</v>
      </c>
      <c r="AB134" s="45">
        <v>0</v>
      </c>
      <c r="AC134" s="45">
        <v>0</v>
      </c>
      <c r="AD134" s="45">
        <v>2</v>
      </c>
      <c r="AE134" s="47">
        <v>1</v>
      </c>
      <c r="AF134" s="45">
        <v>1</v>
      </c>
      <c r="AG134" s="45">
        <v>3</v>
      </c>
      <c r="AH134" s="45">
        <v>5</v>
      </c>
      <c r="AI134" s="45">
        <v>2</v>
      </c>
      <c r="AJ134" s="48">
        <v>1</v>
      </c>
      <c r="AK134" s="45">
        <v>0</v>
      </c>
      <c r="AL134" s="45">
        <v>4</v>
      </c>
      <c r="AM134" s="45">
        <v>4</v>
      </c>
      <c r="AN134" s="47">
        <v>2</v>
      </c>
      <c r="AO134" s="45">
        <v>0</v>
      </c>
      <c r="AP134" s="45">
        <v>6</v>
      </c>
      <c r="AQ134" s="141">
        <v>4</v>
      </c>
      <c r="AR134" s="117">
        <v>4</v>
      </c>
      <c r="AS134" s="45">
        <v>5</v>
      </c>
      <c r="AT134" s="45">
        <v>4</v>
      </c>
      <c r="AU134" s="45">
        <v>4</v>
      </c>
      <c r="AV134" s="45">
        <v>4</v>
      </c>
      <c r="AW134" s="48">
        <v>6</v>
      </c>
      <c r="AX134" s="45">
        <v>3</v>
      </c>
      <c r="AY134" s="45">
        <v>1</v>
      </c>
      <c r="AZ134" s="45">
        <v>0</v>
      </c>
      <c r="BA134" s="47">
        <v>4</v>
      </c>
      <c r="BB134" s="48">
        <v>2</v>
      </c>
      <c r="BC134" s="152">
        <v>0</v>
      </c>
      <c r="BD134" s="45">
        <v>4</v>
      </c>
      <c r="BE134" s="47">
        <v>2</v>
      </c>
      <c r="BF134" s="48">
        <v>1</v>
      </c>
      <c r="BG134" s="45">
        <v>1</v>
      </c>
      <c r="BH134" s="45">
        <v>3</v>
      </c>
      <c r="BI134" s="45">
        <v>2</v>
      </c>
      <c r="BJ134" s="48">
        <v>2</v>
      </c>
      <c r="BK134" s="45">
        <v>0</v>
      </c>
      <c r="BL134" s="45">
        <v>5</v>
      </c>
      <c r="BM134" s="47">
        <v>2</v>
      </c>
      <c r="BN134" s="48">
        <v>1</v>
      </c>
      <c r="BO134" s="45">
        <v>2</v>
      </c>
      <c r="BP134" s="152">
        <v>0</v>
      </c>
      <c r="BQ134" s="45">
        <v>3</v>
      </c>
      <c r="BR134" s="45">
        <v>1</v>
      </c>
      <c r="BS134" s="48">
        <v>0</v>
      </c>
      <c r="BT134" s="45">
        <v>1</v>
      </c>
      <c r="BU134" s="45">
        <v>1</v>
      </c>
      <c r="BV134" s="47">
        <v>1</v>
      </c>
      <c r="BW134" s="45">
        <v>0</v>
      </c>
      <c r="BX134" s="45">
        <v>2</v>
      </c>
      <c r="BY134" s="45">
        <v>0</v>
      </c>
      <c r="BZ134" s="45">
        <v>2</v>
      </c>
      <c r="CA134" s="47">
        <v>1</v>
      </c>
      <c r="CB134" s="45">
        <v>4</v>
      </c>
      <c r="CC134" s="45">
        <v>1</v>
      </c>
      <c r="CD134" s="45">
        <v>1</v>
      </c>
      <c r="CE134" s="47">
        <v>2</v>
      </c>
      <c r="CF134" s="45">
        <v>1</v>
      </c>
      <c r="CG134" s="45">
        <v>2</v>
      </c>
      <c r="CH134" s="45">
        <v>2</v>
      </c>
      <c r="CI134" s="45">
        <v>7</v>
      </c>
      <c r="CJ134" s="48">
        <v>6</v>
      </c>
      <c r="CK134" s="45">
        <v>2</v>
      </c>
      <c r="CL134" s="45">
        <v>7</v>
      </c>
      <c r="CM134" s="45">
        <v>1</v>
      </c>
      <c r="CN134" s="47">
        <v>3</v>
      </c>
      <c r="CO134" s="45">
        <v>2</v>
      </c>
      <c r="CP134" s="45">
        <v>3</v>
      </c>
      <c r="CQ134" s="141">
        <v>1</v>
      </c>
      <c r="CR134" s="117">
        <v>6</v>
      </c>
      <c r="CS134" s="45">
        <v>3</v>
      </c>
      <c r="CT134" s="45">
        <v>4</v>
      </c>
      <c r="CU134" s="45">
        <v>6</v>
      </c>
      <c r="CV134" s="45"/>
      <c r="CW134" s="48"/>
      <c r="CX134" s="45"/>
      <c r="CY134" s="45"/>
      <c r="CZ134" s="45"/>
      <c r="DA134" s="47"/>
      <c r="DB134" s="48"/>
      <c r="DC134" s="152"/>
      <c r="DD134" s="45"/>
      <c r="DE134" s="47"/>
      <c r="DF134" s="48"/>
      <c r="DG134" s="45"/>
      <c r="DH134" s="45"/>
      <c r="DI134" s="45"/>
      <c r="DJ134" s="48"/>
      <c r="DK134" s="45"/>
      <c r="DL134" s="45"/>
      <c r="DM134" s="47"/>
      <c r="DN134" s="119">
        <f t="shared" si="2"/>
        <v>79</v>
      </c>
      <c r="DO134" s="43" t="s">
        <v>200</v>
      </c>
    </row>
    <row r="135" spans="2:119">
      <c r="B135" s="42"/>
      <c r="C135" s="43" t="s">
        <v>201</v>
      </c>
      <c r="D135" s="45">
        <v>0</v>
      </c>
      <c r="E135" s="47">
        <v>1</v>
      </c>
      <c r="F135" s="48">
        <v>2</v>
      </c>
      <c r="G135" s="45">
        <v>2</v>
      </c>
      <c r="H135" s="45">
        <v>0</v>
      </c>
      <c r="I135" s="45">
        <v>2</v>
      </c>
      <c r="J135" s="48">
        <v>1</v>
      </c>
      <c r="K135" s="45">
        <v>1</v>
      </c>
      <c r="L135" s="45">
        <v>2</v>
      </c>
      <c r="M135" s="47">
        <v>1</v>
      </c>
      <c r="N135" s="48">
        <v>2</v>
      </c>
      <c r="O135" s="45">
        <v>4</v>
      </c>
      <c r="P135" s="45">
        <v>3</v>
      </c>
      <c r="Q135" s="45">
        <v>0</v>
      </c>
      <c r="R135" s="45">
        <v>3</v>
      </c>
      <c r="S135" s="48">
        <v>2</v>
      </c>
      <c r="T135" s="45">
        <v>2</v>
      </c>
      <c r="U135" s="45">
        <v>4</v>
      </c>
      <c r="V135" s="47">
        <v>4</v>
      </c>
      <c r="W135" s="45">
        <v>2</v>
      </c>
      <c r="X135" s="45">
        <v>2</v>
      </c>
      <c r="Y135" s="45">
        <v>0</v>
      </c>
      <c r="Z135" s="45">
        <v>1</v>
      </c>
      <c r="AA135" s="47">
        <v>1</v>
      </c>
      <c r="AB135" s="45">
        <v>1</v>
      </c>
      <c r="AC135" s="45">
        <v>1</v>
      </c>
      <c r="AD135" s="45">
        <v>0</v>
      </c>
      <c r="AE135" s="47">
        <v>1</v>
      </c>
      <c r="AF135" s="45">
        <v>2</v>
      </c>
      <c r="AG135" s="45">
        <v>0</v>
      </c>
      <c r="AH135" s="45">
        <v>1</v>
      </c>
      <c r="AI135" s="45">
        <v>1</v>
      </c>
      <c r="AJ135" s="48">
        <v>2</v>
      </c>
      <c r="AK135" s="45">
        <v>6</v>
      </c>
      <c r="AL135" s="45">
        <v>2</v>
      </c>
      <c r="AM135" s="45">
        <v>5</v>
      </c>
      <c r="AN135" s="47">
        <v>1</v>
      </c>
      <c r="AO135" s="45">
        <v>2</v>
      </c>
      <c r="AP135" s="45">
        <v>1</v>
      </c>
      <c r="AQ135" s="141">
        <v>0</v>
      </c>
      <c r="AR135" s="117">
        <v>1</v>
      </c>
      <c r="AS135" s="45">
        <v>2</v>
      </c>
      <c r="AT135" s="45">
        <v>2</v>
      </c>
      <c r="AU135" s="45">
        <v>2</v>
      </c>
      <c r="AV135" s="45">
        <v>4</v>
      </c>
      <c r="AW135" s="48">
        <v>5</v>
      </c>
      <c r="AX135" s="45">
        <v>4</v>
      </c>
      <c r="AY135" s="45">
        <v>0</v>
      </c>
      <c r="AZ135" s="45">
        <v>0</v>
      </c>
      <c r="BA135" s="47">
        <v>1</v>
      </c>
      <c r="BB135" s="48">
        <v>1</v>
      </c>
      <c r="BC135" s="152">
        <v>0</v>
      </c>
      <c r="BD135" s="45">
        <v>3</v>
      </c>
      <c r="BE135" s="47">
        <v>2</v>
      </c>
      <c r="BF135" s="48">
        <v>1</v>
      </c>
      <c r="BG135" s="45">
        <v>2</v>
      </c>
      <c r="BH135" s="45">
        <v>4</v>
      </c>
      <c r="BI135" s="45">
        <v>2</v>
      </c>
      <c r="BJ135" s="48">
        <v>2</v>
      </c>
      <c r="BK135" s="45">
        <v>2</v>
      </c>
      <c r="BL135" s="45">
        <v>3</v>
      </c>
      <c r="BM135" s="47">
        <v>2</v>
      </c>
      <c r="BN135" s="48">
        <v>2</v>
      </c>
      <c r="BO135" s="45">
        <v>2</v>
      </c>
      <c r="BP135" s="152">
        <v>1</v>
      </c>
      <c r="BQ135" s="45">
        <v>1</v>
      </c>
      <c r="BR135" s="45">
        <v>4</v>
      </c>
      <c r="BS135" s="48">
        <v>0</v>
      </c>
      <c r="BT135" s="45">
        <v>0</v>
      </c>
      <c r="BU135" s="45">
        <v>1</v>
      </c>
      <c r="BV135" s="47">
        <v>2</v>
      </c>
      <c r="BW135" s="45">
        <v>1</v>
      </c>
      <c r="BX135" s="45">
        <v>0</v>
      </c>
      <c r="BY135" s="45">
        <v>0</v>
      </c>
      <c r="BZ135" s="45">
        <v>0</v>
      </c>
      <c r="CA135" s="47">
        <v>0</v>
      </c>
      <c r="CB135" s="45">
        <v>1</v>
      </c>
      <c r="CC135" s="45">
        <v>2</v>
      </c>
      <c r="CD135" s="45">
        <v>1</v>
      </c>
      <c r="CE135" s="47">
        <v>1</v>
      </c>
      <c r="CF135" s="45">
        <v>4</v>
      </c>
      <c r="CG135" s="45">
        <v>2</v>
      </c>
      <c r="CH135" s="45">
        <v>1</v>
      </c>
      <c r="CI135" s="45">
        <v>2</v>
      </c>
      <c r="CJ135" s="48">
        <v>0</v>
      </c>
      <c r="CK135" s="45">
        <v>0</v>
      </c>
      <c r="CL135" s="45">
        <v>1</v>
      </c>
      <c r="CM135" s="45">
        <v>3</v>
      </c>
      <c r="CN135" s="47">
        <v>1</v>
      </c>
      <c r="CO135" s="45">
        <v>1</v>
      </c>
      <c r="CP135" s="45">
        <v>2</v>
      </c>
      <c r="CQ135" s="141">
        <v>1</v>
      </c>
      <c r="CR135" s="117">
        <v>2</v>
      </c>
      <c r="CS135" s="45">
        <v>1</v>
      </c>
      <c r="CT135" s="45">
        <v>0</v>
      </c>
      <c r="CU135" s="45">
        <v>2</v>
      </c>
      <c r="CV135" s="45"/>
      <c r="CW135" s="48"/>
      <c r="CX135" s="45"/>
      <c r="CY135" s="45"/>
      <c r="CZ135" s="45"/>
      <c r="DA135" s="47"/>
      <c r="DB135" s="48"/>
      <c r="DC135" s="152"/>
      <c r="DD135" s="45"/>
      <c r="DE135" s="47"/>
      <c r="DF135" s="48"/>
      <c r="DG135" s="45"/>
      <c r="DH135" s="45"/>
      <c r="DI135" s="45"/>
      <c r="DJ135" s="48"/>
      <c r="DK135" s="45"/>
      <c r="DL135" s="45"/>
      <c r="DM135" s="47"/>
      <c r="DN135" s="119">
        <f t="shared" si="2"/>
        <v>42</v>
      </c>
      <c r="DO135" s="43" t="s">
        <v>201</v>
      </c>
    </row>
    <row r="136" spans="2:119">
      <c r="B136" s="42"/>
      <c r="C136" s="43" t="s">
        <v>202</v>
      </c>
      <c r="D136" s="45">
        <v>4</v>
      </c>
      <c r="E136" s="47">
        <v>3</v>
      </c>
      <c r="F136" s="48">
        <v>3</v>
      </c>
      <c r="G136" s="45">
        <v>3</v>
      </c>
      <c r="H136" s="45">
        <v>0</v>
      </c>
      <c r="I136" s="45">
        <v>5</v>
      </c>
      <c r="J136" s="48">
        <v>2</v>
      </c>
      <c r="K136" s="45">
        <v>3</v>
      </c>
      <c r="L136" s="45">
        <v>2</v>
      </c>
      <c r="M136" s="47">
        <v>2</v>
      </c>
      <c r="N136" s="48">
        <v>0</v>
      </c>
      <c r="O136" s="45">
        <v>2</v>
      </c>
      <c r="P136" s="45">
        <v>1</v>
      </c>
      <c r="Q136" s="45">
        <v>0</v>
      </c>
      <c r="R136" s="45">
        <v>2</v>
      </c>
      <c r="S136" s="48">
        <v>1</v>
      </c>
      <c r="T136" s="45">
        <v>4</v>
      </c>
      <c r="U136" s="45">
        <v>0</v>
      </c>
      <c r="V136" s="47">
        <v>0</v>
      </c>
      <c r="W136" s="45">
        <v>6</v>
      </c>
      <c r="X136" s="45">
        <v>3</v>
      </c>
      <c r="Y136" s="45">
        <v>5</v>
      </c>
      <c r="Z136" s="45">
        <v>0</v>
      </c>
      <c r="AA136" s="47">
        <v>1</v>
      </c>
      <c r="AB136" s="45">
        <v>2</v>
      </c>
      <c r="AC136" s="45">
        <v>1</v>
      </c>
      <c r="AD136" s="45">
        <v>3</v>
      </c>
      <c r="AE136" s="47">
        <v>3</v>
      </c>
      <c r="AF136" s="45">
        <v>1</v>
      </c>
      <c r="AG136" s="45">
        <v>5</v>
      </c>
      <c r="AH136" s="45">
        <v>1</v>
      </c>
      <c r="AI136" s="45">
        <v>1</v>
      </c>
      <c r="AJ136" s="48">
        <v>0</v>
      </c>
      <c r="AK136" s="45">
        <v>4</v>
      </c>
      <c r="AL136" s="45">
        <v>3</v>
      </c>
      <c r="AM136" s="45">
        <v>2</v>
      </c>
      <c r="AN136" s="47">
        <v>3</v>
      </c>
      <c r="AO136" s="45">
        <v>7</v>
      </c>
      <c r="AP136" s="45">
        <v>4</v>
      </c>
      <c r="AQ136" s="141">
        <v>0</v>
      </c>
      <c r="AR136" s="117">
        <v>3</v>
      </c>
      <c r="AS136" s="45">
        <v>2</v>
      </c>
      <c r="AT136" s="45">
        <v>3</v>
      </c>
      <c r="AU136" s="45">
        <v>3</v>
      </c>
      <c r="AV136" s="45">
        <v>2</v>
      </c>
      <c r="AW136" s="48">
        <v>0</v>
      </c>
      <c r="AX136" s="45">
        <v>0</v>
      </c>
      <c r="AY136" s="45">
        <v>0</v>
      </c>
      <c r="AZ136" s="45">
        <v>3</v>
      </c>
      <c r="BA136" s="47">
        <v>1</v>
      </c>
      <c r="BB136" s="48">
        <v>5</v>
      </c>
      <c r="BC136" s="152">
        <v>4</v>
      </c>
      <c r="BD136" s="45">
        <v>3</v>
      </c>
      <c r="BE136" s="47">
        <v>2</v>
      </c>
      <c r="BF136" s="48">
        <v>3</v>
      </c>
      <c r="BG136" s="45">
        <v>2</v>
      </c>
      <c r="BH136" s="45">
        <v>4</v>
      </c>
      <c r="BI136" s="45">
        <v>3</v>
      </c>
      <c r="BJ136" s="48">
        <v>0</v>
      </c>
      <c r="BK136" s="45">
        <v>1</v>
      </c>
      <c r="BL136" s="45">
        <v>1</v>
      </c>
      <c r="BM136" s="47">
        <v>2</v>
      </c>
      <c r="BN136" s="48">
        <v>2</v>
      </c>
      <c r="BO136" s="45">
        <v>2</v>
      </c>
      <c r="BP136" s="152">
        <v>0</v>
      </c>
      <c r="BQ136" s="45">
        <v>1</v>
      </c>
      <c r="BR136" s="45">
        <v>0</v>
      </c>
      <c r="BS136" s="48">
        <v>4</v>
      </c>
      <c r="BT136" s="45">
        <v>3</v>
      </c>
      <c r="BU136" s="45">
        <v>1</v>
      </c>
      <c r="BV136" s="47">
        <v>2</v>
      </c>
      <c r="BW136" s="45">
        <v>0</v>
      </c>
      <c r="BX136" s="45">
        <v>0</v>
      </c>
      <c r="BY136" s="45">
        <v>1</v>
      </c>
      <c r="BZ136" s="45">
        <v>1</v>
      </c>
      <c r="CA136" s="47">
        <v>0</v>
      </c>
      <c r="CB136" s="45">
        <v>3</v>
      </c>
      <c r="CC136" s="45">
        <v>2</v>
      </c>
      <c r="CD136" s="45">
        <v>0</v>
      </c>
      <c r="CE136" s="47">
        <v>1</v>
      </c>
      <c r="CF136" s="45">
        <v>4</v>
      </c>
      <c r="CG136" s="45">
        <v>1</v>
      </c>
      <c r="CH136" s="45">
        <v>2</v>
      </c>
      <c r="CI136" s="45">
        <v>2</v>
      </c>
      <c r="CJ136" s="48">
        <v>2</v>
      </c>
      <c r="CK136" s="45">
        <v>2</v>
      </c>
      <c r="CL136" s="45">
        <v>1</v>
      </c>
      <c r="CM136" s="45">
        <v>0</v>
      </c>
      <c r="CN136" s="47">
        <v>5</v>
      </c>
      <c r="CO136" s="45">
        <v>2</v>
      </c>
      <c r="CP136" s="45">
        <v>4</v>
      </c>
      <c r="CQ136" s="141">
        <v>0</v>
      </c>
      <c r="CR136" s="117">
        <v>3</v>
      </c>
      <c r="CS136" s="45">
        <v>3</v>
      </c>
      <c r="CT136" s="45">
        <v>3</v>
      </c>
      <c r="CU136" s="45">
        <v>1</v>
      </c>
      <c r="CV136" s="45"/>
      <c r="CW136" s="48"/>
      <c r="CX136" s="45"/>
      <c r="CY136" s="45"/>
      <c r="CZ136" s="45"/>
      <c r="DA136" s="47"/>
      <c r="DB136" s="48"/>
      <c r="DC136" s="152"/>
      <c r="DD136" s="45"/>
      <c r="DE136" s="47"/>
      <c r="DF136" s="48"/>
      <c r="DG136" s="45"/>
      <c r="DH136" s="45"/>
      <c r="DI136" s="45"/>
      <c r="DJ136" s="48"/>
      <c r="DK136" s="45"/>
      <c r="DL136" s="45"/>
      <c r="DM136" s="47"/>
      <c r="DN136" s="119">
        <f t="shared" si="2"/>
        <v>58</v>
      </c>
      <c r="DO136" s="43" t="s">
        <v>202</v>
      </c>
    </row>
    <row r="137" spans="2:119">
      <c r="B137" s="42"/>
      <c r="C137" s="43" t="s">
        <v>203</v>
      </c>
      <c r="D137" s="45">
        <v>0</v>
      </c>
      <c r="E137" s="47">
        <v>2</v>
      </c>
      <c r="F137" s="48">
        <v>1</v>
      </c>
      <c r="G137" s="45">
        <v>0</v>
      </c>
      <c r="H137" s="45">
        <v>0</v>
      </c>
      <c r="I137" s="45">
        <v>2</v>
      </c>
      <c r="J137" s="48">
        <v>0</v>
      </c>
      <c r="K137" s="45">
        <v>0</v>
      </c>
      <c r="L137" s="45">
        <v>0</v>
      </c>
      <c r="M137" s="47">
        <v>0</v>
      </c>
      <c r="N137" s="48">
        <v>0</v>
      </c>
      <c r="O137" s="45">
        <v>0</v>
      </c>
      <c r="P137" s="45">
        <v>0</v>
      </c>
      <c r="Q137" s="45">
        <v>0</v>
      </c>
      <c r="R137" s="45">
        <v>0</v>
      </c>
      <c r="S137" s="48">
        <v>1</v>
      </c>
      <c r="T137" s="45">
        <v>0</v>
      </c>
      <c r="U137" s="45">
        <v>0</v>
      </c>
      <c r="V137" s="47">
        <v>0</v>
      </c>
      <c r="W137" s="45">
        <v>0</v>
      </c>
      <c r="X137" s="45">
        <v>0</v>
      </c>
      <c r="Y137" s="45">
        <v>0</v>
      </c>
      <c r="Z137" s="45">
        <v>0</v>
      </c>
      <c r="AA137" s="47">
        <v>0</v>
      </c>
      <c r="AB137" s="45">
        <v>0</v>
      </c>
      <c r="AC137" s="45">
        <v>0</v>
      </c>
      <c r="AD137" s="45">
        <v>0</v>
      </c>
      <c r="AE137" s="47">
        <v>1</v>
      </c>
      <c r="AF137" s="45">
        <v>0</v>
      </c>
      <c r="AG137" s="45">
        <v>0</v>
      </c>
      <c r="AH137" s="45">
        <v>0</v>
      </c>
      <c r="AI137" s="45">
        <v>0</v>
      </c>
      <c r="AJ137" s="48">
        <v>0</v>
      </c>
      <c r="AK137" s="45">
        <v>0</v>
      </c>
      <c r="AL137" s="45">
        <v>0</v>
      </c>
      <c r="AM137" s="45">
        <v>0</v>
      </c>
      <c r="AN137" s="47">
        <v>0</v>
      </c>
      <c r="AO137" s="45">
        <v>0</v>
      </c>
      <c r="AP137" s="45">
        <v>0</v>
      </c>
      <c r="AQ137" s="141">
        <v>0</v>
      </c>
      <c r="AR137" s="117">
        <v>0</v>
      </c>
      <c r="AS137" s="45">
        <v>0</v>
      </c>
      <c r="AT137" s="45">
        <v>0</v>
      </c>
      <c r="AU137" s="45">
        <v>0</v>
      </c>
      <c r="AV137" s="45">
        <v>0</v>
      </c>
      <c r="AW137" s="48">
        <v>0</v>
      </c>
      <c r="AX137" s="45">
        <v>0</v>
      </c>
      <c r="AY137" s="45">
        <v>0</v>
      </c>
      <c r="AZ137" s="45">
        <v>0</v>
      </c>
      <c r="BA137" s="47">
        <v>0</v>
      </c>
      <c r="BB137" s="48">
        <v>0</v>
      </c>
      <c r="BC137" s="152">
        <v>0</v>
      </c>
      <c r="BD137" s="45">
        <v>0</v>
      </c>
      <c r="BE137" s="47">
        <v>0</v>
      </c>
      <c r="BF137" s="48">
        <v>0</v>
      </c>
      <c r="BG137" s="45">
        <v>0</v>
      </c>
      <c r="BH137" s="45">
        <v>0</v>
      </c>
      <c r="BI137" s="45">
        <v>0</v>
      </c>
      <c r="BJ137" s="48">
        <v>0</v>
      </c>
      <c r="BK137" s="45">
        <v>0</v>
      </c>
      <c r="BL137" s="45">
        <v>0</v>
      </c>
      <c r="BM137" s="47">
        <v>0</v>
      </c>
      <c r="BN137" s="48">
        <v>0</v>
      </c>
      <c r="BO137" s="45">
        <v>0</v>
      </c>
      <c r="BP137" s="152">
        <v>0</v>
      </c>
      <c r="BQ137" s="45">
        <v>0</v>
      </c>
      <c r="BR137" s="45">
        <v>0</v>
      </c>
      <c r="BS137" s="48">
        <v>0</v>
      </c>
      <c r="BT137" s="45">
        <v>0</v>
      </c>
      <c r="BU137" s="45">
        <v>0</v>
      </c>
      <c r="BV137" s="47">
        <v>0</v>
      </c>
      <c r="BW137" s="45">
        <v>0</v>
      </c>
      <c r="BX137" s="45">
        <v>0</v>
      </c>
      <c r="BY137" s="45">
        <v>0</v>
      </c>
      <c r="BZ137" s="45">
        <v>0</v>
      </c>
      <c r="CA137" s="47">
        <v>0</v>
      </c>
      <c r="CB137" s="45">
        <v>1</v>
      </c>
      <c r="CC137" s="45">
        <v>0</v>
      </c>
      <c r="CD137" s="45">
        <v>0</v>
      </c>
      <c r="CE137" s="47">
        <v>0</v>
      </c>
      <c r="CF137" s="45">
        <v>0</v>
      </c>
      <c r="CG137" s="45">
        <v>0</v>
      </c>
      <c r="CH137" s="45">
        <v>0</v>
      </c>
      <c r="CI137" s="45">
        <v>0</v>
      </c>
      <c r="CJ137" s="48">
        <v>0</v>
      </c>
      <c r="CK137" s="45">
        <v>0</v>
      </c>
      <c r="CL137" s="45">
        <v>0</v>
      </c>
      <c r="CM137" s="45">
        <v>0</v>
      </c>
      <c r="CN137" s="47">
        <v>0</v>
      </c>
      <c r="CO137" s="45">
        <v>0</v>
      </c>
      <c r="CP137" s="45">
        <v>0</v>
      </c>
      <c r="CQ137" s="141">
        <v>0</v>
      </c>
      <c r="CR137" s="117">
        <v>0</v>
      </c>
      <c r="CS137" s="45">
        <v>0</v>
      </c>
      <c r="CT137" s="45">
        <v>0</v>
      </c>
      <c r="CU137" s="45">
        <v>0</v>
      </c>
      <c r="CV137" s="45"/>
      <c r="CW137" s="48"/>
      <c r="CX137" s="45"/>
      <c r="CY137" s="45"/>
      <c r="CZ137" s="45"/>
      <c r="DA137" s="47"/>
      <c r="DB137" s="48"/>
      <c r="DC137" s="152"/>
      <c r="DD137" s="45"/>
      <c r="DE137" s="47"/>
      <c r="DF137" s="48"/>
      <c r="DG137" s="45"/>
      <c r="DH137" s="45"/>
      <c r="DI137" s="45"/>
      <c r="DJ137" s="48"/>
      <c r="DK137" s="45"/>
      <c r="DL137" s="45"/>
      <c r="DM137" s="47"/>
      <c r="DN137" s="119">
        <f t="shared" si="2"/>
        <v>1</v>
      </c>
      <c r="DO137" s="43" t="s">
        <v>203</v>
      </c>
    </row>
    <row r="138" spans="2:119">
      <c r="B138" s="42"/>
      <c r="C138" s="43" t="s">
        <v>204</v>
      </c>
      <c r="D138" s="45">
        <v>0</v>
      </c>
      <c r="E138" s="47">
        <v>0</v>
      </c>
      <c r="F138" s="48">
        <v>0</v>
      </c>
      <c r="G138" s="45">
        <v>0</v>
      </c>
      <c r="H138" s="45">
        <v>0</v>
      </c>
      <c r="I138" s="45">
        <v>0</v>
      </c>
      <c r="J138" s="48">
        <v>1</v>
      </c>
      <c r="K138" s="45">
        <v>0</v>
      </c>
      <c r="L138" s="45">
        <v>0</v>
      </c>
      <c r="M138" s="47">
        <v>1</v>
      </c>
      <c r="N138" s="48">
        <v>0</v>
      </c>
      <c r="O138" s="45">
        <v>0</v>
      </c>
      <c r="P138" s="45">
        <v>0</v>
      </c>
      <c r="Q138" s="45">
        <v>1</v>
      </c>
      <c r="R138" s="45">
        <v>0</v>
      </c>
      <c r="S138" s="48">
        <v>0</v>
      </c>
      <c r="T138" s="45">
        <v>0</v>
      </c>
      <c r="U138" s="45">
        <v>0</v>
      </c>
      <c r="V138" s="47">
        <v>0</v>
      </c>
      <c r="W138" s="45">
        <v>0</v>
      </c>
      <c r="X138" s="45">
        <v>0</v>
      </c>
      <c r="Y138" s="45">
        <v>0</v>
      </c>
      <c r="Z138" s="45">
        <v>0</v>
      </c>
      <c r="AA138" s="47">
        <v>0</v>
      </c>
      <c r="AB138" s="45">
        <v>0</v>
      </c>
      <c r="AC138" s="45">
        <v>0</v>
      </c>
      <c r="AD138" s="45">
        <v>0</v>
      </c>
      <c r="AE138" s="47">
        <v>0</v>
      </c>
      <c r="AF138" s="45">
        <v>2</v>
      </c>
      <c r="AG138" s="45">
        <v>0</v>
      </c>
      <c r="AH138" s="45">
        <v>0</v>
      </c>
      <c r="AI138" s="45">
        <v>2</v>
      </c>
      <c r="AJ138" s="48">
        <v>0</v>
      </c>
      <c r="AK138" s="45">
        <v>0</v>
      </c>
      <c r="AL138" s="45">
        <v>0</v>
      </c>
      <c r="AM138" s="45">
        <v>0</v>
      </c>
      <c r="AN138" s="47">
        <v>0</v>
      </c>
      <c r="AO138" s="45">
        <v>0</v>
      </c>
      <c r="AP138" s="45">
        <v>0</v>
      </c>
      <c r="AQ138" s="142">
        <v>1</v>
      </c>
      <c r="AR138" s="117">
        <v>1</v>
      </c>
      <c r="AS138" s="45">
        <v>2</v>
      </c>
      <c r="AT138" s="45">
        <v>0</v>
      </c>
      <c r="AU138" s="45">
        <v>1</v>
      </c>
      <c r="AV138" s="45">
        <v>0</v>
      </c>
      <c r="AW138" s="48">
        <v>0</v>
      </c>
      <c r="AX138" s="45">
        <v>1</v>
      </c>
      <c r="AY138" s="45">
        <v>0</v>
      </c>
      <c r="AZ138" s="45">
        <v>0</v>
      </c>
      <c r="BA138" s="47">
        <v>0</v>
      </c>
      <c r="BB138" s="48">
        <v>0</v>
      </c>
      <c r="BC138" s="153">
        <v>1</v>
      </c>
      <c r="BD138" s="45">
        <v>0</v>
      </c>
      <c r="BE138" s="47">
        <v>0</v>
      </c>
      <c r="BF138" s="48">
        <v>0</v>
      </c>
      <c r="BG138" s="45">
        <v>0</v>
      </c>
      <c r="BH138" s="45">
        <v>0</v>
      </c>
      <c r="BI138" s="45">
        <v>0</v>
      </c>
      <c r="BJ138" s="48">
        <v>0</v>
      </c>
      <c r="BK138" s="45">
        <v>1</v>
      </c>
      <c r="BL138" s="45">
        <v>0</v>
      </c>
      <c r="BM138" s="47">
        <v>0</v>
      </c>
      <c r="BN138" s="48">
        <v>1</v>
      </c>
      <c r="BO138" s="45">
        <v>0</v>
      </c>
      <c r="BP138" s="153">
        <v>0</v>
      </c>
      <c r="BQ138" s="45">
        <v>0</v>
      </c>
      <c r="BR138" s="45">
        <v>0</v>
      </c>
      <c r="BS138" s="48">
        <v>1</v>
      </c>
      <c r="BT138" s="45">
        <v>0</v>
      </c>
      <c r="BU138" s="45">
        <v>0</v>
      </c>
      <c r="BV138" s="47">
        <v>0</v>
      </c>
      <c r="BW138" s="45">
        <v>1</v>
      </c>
      <c r="BX138" s="45">
        <v>1</v>
      </c>
      <c r="BY138" s="45">
        <v>0</v>
      </c>
      <c r="BZ138" s="45">
        <v>0</v>
      </c>
      <c r="CA138" s="47">
        <v>0</v>
      </c>
      <c r="CB138" s="45">
        <v>0</v>
      </c>
      <c r="CC138" s="45">
        <v>0</v>
      </c>
      <c r="CD138" s="45">
        <v>0</v>
      </c>
      <c r="CE138" s="47">
        <v>1</v>
      </c>
      <c r="CF138" s="45">
        <v>1</v>
      </c>
      <c r="CG138" s="45">
        <v>1</v>
      </c>
      <c r="CH138" s="45">
        <v>1</v>
      </c>
      <c r="CI138" s="45">
        <v>0</v>
      </c>
      <c r="CJ138" s="48">
        <v>1</v>
      </c>
      <c r="CK138" s="45">
        <v>0</v>
      </c>
      <c r="CL138" s="45">
        <v>1</v>
      </c>
      <c r="CM138" s="45">
        <v>2</v>
      </c>
      <c r="CN138" s="47">
        <v>0</v>
      </c>
      <c r="CO138" s="45">
        <v>1</v>
      </c>
      <c r="CP138" s="45">
        <v>1</v>
      </c>
      <c r="CQ138" s="142">
        <v>0</v>
      </c>
      <c r="CR138" s="117">
        <v>0</v>
      </c>
      <c r="CS138" s="45">
        <v>0</v>
      </c>
      <c r="CT138" s="45">
        <v>0</v>
      </c>
      <c r="CU138" s="45">
        <v>0</v>
      </c>
      <c r="CV138" s="45"/>
      <c r="CW138" s="48"/>
      <c r="CX138" s="45"/>
      <c r="CY138" s="45"/>
      <c r="CZ138" s="45"/>
      <c r="DA138" s="47"/>
      <c r="DB138" s="48"/>
      <c r="DC138" s="153"/>
      <c r="DD138" s="45"/>
      <c r="DE138" s="47"/>
      <c r="DF138" s="48"/>
      <c r="DG138" s="45"/>
      <c r="DH138" s="45"/>
      <c r="DI138" s="45"/>
      <c r="DJ138" s="48"/>
      <c r="DK138" s="45"/>
      <c r="DL138" s="45"/>
      <c r="DM138" s="47"/>
      <c r="DN138" s="119">
        <f t="shared" si="2"/>
        <v>14</v>
      </c>
      <c r="DO138" s="43" t="s">
        <v>204</v>
      </c>
    </row>
    <row r="139" spans="2:119">
      <c r="B139" s="42"/>
      <c r="C139" s="70" t="s">
        <v>205</v>
      </c>
      <c r="D139" s="71">
        <v>7</v>
      </c>
      <c r="E139" s="72">
        <v>7</v>
      </c>
      <c r="F139" s="73">
        <v>9</v>
      </c>
      <c r="G139" s="71">
        <v>7</v>
      </c>
      <c r="H139" s="71">
        <v>1</v>
      </c>
      <c r="I139" s="71">
        <v>12</v>
      </c>
      <c r="J139" s="73">
        <v>4</v>
      </c>
      <c r="K139" s="71">
        <v>7</v>
      </c>
      <c r="L139" s="71">
        <v>9</v>
      </c>
      <c r="M139" s="72">
        <v>10</v>
      </c>
      <c r="N139" s="73">
        <v>3</v>
      </c>
      <c r="O139" s="71">
        <v>9</v>
      </c>
      <c r="P139" s="71">
        <v>4</v>
      </c>
      <c r="Q139" s="71">
        <v>3</v>
      </c>
      <c r="R139" s="71">
        <v>6</v>
      </c>
      <c r="S139" s="73">
        <v>9</v>
      </c>
      <c r="T139" s="71">
        <v>8</v>
      </c>
      <c r="U139" s="71">
        <v>4</v>
      </c>
      <c r="V139" s="72">
        <v>7</v>
      </c>
      <c r="W139" s="71">
        <v>11</v>
      </c>
      <c r="X139" s="71">
        <v>8</v>
      </c>
      <c r="Y139" s="71">
        <v>7</v>
      </c>
      <c r="Z139" s="71">
        <v>6</v>
      </c>
      <c r="AA139" s="72">
        <v>3</v>
      </c>
      <c r="AB139" s="71">
        <v>3</v>
      </c>
      <c r="AC139" s="71">
        <v>2</v>
      </c>
      <c r="AD139" s="71">
        <v>5</v>
      </c>
      <c r="AE139" s="72">
        <v>6</v>
      </c>
      <c r="AF139" s="71">
        <v>6</v>
      </c>
      <c r="AG139" s="71">
        <v>8</v>
      </c>
      <c r="AH139" s="71">
        <v>7</v>
      </c>
      <c r="AI139" s="71">
        <v>6</v>
      </c>
      <c r="AJ139" s="73">
        <v>3</v>
      </c>
      <c r="AK139" s="71">
        <v>10</v>
      </c>
      <c r="AL139" s="71">
        <v>9</v>
      </c>
      <c r="AM139" s="71">
        <v>11</v>
      </c>
      <c r="AN139" s="72">
        <v>6</v>
      </c>
      <c r="AO139" s="71">
        <v>9</v>
      </c>
      <c r="AP139" s="71">
        <v>11</v>
      </c>
      <c r="AQ139" s="142">
        <v>5</v>
      </c>
      <c r="AR139" s="120">
        <v>9</v>
      </c>
      <c r="AS139" s="71">
        <v>11</v>
      </c>
      <c r="AT139" s="71">
        <v>9</v>
      </c>
      <c r="AU139" s="71">
        <v>10</v>
      </c>
      <c r="AV139" s="71">
        <v>10</v>
      </c>
      <c r="AW139" s="73">
        <v>11</v>
      </c>
      <c r="AX139" s="71">
        <v>8</v>
      </c>
      <c r="AY139" s="71">
        <v>1</v>
      </c>
      <c r="AZ139" s="71">
        <v>3</v>
      </c>
      <c r="BA139" s="72">
        <v>6</v>
      </c>
      <c r="BB139" s="73">
        <v>8</v>
      </c>
      <c r="BC139" s="153">
        <v>5</v>
      </c>
      <c r="BD139" s="71">
        <v>10</v>
      </c>
      <c r="BE139" s="72">
        <v>6</v>
      </c>
      <c r="BF139" s="73">
        <v>5</v>
      </c>
      <c r="BG139" s="71">
        <v>5</v>
      </c>
      <c r="BH139" s="71">
        <v>11</v>
      </c>
      <c r="BI139" s="71">
        <v>7</v>
      </c>
      <c r="BJ139" s="73">
        <v>4</v>
      </c>
      <c r="BK139" s="71">
        <v>4</v>
      </c>
      <c r="BL139" s="71">
        <v>9</v>
      </c>
      <c r="BM139" s="72">
        <v>6</v>
      </c>
      <c r="BN139" s="73">
        <v>6</v>
      </c>
      <c r="BO139" s="71">
        <v>6</v>
      </c>
      <c r="BP139" s="153">
        <v>1</v>
      </c>
      <c r="BQ139" s="71">
        <v>5</v>
      </c>
      <c r="BR139" s="71">
        <v>5</v>
      </c>
      <c r="BS139" s="73">
        <v>5</v>
      </c>
      <c r="BT139" s="71">
        <v>4</v>
      </c>
      <c r="BU139" s="71">
        <v>3</v>
      </c>
      <c r="BV139" s="72">
        <v>5</v>
      </c>
      <c r="BW139" s="71">
        <v>2</v>
      </c>
      <c r="BX139" s="71">
        <v>3</v>
      </c>
      <c r="BY139" s="71">
        <v>1</v>
      </c>
      <c r="BZ139" s="71">
        <v>4</v>
      </c>
      <c r="CA139" s="72">
        <v>1</v>
      </c>
      <c r="CB139" s="71">
        <v>10</v>
      </c>
      <c r="CC139" s="71">
        <v>5</v>
      </c>
      <c r="CD139" s="71">
        <v>2</v>
      </c>
      <c r="CE139" s="72">
        <v>5</v>
      </c>
      <c r="CF139" s="71">
        <v>12</v>
      </c>
      <c r="CG139" s="71">
        <v>6</v>
      </c>
      <c r="CH139" s="71">
        <v>6</v>
      </c>
      <c r="CI139" s="71">
        <v>14</v>
      </c>
      <c r="CJ139" s="73">
        <v>9</v>
      </c>
      <c r="CK139" s="71">
        <v>5</v>
      </c>
      <c r="CL139" s="71">
        <v>10</v>
      </c>
      <c r="CM139" s="71">
        <v>8</v>
      </c>
      <c r="CN139" s="72">
        <v>10</v>
      </c>
      <c r="CO139" s="71">
        <v>7</v>
      </c>
      <c r="CP139" s="71">
        <v>11</v>
      </c>
      <c r="CQ139" s="142">
        <v>2</v>
      </c>
      <c r="CR139" s="120">
        <v>12</v>
      </c>
      <c r="CS139" s="71">
        <v>7</v>
      </c>
      <c r="CT139" s="71">
        <v>7</v>
      </c>
      <c r="CU139" s="71">
        <v>10</v>
      </c>
      <c r="CV139" s="71"/>
      <c r="CW139" s="73"/>
      <c r="CX139" s="71"/>
      <c r="CY139" s="71"/>
      <c r="CZ139" s="71"/>
      <c r="DA139" s="72"/>
      <c r="DB139" s="73"/>
      <c r="DC139" s="153"/>
      <c r="DD139" s="71"/>
      <c r="DE139" s="72"/>
      <c r="DF139" s="73"/>
      <c r="DG139" s="71"/>
      <c r="DH139" s="71"/>
      <c r="DI139" s="71"/>
      <c r="DJ139" s="73"/>
      <c r="DK139" s="71"/>
      <c r="DL139" s="71"/>
      <c r="DM139" s="72"/>
      <c r="DN139" s="121">
        <f t="shared" si="2"/>
        <v>209</v>
      </c>
      <c r="DO139" s="70" t="s">
        <v>205</v>
      </c>
    </row>
    <row r="140" spans="2:119">
      <c r="B140" s="49"/>
      <c r="C140" s="50" t="s">
        <v>206</v>
      </c>
      <c r="D140" s="51">
        <v>832</v>
      </c>
      <c r="E140" s="53">
        <v>795</v>
      </c>
      <c r="F140" s="52">
        <v>718</v>
      </c>
      <c r="G140" s="51">
        <v>704</v>
      </c>
      <c r="H140" s="51">
        <v>756</v>
      </c>
      <c r="I140" s="51">
        <v>872</v>
      </c>
      <c r="J140" s="52">
        <v>806</v>
      </c>
      <c r="K140" s="51">
        <v>744</v>
      </c>
      <c r="L140" s="51">
        <v>710</v>
      </c>
      <c r="M140" s="53">
        <v>678</v>
      </c>
      <c r="N140" s="52">
        <v>138</v>
      </c>
      <c r="O140" s="51">
        <v>634</v>
      </c>
      <c r="P140" s="51">
        <v>578</v>
      </c>
      <c r="Q140" s="51">
        <v>623</v>
      </c>
      <c r="R140" s="51">
        <v>618</v>
      </c>
      <c r="S140" s="52">
        <v>622</v>
      </c>
      <c r="T140" s="51">
        <v>558</v>
      </c>
      <c r="U140" s="51">
        <v>623</v>
      </c>
      <c r="V140" s="53">
        <v>565</v>
      </c>
      <c r="W140" s="51">
        <v>628</v>
      </c>
      <c r="X140" s="51">
        <v>670</v>
      </c>
      <c r="Y140" s="51">
        <v>545</v>
      </c>
      <c r="Z140" s="51">
        <v>656</v>
      </c>
      <c r="AA140" s="53">
        <v>648</v>
      </c>
      <c r="AB140" s="51">
        <v>652</v>
      </c>
      <c r="AC140" s="51">
        <v>709</v>
      </c>
      <c r="AD140" s="51">
        <v>850</v>
      </c>
      <c r="AE140" s="53">
        <v>752</v>
      </c>
      <c r="AF140" s="51">
        <v>706</v>
      </c>
      <c r="AG140" s="51">
        <v>868</v>
      </c>
      <c r="AH140" s="51">
        <v>934</v>
      </c>
      <c r="AI140" s="51">
        <v>892</v>
      </c>
      <c r="AJ140" s="52">
        <v>800</v>
      </c>
      <c r="AK140" s="51">
        <v>925</v>
      </c>
      <c r="AL140" s="51">
        <v>884</v>
      </c>
      <c r="AM140" s="51">
        <v>890</v>
      </c>
      <c r="AN140" s="53">
        <v>880</v>
      </c>
      <c r="AO140" s="51">
        <v>867</v>
      </c>
      <c r="AP140" s="51">
        <v>816</v>
      </c>
      <c r="AQ140" s="143">
        <v>785</v>
      </c>
      <c r="AR140" s="41">
        <v>795</v>
      </c>
      <c r="AS140" s="51">
        <v>793</v>
      </c>
      <c r="AT140" s="51">
        <v>496</v>
      </c>
      <c r="AU140" s="51">
        <v>778</v>
      </c>
      <c r="AV140" s="51">
        <v>771</v>
      </c>
      <c r="AW140" s="52">
        <v>816</v>
      </c>
      <c r="AX140" s="51">
        <v>772</v>
      </c>
      <c r="AY140" s="51">
        <v>671</v>
      </c>
      <c r="AZ140" s="51">
        <v>659</v>
      </c>
      <c r="BA140" s="53">
        <v>677</v>
      </c>
      <c r="BB140" s="52">
        <v>657</v>
      </c>
      <c r="BC140" s="154">
        <v>600</v>
      </c>
      <c r="BD140" s="51">
        <v>577</v>
      </c>
      <c r="BE140" s="53">
        <v>559</v>
      </c>
      <c r="BF140" s="52">
        <v>512</v>
      </c>
      <c r="BG140" s="51">
        <v>514</v>
      </c>
      <c r="BH140" s="51">
        <v>514</v>
      </c>
      <c r="BI140" s="51">
        <v>473</v>
      </c>
      <c r="BJ140" s="52">
        <v>514</v>
      </c>
      <c r="BK140" s="51">
        <v>488</v>
      </c>
      <c r="BL140" s="51">
        <v>509</v>
      </c>
      <c r="BM140" s="53">
        <v>516</v>
      </c>
      <c r="BN140" s="52">
        <v>141</v>
      </c>
      <c r="BO140" s="51">
        <v>583</v>
      </c>
      <c r="BP140" s="154">
        <v>554</v>
      </c>
      <c r="BQ140" s="51">
        <v>559</v>
      </c>
      <c r="BR140" s="51">
        <v>557</v>
      </c>
      <c r="BS140" s="52">
        <v>482</v>
      </c>
      <c r="BT140" s="51">
        <v>409</v>
      </c>
      <c r="BU140" s="51">
        <v>458</v>
      </c>
      <c r="BV140" s="53">
        <v>423</v>
      </c>
      <c r="BW140" s="51">
        <v>456</v>
      </c>
      <c r="BX140" s="51">
        <v>454</v>
      </c>
      <c r="BY140" s="51">
        <v>427</v>
      </c>
      <c r="BZ140" s="51">
        <v>487</v>
      </c>
      <c r="CA140" s="53">
        <v>510</v>
      </c>
      <c r="CB140" s="51">
        <v>565</v>
      </c>
      <c r="CC140" s="51">
        <v>619</v>
      </c>
      <c r="CD140" s="51">
        <v>719</v>
      </c>
      <c r="CE140" s="53">
        <v>742</v>
      </c>
      <c r="CF140" s="51">
        <v>540</v>
      </c>
      <c r="CG140" s="51">
        <v>823</v>
      </c>
      <c r="CH140" s="51">
        <v>811</v>
      </c>
      <c r="CI140" s="51">
        <v>872</v>
      </c>
      <c r="CJ140" s="52">
        <v>839</v>
      </c>
      <c r="CK140" s="51">
        <v>780</v>
      </c>
      <c r="CL140" s="51">
        <v>799</v>
      </c>
      <c r="CM140" s="51">
        <v>759</v>
      </c>
      <c r="CN140" s="53">
        <v>735</v>
      </c>
      <c r="CO140" s="51">
        <v>756</v>
      </c>
      <c r="CP140" s="51">
        <v>658</v>
      </c>
      <c r="CQ140" s="143">
        <v>569</v>
      </c>
      <c r="CR140" s="41">
        <v>666</v>
      </c>
      <c r="CS140" s="51">
        <v>652</v>
      </c>
      <c r="CT140" s="51">
        <v>393</v>
      </c>
      <c r="CU140" s="51">
        <v>646</v>
      </c>
      <c r="CV140" s="51"/>
      <c r="CW140" s="52"/>
      <c r="CX140" s="51"/>
      <c r="CY140" s="51"/>
      <c r="CZ140" s="51"/>
      <c r="DA140" s="53"/>
      <c r="DB140" s="52"/>
      <c r="DC140" s="154"/>
      <c r="DD140" s="51"/>
      <c r="DE140" s="53"/>
      <c r="DF140" s="52"/>
      <c r="DG140" s="51"/>
      <c r="DH140" s="51"/>
      <c r="DI140" s="51"/>
      <c r="DJ140" s="52"/>
      <c r="DK140" s="51"/>
      <c r="DL140" s="51"/>
      <c r="DM140" s="53"/>
      <c r="DN140" s="122">
        <f t="shared" si="2"/>
        <v>20443</v>
      </c>
      <c r="DO140" s="50" t="s">
        <v>206</v>
      </c>
    </row>
    <row r="141" spans="2:119">
      <c r="B141" s="54" t="s">
        <v>224</v>
      </c>
      <c r="C141" s="55" t="s">
        <v>198</v>
      </c>
      <c r="D141" s="56">
        <v>0</v>
      </c>
      <c r="E141" s="57">
        <v>0</v>
      </c>
      <c r="F141" s="54">
        <v>0</v>
      </c>
      <c r="G141" s="56">
        <v>0</v>
      </c>
      <c r="H141" s="56">
        <v>0</v>
      </c>
      <c r="I141" s="56">
        <v>0</v>
      </c>
      <c r="J141" s="54">
        <v>0</v>
      </c>
      <c r="K141" s="56">
        <v>0</v>
      </c>
      <c r="L141" s="56">
        <v>0</v>
      </c>
      <c r="M141" s="57">
        <v>0</v>
      </c>
      <c r="N141" s="54">
        <v>0</v>
      </c>
      <c r="O141" s="56">
        <v>0</v>
      </c>
      <c r="P141" s="56">
        <v>0</v>
      </c>
      <c r="Q141" s="56">
        <v>0.33</v>
      </c>
      <c r="R141" s="56">
        <v>0</v>
      </c>
      <c r="S141" s="54">
        <v>0</v>
      </c>
      <c r="T141" s="56">
        <v>0.33</v>
      </c>
      <c r="U141" s="56">
        <v>0</v>
      </c>
      <c r="V141" s="57">
        <v>0</v>
      </c>
      <c r="W141" s="56">
        <v>0</v>
      </c>
      <c r="X141" s="56">
        <v>0</v>
      </c>
      <c r="Y141" s="56">
        <v>0</v>
      </c>
      <c r="Z141" s="56">
        <v>0</v>
      </c>
      <c r="AA141" s="57">
        <v>0</v>
      </c>
      <c r="AB141" s="56">
        <v>0</v>
      </c>
      <c r="AC141" s="56">
        <v>0</v>
      </c>
      <c r="AD141" s="56">
        <v>0</v>
      </c>
      <c r="AE141" s="57">
        <v>0</v>
      </c>
      <c r="AF141" s="56">
        <v>0</v>
      </c>
      <c r="AG141" s="56">
        <v>0</v>
      </c>
      <c r="AH141" s="56">
        <v>0</v>
      </c>
      <c r="AI141" s="56">
        <v>0</v>
      </c>
      <c r="AJ141" s="54">
        <v>0</v>
      </c>
      <c r="AK141" s="56">
        <v>0</v>
      </c>
      <c r="AL141" s="56">
        <v>0</v>
      </c>
      <c r="AM141" s="56">
        <v>0</v>
      </c>
      <c r="AN141" s="57">
        <v>0</v>
      </c>
      <c r="AO141" s="56">
        <v>0</v>
      </c>
      <c r="AP141" s="56">
        <v>0</v>
      </c>
      <c r="AQ141" s="144">
        <v>0</v>
      </c>
      <c r="AR141" s="57">
        <v>0</v>
      </c>
      <c r="AS141" s="56">
        <v>0</v>
      </c>
      <c r="AT141" s="56">
        <v>0</v>
      </c>
      <c r="AU141" s="56">
        <v>0</v>
      </c>
      <c r="AV141" s="56">
        <v>0</v>
      </c>
      <c r="AW141" s="54">
        <v>0</v>
      </c>
      <c r="AX141" s="56">
        <v>0</v>
      </c>
      <c r="AY141" s="56">
        <v>0</v>
      </c>
      <c r="AZ141" s="56">
        <v>0</v>
      </c>
      <c r="BA141" s="57">
        <v>0</v>
      </c>
      <c r="BB141" s="54">
        <v>0</v>
      </c>
      <c r="BC141" s="156">
        <v>0</v>
      </c>
      <c r="BD141" s="56">
        <v>0</v>
      </c>
      <c r="BE141" s="57">
        <v>0</v>
      </c>
      <c r="BF141" s="54">
        <v>0</v>
      </c>
      <c r="BG141" s="56">
        <v>0</v>
      </c>
      <c r="BH141" s="56">
        <v>0</v>
      </c>
      <c r="BI141" s="56">
        <v>0</v>
      </c>
      <c r="BJ141" s="54">
        <v>0</v>
      </c>
      <c r="BK141" s="56">
        <v>0</v>
      </c>
      <c r="BL141" s="56">
        <v>0</v>
      </c>
      <c r="BM141" s="57">
        <v>0</v>
      </c>
      <c r="BN141" s="54">
        <v>0</v>
      </c>
      <c r="BO141" s="56">
        <v>0</v>
      </c>
      <c r="BP141" s="156">
        <v>0</v>
      </c>
      <c r="BQ141" s="56">
        <v>0</v>
      </c>
      <c r="BR141" s="56">
        <v>0</v>
      </c>
      <c r="BS141" s="54">
        <v>0</v>
      </c>
      <c r="BT141" s="56">
        <v>0</v>
      </c>
      <c r="BU141" s="56">
        <v>0</v>
      </c>
      <c r="BV141" s="57">
        <v>0</v>
      </c>
      <c r="BW141" s="56">
        <v>0</v>
      </c>
      <c r="BX141" s="56">
        <v>0</v>
      </c>
      <c r="BY141" s="56">
        <v>0</v>
      </c>
      <c r="BZ141" s="56">
        <v>0.33</v>
      </c>
      <c r="CA141" s="57">
        <v>0</v>
      </c>
      <c r="CB141" s="56">
        <v>0.33</v>
      </c>
      <c r="CC141" s="56">
        <v>0</v>
      </c>
      <c r="CD141" s="56">
        <v>0</v>
      </c>
      <c r="CE141" s="57">
        <v>0</v>
      </c>
      <c r="CF141" s="56">
        <v>0.67</v>
      </c>
      <c r="CG141" s="56">
        <v>0</v>
      </c>
      <c r="CH141" s="56">
        <v>0</v>
      </c>
      <c r="CI141" s="56">
        <v>1</v>
      </c>
      <c r="CJ141" s="54">
        <v>0</v>
      </c>
      <c r="CK141" s="56">
        <v>0.33</v>
      </c>
      <c r="CL141" s="56">
        <v>0</v>
      </c>
      <c r="CM141" s="56">
        <v>0.67</v>
      </c>
      <c r="CN141" s="57">
        <v>0.33</v>
      </c>
      <c r="CO141" s="56">
        <v>0.33</v>
      </c>
      <c r="CP141" s="56">
        <v>0.33</v>
      </c>
      <c r="CQ141" s="144">
        <v>0</v>
      </c>
      <c r="CR141" s="57">
        <v>0.33</v>
      </c>
      <c r="CS141" s="56">
        <v>0</v>
      </c>
      <c r="CT141" s="56">
        <v>0</v>
      </c>
      <c r="CU141" s="56">
        <v>0.33</v>
      </c>
      <c r="CV141" s="56"/>
      <c r="CW141" s="54"/>
      <c r="CX141" s="56"/>
      <c r="CY141" s="56"/>
      <c r="CZ141" s="56"/>
      <c r="DA141" s="57"/>
      <c r="DB141" s="54"/>
      <c r="DC141" s="156"/>
      <c r="DD141" s="56"/>
      <c r="DE141" s="57"/>
      <c r="DF141" s="54"/>
      <c r="DG141" s="56"/>
      <c r="DH141" s="56"/>
      <c r="DI141" s="56"/>
      <c r="DJ141" s="54"/>
      <c r="DK141" s="56"/>
      <c r="DL141" s="56"/>
      <c r="DM141" s="57"/>
      <c r="DN141" s="55">
        <f t="shared" si="2"/>
        <v>4.9800000000000004</v>
      </c>
      <c r="DO141" s="55" t="s">
        <v>198</v>
      </c>
    </row>
    <row r="142" spans="2:119">
      <c r="B142" s="54" t="s">
        <v>223</v>
      </c>
      <c r="C142" s="55" t="s">
        <v>200</v>
      </c>
      <c r="D142" s="56">
        <v>0.3</v>
      </c>
      <c r="E142" s="57">
        <v>0.1</v>
      </c>
      <c r="F142" s="54">
        <v>0.3</v>
      </c>
      <c r="G142" s="56">
        <v>0.2</v>
      </c>
      <c r="H142" s="56">
        <v>0.1</v>
      </c>
      <c r="I142" s="56">
        <v>0.3</v>
      </c>
      <c r="J142" s="54">
        <v>0</v>
      </c>
      <c r="K142" s="56">
        <v>0.3</v>
      </c>
      <c r="L142" s="56">
        <v>0.5</v>
      </c>
      <c r="M142" s="57">
        <v>0.6</v>
      </c>
      <c r="N142" s="54">
        <v>0.1</v>
      </c>
      <c r="O142" s="56">
        <v>0.3</v>
      </c>
      <c r="P142" s="56">
        <v>0</v>
      </c>
      <c r="Q142" s="56">
        <v>0.1</v>
      </c>
      <c r="R142" s="56">
        <v>0.1</v>
      </c>
      <c r="S142" s="54">
        <v>0.5</v>
      </c>
      <c r="T142" s="56">
        <v>0.1</v>
      </c>
      <c r="U142" s="56">
        <v>0</v>
      </c>
      <c r="V142" s="57">
        <v>0.3</v>
      </c>
      <c r="W142" s="56">
        <v>0.3</v>
      </c>
      <c r="X142" s="56">
        <v>0.3</v>
      </c>
      <c r="Y142" s="56">
        <v>0.2</v>
      </c>
      <c r="Z142" s="56">
        <v>0.5</v>
      </c>
      <c r="AA142" s="57">
        <v>0.1</v>
      </c>
      <c r="AB142" s="56">
        <v>0</v>
      </c>
      <c r="AC142" s="56">
        <v>0</v>
      </c>
      <c r="AD142" s="56">
        <v>0.28999999999999998</v>
      </c>
      <c r="AE142" s="57">
        <v>0.14000000000000001</v>
      </c>
      <c r="AF142" s="56">
        <v>0.14000000000000001</v>
      </c>
      <c r="AG142" s="56">
        <v>0.43</v>
      </c>
      <c r="AH142" s="56">
        <v>0.71</v>
      </c>
      <c r="AI142" s="56">
        <v>0.28999999999999998</v>
      </c>
      <c r="AJ142" s="54">
        <v>0.14000000000000001</v>
      </c>
      <c r="AK142" s="56">
        <v>0</v>
      </c>
      <c r="AL142" s="56">
        <v>0.56999999999999995</v>
      </c>
      <c r="AM142" s="56">
        <v>0.56999999999999995</v>
      </c>
      <c r="AN142" s="57">
        <v>0.28999999999999998</v>
      </c>
      <c r="AO142" s="56">
        <v>0</v>
      </c>
      <c r="AP142" s="56">
        <v>0.86</v>
      </c>
      <c r="AQ142" s="144">
        <v>0.56999999999999995</v>
      </c>
      <c r="AR142" s="57">
        <v>0.56999999999999995</v>
      </c>
      <c r="AS142" s="56">
        <v>0.71</v>
      </c>
      <c r="AT142" s="56">
        <v>0.56999999999999995</v>
      </c>
      <c r="AU142" s="56">
        <v>0.56999999999999995</v>
      </c>
      <c r="AV142" s="56">
        <v>0.56999999999999995</v>
      </c>
      <c r="AW142" s="54">
        <v>0.86</v>
      </c>
      <c r="AX142" s="56">
        <v>0.43</v>
      </c>
      <c r="AY142" s="56">
        <v>0.14000000000000001</v>
      </c>
      <c r="AZ142" s="56">
        <v>0</v>
      </c>
      <c r="BA142" s="57">
        <v>0.56999999999999995</v>
      </c>
      <c r="BB142" s="54">
        <v>0.28999999999999998</v>
      </c>
      <c r="BC142" s="156">
        <v>0</v>
      </c>
      <c r="BD142" s="56">
        <v>0.56999999999999995</v>
      </c>
      <c r="BE142" s="57">
        <v>0.28999999999999998</v>
      </c>
      <c r="BF142" s="54">
        <v>0.14000000000000001</v>
      </c>
      <c r="BG142" s="56">
        <v>0.14000000000000001</v>
      </c>
      <c r="BH142" s="56">
        <v>0.43</v>
      </c>
      <c r="BI142" s="56">
        <v>0.28999999999999998</v>
      </c>
      <c r="BJ142" s="54">
        <v>0.28999999999999998</v>
      </c>
      <c r="BK142" s="56">
        <v>0</v>
      </c>
      <c r="BL142" s="56">
        <v>0.71</v>
      </c>
      <c r="BM142" s="57">
        <v>0.28999999999999998</v>
      </c>
      <c r="BN142" s="54">
        <v>0.14000000000000001</v>
      </c>
      <c r="BO142" s="56">
        <v>0.28999999999999998</v>
      </c>
      <c r="BP142" s="156">
        <v>0</v>
      </c>
      <c r="BQ142" s="56">
        <v>0.43</v>
      </c>
      <c r="BR142" s="56">
        <v>0.14000000000000001</v>
      </c>
      <c r="BS142" s="54">
        <v>0</v>
      </c>
      <c r="BT142" s="56">
        <v>0.14000000000000001</v>
      </c>
      <c r="BU142" s="56">
        <v>0.14000000000000001</v>
      </c>
      <c r="BV142" s="57">
        <v>0.14000000000000001</v>
      </c>
      <c r="BW142" s="56">
        <v>0</v>
      </c>
      <c r="BX142" s="56">
        <v>0.28999999999999998</v>
      </c>
      <c r="BY142" s="56">
        <v>0</v>
      </c>
      <c r="BZ142" s="56">
        <v>0.28999999999999998</v>
      </c>
      <c r="CA142" s="57">
        <v>0.14000000000000001</v>
      </c>
      <c r="CB142" s="56">
        <v>0.56999999999999995</v>
      </c>
      <c r="CC142" s="56">
        <v>0.14000000000000001</v>
      </c>
      <c r="CD142" s="56">
        <v>0.14000000000000001</v>
      </c>
      <c r="CE142" s="57">
        <v>0.28999999999999998</v>
      </c>
      <c r="CF142" s="56">
        <v>0.14000000000000001</v>
      </c>
      <c r="CG142" s="56">
        <v>0.28999999999999998</v>
      </c>
      <c r="CH142" s="56">
        <v>0.28999999999999998</v>
      </c>
      <c r="CI142" s="56">
        <v>1</v>
      </c>
      <c r="CJ142" s="54">
        <v>0.86</v>
      </c>
      <c r="CK142" s="56">
        <v>0.28999999999999998</v>
      </c>
      <c r="CL142" s="56">
        <v>1</v>
      </c>
      <c r="CM142" s="56">
        <v>0.14000000000000001</v>
      </c>
      <c r="CN142" s="57">
        <v>0.43</v>
      </c>
      <c r="CO142" s="56">
        <v>0.28999999999999998</v>
      </c>
      <c r="CP142" s="56">
        <v>0.43</v>
      </c>
      <c r="CQ142" s="144">
        <v>0.14000000000000001</v>
      </c>
      <c r="CR142" s="57">
        <v>0.86</v>
      </c>
      <c r="CS142" s="56">
        <v>0.43</v>
      </c>
      <c r="CT142" s="56">
        <v>0.56999999999999995</v>
      </c>
      <c r="CU142" s="56">
        <v>0.86</v>
      </c>
      <c r="CV142" s="56"/>
      <c r="CW142" s="54"/>
      <c r="CX142" s="56"/>
      <c r="CY142" s="56"/>
      <c r="CZ142" s="56"/>
      <c r="DA142" s="57"/>
      <c r="DB142" s="54"/>
      <c r="DC142" s="156"/>
      <c r="DD142" s="56"/>
      <c r="DE142" s="57"/>
      <c r="DF142" s="54"/>
      <c r="DG142" s="56"/>
      <c r="DH142" s="56"/>
      <c r="DI142" s="56"/>
      <c r="DJ142" s="54"/>
      <c r="DK142" s="56"/>
      <c r="DL142" s="56"/>
      <c r="DM142" s="57"/>
      <c r="DN142" s="55">
        <f t="shared" si="2"/>
        <v>11.299999999999999</v>
      </c>
      <c r="DO142" s="55" t="s">
        <v>200</v>
      </c>
    </row>
    <row r="143" spans="2:119">
      <c r="B143" s="54"/>
      <c r="C143" s="55" t="s">
        <v>201</v>
      </c>
      <c r="D143" s="56">
        <v>0</v>
      </c>
      <c r="E143" s="57">
        <v>0.14000000000000001</v>
      </c>
      <c r="F143" s="54">
        <v>0.28999999999999998</v>
      </c>
      <c r="G143" s="56">
        <v>0.28999999999999998</v>
      </c>
      <c r="H143" s="56">
        <v>0</v>
      </c>
      <c r="I143" s="56">
        <v>0.28999999999999998</v>
      </c>
      <c r="J143" s="54">
        <v>0.14000000000000001</v>
      </c>
      <c r="K143" s="56">
        <v>0.14000000000000001</v>
      </c>
      <c r="L143" s="56">
        <v>0.28999999999999998</v>
      </c>
      <c r="M143" s="57">
        <v>0.14000000000000001</v>
      </c>
      <c r="N143" s="54">
        <v>0.28999999999999998</v>
      </c>
      <c r="O143" s="56">
        <v>0.56999999999999995</v>
      </c>
      <c r="P143" s="56">
        <v>0.43</v>
      </c>
      <c r="Q143" s="56">
        <v>0</v>
      </c>
      <c r="R143" s="56">
        <v>0.43</v>
      </c>
      <c r="S143" s="54">
        <v>0.28999999999999998</v>
      </c>
      <c r="T143" s="56">
        <v>0.28999999999999998</v>
      </c>
      <c r="U143" s="56">
        <v>0.56999999999999995</v>
      </c>
      <c r="V143" s="57">
        <v>0.56999999999999995</v>
      </c>
      <c r="W143" s="56">
        <v>0.28999999999999998</v>
      </c>
      <c r="X143" s="56">
        <v>0.28999999999999998</v>
      </c>
      <c r="Y143" s="56">
        <v>0</v>
      </c>
      <c r="Z143" s="56">
        <v>0.14000000000000001</v>
      </c>
      <c r="AA143" s="57">
        <v>0.14000000000000001</v>
      </c>
      <c r="AB143" s="56">
        <v>0.17</v>
      </c>
      <c r="AC143" s="56">
        <v>0.17</v>
      </c>
      <c r="AD143" s="56">
        <v>0</v>
      </c>
      <c r="AE143" s="57">
        <v>0.17</v>
      </c>
      <c r="AF143" s="56">
        <v>0.33</v>
      </c>
      <c r="AG143" s="56">
        <v>0</v>
      </c>
      <c r="AH143" s="56">
        <v>0.17</v>
      </c>
      <c r="AI143" s="56">
        <v>0.17</v>
      </c>
      <c r="AJ143" s="54">
        <v>0.33</v>
      </c>
      <c r="AK143" s="56">
        <v>1</v>
      </c>
      <c r="AL143" s="56">
        <v>0.33</v>
      </c>
      <c r="AM143" s="56">
        <v>0.83</v>
      </c>
      <c r="AN143" s="57">
        <v>0.17</v>
      </c>
      <c r="AO143" s="56">
        <v>0.33</v>
      </c>
      <c r="AP143" s="56">
        <v>0.17</v>
      </c>
      <c r="AQ143" s="144">
        <v>0</v>
      </c>
      <c r="AR143" s="57">
        <v>0.17</v>
      </c>
      <c r="AS143" s="56">
        <v>0.33</v>
      </c>
      <c r="AT143" s="56">
        <v>0.33</v>
      </c>
      <c r="AU143" s="56">
        <v>0.33</v>
      </c>
      <c r="AV143" s="56">
        <v>0.67</v>
      </c>
      <c r="AW143" s="54">
        <v>0.83</v>
      </c>
      <c r="AX143" s="56">
        <v>0.67</v>
      </c>
      <c r="AY143" s="56">
        <v>0</v>
      </c>
      <c r="AZ143" s="56">
        <v>0</v>
      </c>
      <c r="BA143" s="57">
        <v>0.17</v>
      </c>
      <c r="BB143" s="54">
        <v>0.17</v>
      </c>
      <c r="BC143" s="156">
        <v>0</v>
      </c>
      <c r="BD143" s="56">
        <v>0.5</v>
      </c>
      <c r="BE143" s="57">
        <v>0.33</v>
      </c>
      <c r="BF143" s="54">
        <v>0.17</v>
      </c>
      <c r="BG143" s="56">
        <v>0.33</v>
      </c>
      <c r="BH143" s="56">
        <v>0.67</v>
      </c>
      <c r="BI143" s="56">
        <v>0.33</v>
      </c>
      <c r="BJ143" s="54">
        <v>0.33</v>
      </c>
      <c r="BK143" s="56">
        <v>0.33</v>
      </c>
      <c r="BL143" s="56">
        <v>0.5</v>
      </c>
      <c r="BM143" s="57">
        <v>0.33</v>
      </c>
      <c r="BN143" s="54">
        <v>0.33</v>
      </c>
      <c r="BO143" s="56">
        <v>0.33</v>
      </c>
      <c r="BP143" s="156">
        <v>0.17</v>
      </c>
      <c r="BQ143" s="56">
        <v>0.17</v>
      </c>
      <c r="BR143" s="56">
        <v>0.67</v>
      </c>
      <c r="BS143" s="54">
        <v>0</v>
      </c>
      <c r="BT143" s="56">
        <v>0</v>
      </c>
      <c r="BU143" s="56">
        <v>0.17</v>
      </c>
      <c r="BV143" s="57">
        <v>0.33</v>
      </c>
      <c r="BW143" s="56">
        <v>0.17</v>
      </c>
      <c r="BX143" s="56">
        <v>0</v>
      </c>
      <c r="BY143" s="56">
        <v>0</v>
      </c>
      <c r="BZ143" s="56">
        <v>0</v>
      </c>
      <c r="CA143" s="57">
        <v>0</v>
      </c>
      <c r="CB143" s="56">
        <v>0.2</v>
      </c>
      <c r="CC143" s="56">
        <v>0.4</v>
      </c>
      <c r="CD143" s="56">
        <v>0.2</v>
      </c>
      <c r="CE143" s="57">
        <v>0.2</v>
      </c>
      <c r="CF143" s="56">
        <v>0.8</v>
      </c>
      <c r="CG143" s="56">
        <v>0.4</v>
      </c>
      <c r="CH143" s="56">
        <v>0.2</v>
      </c>
      <c r="CI143" s="56">
        <v>0.4</v>
      </c>
      <c r="CJ143" s="54">
        <v>0</v>
      </c>
      <c r="CK143" s="56">
        <v>0</v>
      </c>
      <c r="CL143" s="56">
        <v>0.2</v>
      </c>
      <c r="CM143" s="56">
        <v>0.6</v>
      </c>
      <c r="CN143" s="57">
        <v>0.2</v>
      </c>
      <c r="CO143" s="56">
        <v>0.2</v>
      </c>
      <c r="CP143" s="56">
        <v>0.4</v>
      </c>
      <c r="CQ143" s="144">
        <v>0.2</v>
      </c>
      <c r="CR143" s="57">
        <v>0.4</v>
      </c>
      <c r="CS143" s="56">
        <v>0.2</v>
      </c>
      <c r="CT143" s="56">
        <v>0</v>
      </c>
      <c r="CU143" s="56">
        <v>0.4</v>
      </c>
      <c r="CV143" s="56"/>
      <c r="CW143" s="54"/>
      <c r="CX143" s="56"/>
      <c r="CY143" s="56"/>
      <c r="CZ143" s="56"/>
      <c r="DA143" s="57"/>
      <c r="DB143" s="54"/>
      <c r="DC143" s="156"/>
      <c r="DD143" s="56"/>
      <c r="DE143" s="57"/>
      <c r="DF143" s="54"/>
      <c r="DG143" s="56"/>
      <c r="DH143" s="56"/>
      <c r="DI143" s="56"/>
      <c r="DJ143" s="54"/>
      <c r="DK143" s="56"/>
      <c r="DL143" s="56"/>
      <c r="DM143" s="57"/>
      <c r="DN143" s="55">
        <f t="shared" si="2"/>
        <v>7.9400000000000031</v>
      </c>
      <c r="DO143" s="55" t="s">
        <v>201</v>
      </c>
    </row>
    <row r="144" spans="2:119">
      <c r="B144" s="54"/>
      <c r="C144" s="55" t="s">
        <v>202</v>
      </c>
      <c r="D144" s="56">
        <v>0.5</v>
      </c>
      <c r="E144" s="57">
        <v>0.38</v>
      </c>
      <c r="F144" s="54">
        <v>0.38</v>
      </c>
      <c r="G144" s="56">
        <v>0.38</v>
      </c>
      <c r="H144" s="56">
        <v>0</v>
      </c>
      <c r="I144" s="56">
        <v>0.63</v>
      </c>
      <c r="J144" s="54">
        <v>0.25</v>
      </c>
      <c r="K144" s="56">
        <v>0.38</v>
      </c>
      <c r="L144" s="56">
        <v>0.25</v>
      </c>
      <c r="M144" s="57">
        <v>0.25</v>
      </c>
      <c r="N144" s="54">
        <v>0</v>
      </c>
      <c r="O144" s="56">
        <v>0.25</v>
      </c>
      <c r="P144" s="56">
        <v>0.13</v>
      </c>
      <c r="Q144" s="56">
        <v>0</v>
      </c>
      <c r="R144" s="56">
        <v>0.25</v>
      </c>
      <c r="S144" s="54">
        <v>0.13</v>
      </c>
      <c r="T144" s="56">
        <v>0.5</v>
      </c>
      <c r="U144" s="56">
        <v>0</v>
      </c>
      <c r="V144" s="57">
        <v>0</v>
      </c>
      <c r="W144" s="56">
        <v>0.75</v>
      </c>
      <c r="X144" s="56">
        <v>0.38</v>
      </c>
      <c r="Y144" s="56">
        <v>0.63</v>
      </c>
      <c r="Z144" s="56">
        <v>0</v>
      </c>
      <c r="AA144" s="57">
        <v>0.13</v>
      </c>
      <c r="AB144" s="56">
        <v>0.33</v>
      </c>
      <c r="AC144" s="56">
        <v>0.17</v>
      </c>
      <c r="AD144" s="56">
        <v>0.5</v>
      </c>
      <c r="AE144" s="57">
        <v>0.5</v>
      </c>
      <c r="AF144" s="56">
        <v>0.17</v>
      </c>
      <c r="AG144" s="56">
        <v>0.83</v>
      </c>
      <c r="AH144" s="56">
        <v>0.17</v>
      </c>
      <c r="AI144" s="56">
        <v>0.17</v>
      </c>
      <c r="AJ144" s="54">
        <v>0</v>
      </c>
      <c r="AK144" s="56">
        <v>0.67</v>
      </c>
      <c r="AL144" s="56">
        <v>0.5</v>
      </c>
      <c r="AM144" s="56">
        <v>0.33</v>
      </c>
      <c r="AN144" s="57">
        <v>0.5</v>
      </c>
      <c r="AO144" s="56">
        <v>1.17</v>
      </c>
      <c r="AP144" s="56">
        <v>0.67</v>
      </c>
      <c r="AQ144" s="144">
        <v>0</v>
      </c>
      <c r="AR144" s="57">
        <v>0.5</v>
      </c>
      <c r="AS144" s="56">
        <v>0.33</v>
      </c>
      <c r="AT144" s="56">
        <v>0.5</v>
      </c>
      <c r="AU144" s="56">
        <v>0.5</v>
      </c>
      <c r="AV144" s="56">
        <v>0.33</v>
      </c>
      <c r="AW144" s="54">
        <v>0</v>
      </c>
      <c r="AX144" s="56">
        <v>0</v>
      </c>
      <c r="AY144" s="56">
        <v>0</v>
      </c>
      <c r="AZ144" s="56">
        <v>0.5</v>
      </c>
      <c r="BA144" s="57">
        <v>0.17</v>
      </c>
      <c r="BB144" s="54">
        <v>0.83</v>
      </c>
      <c r="BC144" s="156">
        <v>0.67</v>
      </c>
      <c r="BD144" s="56">
        <v>0.5</v>
      </c>
      <c r="BE144" s="57">
        <v>0.33</v>
      </c>
      <c r="BF144" s="54">
        <v>0.5</v>
      </c>
      <c r="BG144" s="56">
        <v>0.33</v>
      </c>
      <c r="BH144" s="56">
        <v>0.67</v>
      </c>
      <c r="BI144" s="56">
        <v>0.5</v>
      </c>
      <c r="BJ144" s="54">
        <v>0</v>
      </c>
      <c r="BK144" s="56">
        <v>0.17</v>
      </c>
      <c r="BL144" s="56">
        <v>0.17</v>
      </c>
      <c r="BM144" s="57">
        <v>0.33</v>
      </c>
      <c r="BN144" s="54">
        <v>0.33</v>
      </c>
      <c r="BO144" s="56">
        <v>0.33</v>
      </c>
      <c r="BP144" s="156">
        <v>0</v>
      </c>
      <c r="BQ144" s="56">
        <v>0.17</v>
      </c>
      <c r="BR144" s="56">
        <v>0</v>
      </c>
      <c r="BS144" s="54">
        <v>0.67</v>
      </c>
      <c r="BT144" s="56">
        <v>0.5</v>
      </c>
      <c r="BU144" s="56">
        <v>0.17</v>
      </c>
      <c r="BV144" s="57">
        <v>0.33</v>
      </c>
      <c r="BW144" s="56">
        <v>0</v>
      </c>
      <c r="BX144" s="56">
        <v>0</v>
      </c>
      <c r="BY144" s="56">
        <v>0.17</v>
      </c>
      <c r="BZ144" s="56">
        <v>0.17</v>
      </c>
      <c r="CA144" s="57">
        <v>0</v>
      </c>
      <c r="CB144" s="56">
        <v>0.5</v>
      </c>
      <c r="CC144" s="56">
        <v>0.33</v>
      </c>
      <c r="CD144" s="56">
        <v>0</v>
      </c>
      <c r="CE144" s="57">
        <v>0.17</v>
      </c>
      <c r="CF144" s="56">
        <v>0.67</v>
      </c>
      <c r="CG144" s="56">
        <v>0.17</v>
      </c>
      <c r="CH144" s="56">
        <v>0.33</v>
      </c>
      <c r="CI144" s="56">
        <v>0.33</v>
      </c>
      <c r="CJ144" s="54">
        <v>0.33</v>
      </c>
      <c r="CK144" s="56">
        <v>0.33</v>
      </c>
      <c r="CL144" s="56">
        <v>0.17</v>
      </c>
      <c r="CM144" s="56">
        <v>0</v>
      </c>
      <c r="CN144" s="57">
        <v>0.83</v>
      </c>
      <c r="CO144" s="56">
        <v>0.33</v>
      </c>
      <c r="CP144" s="56">
        <v>0.67</v>
      </c>
      <c r="CQ144" s="144">
        <v>0</v>
      </c>
      <c r="CR144" s="57">
        <v>0.5</v>
      </c>
      <c r="CS144" s="56">
        <v>0.5</v>
      </c>
      <c r="CT144" s="56">
        <v>0.5</v>
      </c>
      <c r="CU144" s="56">
        <v>0.17</v>
      </c>
      <c r="CV144" s="56"/>
      <c r="CW144" s="54"/>
      <c r="CX144" s="56"/>
      <c r="CY144" s="56"/>
      <c r="CZ144" s="56"/>
      <c r="DA144" s="57"/>
      <c r="DB144" s="54"/>
      <c r="DC144" s="156"/>
      <c r="DD144" s="56"/>
      <c r="DE144" s="57"/>
      <c r="DF144" s="54"/>
      <c r="DG144" s="56"/>
      <c r="DH144" s="56"/>
      <c r="DI144" s="56"/>
      <c r="DJ144" s="54"/>
      <c r="DK144" s="56"/>
      <c r="DL144" s="56"/>
      <c r="DM144" s="57"/>
      <c r="DN144" s="55">
        <f t="shared" si="2"/>
        <v>9.67</v>
      </c>
      <c r="DO144" s="55" t="s">
        <v>202</v>
      </c>
    </row>
    <row r="145" spans="2:119">
      <c r="B145" s="54"/>
      <c r="C145" s="55" t="s">
        <v>203</v>
      </c>
      <c r="D145" s="56">
        <v>0</v>
      </c>
      <c r="E145" s="57">
        <v>1</v>
      </c>
      <c r="F145" s="54">
        <v>0.5</v>
      </c>
      <c r="G145" s="56">
        <v>0</v>
      </c>
      <c r="H145" s="56">
        <v>0</v>
      </c>
      <c r="I145" s="56">
        <v>1</v>
      </c>
      <c r="J145" s="54">
        <v>0</v>
      </c>
      <c r="K145" s="56">
        <v>0</v>
      </c>
      <c r="L145" s="56">
        <v>0</v>
      </c>
      <c r="M145" s="57">
        <v>0</v>
      </c>
      <c r="N145" s="54">
        <v>0</v>
      </c>
      <c r="O145" s="56">
        <v>0</v>
      </c>
      <c r="P145" s="56">
        <v>0</v>
      </c>
      <c r="Q145" s="56">
        <v>0</v>
      </c>
      <c r="R145" s="56">
        <v>0</v>
      </c>
      <c r="S145" s="54">
        <v>0.5</v>
      </c>
      <c r="T145" s="56">
        <v>0</v>
      </c>
      <c r="U145" s="56">
        <v>0</v>
      </c>
      <c r="V145" s="57">
        <v>0</v>
      </c>
      <c r="W145" s="56">
        <v>0</v>
      </c>
      <c r="X145" s="56">
        <v>0</v>
      </c>
      <c r="Y145" s="56">
        <v>0</v>
      </c>
      <c r="Z145" s="56">
        <v>0</v>
      </c>
      <c r="AA145" s="57">
        <v>0</v>
      </c>
      <c r="AB145" s="56">
        <v>0</v>
      </c>
      <c r="AC145" s="56">
        <v>0</v>
      </c>
      <c r="AD145" s="56">
        <v>0</v>
      </c>
      <c r="AE145" s="57">
        <v>1</v>
      </c>
      <c r="AF145" s="56">
        <v>0</v>
      </c>
      <c r="AG145" s="56">
        <v>0</v>
      </c>
      <c r="AH145" s="56">
        <v>0</v>
      </c>
      <c r="AI145" s="56">
        <v>0</v>
      </c>
      <c r="AJ145" s="54">
        <v>0</v>
      </c>
      <c r="AK145" s="56">
        <v>0</v>
      </c>
      <c r="AL145" s="56">
        <v>0</v>
      </c>
      <c r="AM145" s="56">
        <v>0</v>
      </c>
      <c r="AN145" s="57">
        <v>0</v>
      </c>
      <c r="AO145" s="56">
        <v>0</v>
      </c>
      <c r="AP145" s="56">
        <v>0</v>
      </c>
      <c r="AQ145" s="144">
        <v>0</v>
      </c>
      <c r="AR145" s="57">
        <v>0</v>
      </c>
      <c r="AS145" s="56">
        <v>0</v>
      </c>
      <c r="AT145" s="56">
        <v>0</v>
      </c>
      <c r="AU145" s="56">
        <v>0</v>
      </c>
      <c r="AV145" s="56">
        <v>0</v>
      </c>
      <c r="AW145" s="54">
        <v>0</v>
      </c>
      <c r="AX145" s="56">
        <v>0</v>
      </c>
      <c r="AY145" s="56">
        <v>0</v>
      </c>
      <c r="AZ145" s="56">
        <v>0</v>
      </c>
      <c r="BA145" s="57">
        <v>0</v>
      </c>
      <c r="BB145" s="54">
        <v>0</v>
      </c>
      <c r="BC145" s="156">
        <v>0</v>
      </c>
      <c r="BD145" s="56">
        <v>0</v>
      </c>
      <c r="BE145" s="57">
        <v>0</v>
      </c>
      <c r="BF145" s="54">
        <v>0</v>
      </c>
      <c r="BG145" s="56">
        <v>0</v>
      </c>
      <c r="BH145" s="56">
        <v>0</v>
      </c>
      <c r="BI145" s="56">
        <v>0</v>
      </c>
      <c r="BJ145" s="54">
        <v>0</v>
      </c>
      <c r="BK145" s="56">
        <v>0</v>
      </c>
      <c r="BL145" s="56">
        <v>0</v>
      </c>
      <c r="BM145" s="57">
        <v>0</v>
      </c>
      <c r="BN145" s="54">
        <v>0</v>
      </c>
      <c r="BO145" s="56">
        <v>0</v>
      </c>
      <c r="BP145" s="156">
        <v>0</v>
      </c>
      <c r="BQ145" s="56">
        <v>0</v>
      </c>
      <c r="BR145" s="56">
        <v>0</v>
      </c>
      <c r="BS145" s="54">
        <v>0</v>
      </c>
      <c r="BT145" s="56">
        <v>0</v>
      </c>
      <c r="BU145" s="56">
        <v>0</v>
      </c>
      <c r="BV145" s="57">
        <v>0</v>
      </c>
      <c r="BW145" s="56">
        <v>0</v>
      </c>
      <c r="BX145" s="56">
        <v>0</v>
      </c>
      <c r="BY145" s="56">
        <v>0</v>
      </c>
      <c r="BZ145" s="56">
        <v>0</v>
      </c>
      <c r="CA145" s="57">
        <v>0</v>
      </c>
      <c r="CB145" s="56">
        <v>1</v>
      </c>
      <c r="CC145" s="56">
        <v>0</v>
      </c>
      <c r="CD145" s="56">
        <v>0</v>
      </c>
      <c r="CE145" s="57">
        <v>0</v>
      </c>
      <c r="CF145" s="56">
        <v>0</v>
      </c>
      <c r="CG145" s="56">
        <v>0</v>
      </c>
      <c r="CH145" s="56">
        <v>0</v>
      </c>
      <c r="CI145" s="56">
        <v>0</v>
      </c>
      <c r="CJ145" s="54">
        <v>0</v>
      </c>
      <c r="CK145" s="56">
        <v>0</v>
      </c>
      <c r="CL145" s="56">
        <v>0</v>
      </c>
      <c r="CM145" s="56">
        <v>0</v>
      </c>
      <c r="CN145" s="57">
        <v>0</v>
      </c>
      <c r="CO145" s="56">
        <v>0</v>
      </c>
      <c r="CP145" s="56">
        <v>0</v>
      </c>
      <c r="CQ145" s="144">
        <v>0</v>
      </c>
      <c r="CR145" s="57">
        <v>0</v>
      </c>
      <c r="CS145" s="56">
        <v>0</v>
      </c>
      <c r="CT145" s="56">
        <v>0</v>
      </c>
      <c r="CU145" s="56">
        <v>0</v>
      </c>
      <c r="CV145" s="56"/>
      <c r="CW145" s="54"/>
      <c r="CX145" s="56"/>
      <c r="CY145" s="56"/>
      <c r="CZ145" s="56"/>
      <c r="DA145" s="57"/>
      <c r="DB145" s="54"/>
      <c r="DC145" s="156"/>
      <c r="DD145" s="56"/>
      <c r="DE145" s="57"/>
      <c r="DF145" s="54"/>
      <c r="DG145" s="56"/>
      <c r="DH145" s="56"/>
      <c r="DI145" s="56"/>
      <c r="DJ145" s="54"/>
      <c r="DK145" s="56"/>
      <c r="DL145" s="56"/>
      <c r="DM145" s="57"/>
      <c r="DN145" s="55">
        <f t="shared" si="2"/>
        <v>1</v>
      </c>
      <c r="DO145" s="55" t="s">
        <v>203</v>
      </c>
    </row>
    <row r="146" spans="2:119">
      <c r="B146" s="54"/>
      <c r="C146" s="55" t="s">
        <v>204</v>
      </c>
      <c r="D146" s="56">
        <v>0</v>
      </c>
      <c r="E146" s="57">
        <v>0</v>
      </c>
      <c r="F146" s="54">
        <v>0</v>
      </c>
      <c r="G146" s="56">
        <v>0</v>
      </c>
      <c r="H146" s="56">
        <v>0</v>
      </c>
      <c r="I146" s="56">
        <v>0</v>
      </c>
      <c r="J146" s="54">
        <v>0.5</v>
      </c>
      <c r="K146" s="56">
        <v>0</v>
      </c>
      <c r="L146" s="56">
        <v>0</v>
      </c>
      <c r="M146" s="57">
        <v>0.5</v>
      </c>
      <c r="N146" s="54">
        <v>0</v>
      </c>
      <c r="O146" s="56">
        <v>0</v>
      </c>
      <c r="P146" s="56">
        <v>0</v>
      </c>
      <c r="Q146" s="56">
        <v>0.5</v>
      </c>
      <c r="R146" s="56">
        <v>0</v>
      </c>
      <c r="S146" s="54">
        <v>0</v>
      </c>
      <c r="T146" s="56">
        <v>0</v>
      </c>
      <c r="U146" s="56">
        <v>0</v>
      </c>
      <c r="V146" s="57">
        <v>0</v>
      </c>
      <c r="W146" s="56">
        <v>0</v>
      </c>
      <c r="X146" s="56">
        <v>0</v>
      </c>
      <c r="Y146" s="56">
        <v>0</v>
      </c>
      <c r="Z146" s="56">
        <v>0</v>
      </c>
      <c r="AA146" s="57">
        <v>0</v>
      </c>
      <c r="AB146" s="56">
        <v>0</v>
      </c>
      <c r="AC146" s="56">
        <v>0</v>
      </c>
      <c r="AD146" s="56">
        <v>0</v>
      </c>
      <c r="AE146" s="57">
        <v>0</v>
      </c>
      <c r="AF146" s="56">
        <v>1</v>
      </c>
      <c r="AG146" s="56">
        <v>0</v>
      </c>
      <c r="AH146" s="56">
        <v>0</v>
      </c>
      <c r="AI146" s="56">
        <v>1</v>
      </c>
      <c r="AJ146" s="54">
        <v>0</v>
      </c>
      <c r="AK146" s="56">
        <v>0</v>
      </c>
      <c r="AL146" s="56">
        <v>0</v>
      </c>
      <c r="AM146" s="56">
        <v>0</v>
      </c>
      <c r="AN146" s="57">
        <v>0</v>
      </c>
      <c r="AO146" s="56">
        <v>0</v>
      </c>
      <c r="AP146" s="56">
        <v>0</v>
      </c>
      <c r="AQ146" s="145">
        <v>0.5</v>
      </c>
      <c r="AR146" s="57">
        <v>0.5</v>
      </c>
      <c r="AS146" s="56">
        <v>1</v>
      </c>
      <c r="AT146" s="56">
        <v>0</v>
      </c>
      <c r="AU146" s="56">
        <v>0.5</v>
      </c>
      <c r="AV146" s="56">
        <v>0</v>
      </c>
      <c r="AW146" s="54">
        <v>0</v>
      </c>
      <c r="AX146" s="56">
        <v>0.5</v>
      </c>
      <c r="AY146" s="56">
        <v>0</v>
      </c>
      <c r="AZ146" s="56">
        <v>0</v>
      </c>
      <c r="BA146" s="57">
        <v>0</v>
      </c>
      <c r="BB146" s="54">
        <v>0</v>
      </c>
      <c r="BC146" s="159">
        <v>0.5</v>
      </c>
      <c r="BD146" s="56">
        <v>0</v>
      </c>
      <c r="BE146" s="57">
        <v>0</v>
      </c>
      <c r="BF146" s="54">
        <v>0</v>
      </c>
      <c r="BG146" s="56">
        <v>0</v>
      </c>
      <c r="BH146" s="56">
        <v>0</v>
      </c>
      <c r="BI146" s="56">
        <v>0</v>
      </c>
      <c r="BJ146" s="54">
        <v>0</v>
      </c>
      <c r="BK146" s="56">
        <v>0.5</v>
      </c>
      <c r="BL146" s="56">
        <v>0</v>
      </c>
      <c r="BM146" s="57">
        <v>0</v>
      </c>
      <c r="BN146" s="54">
        <v>0.5</v>
      </c>
      <c r="BO146" s="56">
        <v>0</v>
      </c>
      <c r="BP146" s="159">
        <v>0</v>
      </c>
      <c r="BQ146" s="56">
        <v>0</v>
      </c>
      <c r="BR146" s="56">
        <v>0</v>
      </c>
      <c r="BS146" s="54">
        <v>0.5</v>
      </c>
      <c r="BT146" s="56">
        <v>0</v>
      </c>
      <c r="BU146" s="56">
        <v>0</v>
      </c>
      <c r="BV146" s="57">
        <v>0</v>
      </c>
      <c r="BW146" s="56">
        <v>0.5</v>
      </c>
      <c r="BX146" s="56">
        <v>0.5</v>
      </c>
      <c r="BY146" s="56">
        <v>0</v>
      </c>
      <c r="BZ146" s="56">
        <v>0</v>
      </c>
      <c r="CA146" s="57">
        <v>0</v>
      </c>
      <c r="CB146" s="56">
        <v>0</v>
      </c>
      <c r="CC146" s="56">
        <v>0</v>
      </c>
      <c r="CD146" s="56">
        <v>0</v>
      </c>
      <c r="CE146" s="57">
        <v>0.5</v>
      </c>
      <c r="CF146" s="56">
        <v>0.5</v>
      </c>
      <c r="CG146" s="56">
        <v>0.5</v>
      </c>
      <c r="CH146" s="56">
        <v>0.5</v>
      </c>
      <c r="CI146" s="56">
        <v>0</v>
      </c>
      <c r="CJ146" s="54">
        <v>0.5</v>
      </c>
      <c r="CK146" s="56">
        <v>0</v>
      </c>
      <c r="CL146" s="56">
        <v>0.5</v>
      </c>
      <c r="CM146" s="56">
        <v>1</v>
      </c>
      <c r="CN146" s="57">
        <v>0</v>
      </c>
      <c r="CO146" s="56">
        <v>0.5</v>
      </c>
      <c r="CP146" s="56">
        <v>0.5</v>
      </c>
      <c r="CQ146" s="145">
        <v>0</v>
      </c>
      <c r="CR146" s="57">
        <v>0</v>
      </c>
      <c r="CS146" s="56">
        <v>0</v>
      </c>
      <c r="CT146" s="56">
        <v>0</v>
      </c>
      <c r="CU146" s="56">
        <v>0</v>
      </c>
      <c r="CV146" s="56"/>
      <c r="CW146" s="54"/>
      <c r="CX146" s="56"/>
      <c r="CY146" s="56"/>
      <c r="CZ146" s="56"/>
      <c r="DA146" s="57"/>
      <c r="DB146" s="54"/>
      <c r="DC146" s="159"/>
      <c r="DD146" s="56"/>
      <c r="DE146" s="57"/>
      <c r="DF146" s="54"/>
      <c r="DG146" s="56"/>
      <c r="DH146" s="56"/>
      <c r="DI146" s="56"/>
      <c r="DJ146" s="54"/>
      <c r="DK146" s="56"/>
      <c r="DL146" s="56"/>
      <c r="DM146" s="57"/>
      <c r="DN146" s="55">
        <f t="shared" si="2"/>
        <v>7</v>
      </c>
      <c r="DO146" s="55" t="s">
        <v>204</v>
      </c>
    </row>
    <row r="147" spans="2:119">
      <c r="B147" s="54"/>
      <c r="C147" s="74" t="s">
        <v>205</v>
      </c>
      <c r="D147" s="75">
        <v>0.22</v>
      </c>
      <c r="E147" s="76">
        <v>0.22</v>
      </c>
      <c r="F147" s="77">
        <v>0.28000000000000003</v>
      </c>
      <c r="G147" s="75">
        <v>0.22</v>
      </c>
      <c r="H147" s="75">
        <v>0.03</v>
      </c>
      <c r="I147" s="75">
        <v>0.38</v>
      </c>
      <c r="J147" s="77">
        <v>0.13</v>
      </c>
      <c r="K147" s="75">
        <v>0.22</v>
      </c>
      <c r="L147" s="75">
        <v>0.28000000000000003</v>
      </c>
      <c r="M147" s="76">
        <v>0.31</v>
      </c>
      <c r="N147" s="77">
        <v>0.09</v>
      </c>
      <c r="O147" s="75">
        <v>0.28000000000000003</v>
      </c>
      <c r="P147" s="75">
        <v>0.13</v>
      </c>
      <c r="Q147" s="75">
        <v>0.09</v>
      </c>
      <c r="R147" s="75">
        <v>0.19</v>
      </c>
      <c r="S147" s="77">
        <v>0.28000000000000003</v>
      </c>
      <c r="T147" s="75">
        <v>0.25</v>
      </c>
      <c r="U147" s="75">
        <v>0.13</v>
      </c>
      <c r="V147" s="76">
        <v>0.22</v>
      </c>
      <c r="W147" s="75">
        <v>0.34</v>
      </c>
      <c r="X147" s="75">
        <v>0.25</v>
      </c>
      <c r="Y147" s="75">
        <v>0.22</v>
      </c>
      <c r="Z147" s="75">
        <v>0.19</v>
      </c>
      <c r="AA147" s="76">
        <v>0.09</v>
      </c>
      <c r="AB147" s="75">
        <v>0.12</v>
      </c>
      <c r="AC147" s="75">
        <v>0.08</v>
      </c>
      <c r="AD147" s="75">
        <v>0.2</v>
      </c>
      <c r="AE147" s="76">
        <v>0.24</v>
      </c>
      <c r="AF147" s="75">
        <v>0.24</v>
      </c>
      <c r="AG147" s="75">
        <v>0.32</v>
      </c>
      <c r="AH147" s="75">
        <v>0.28000000000000003</v>
      </c>
      <c r="AI147" s="75">
        <v>0.24</v>
      </c>
      <c r="AJ147" s="77">
        <v>0.13</v>
      </c>
      <c r="AK147" s="75">
        <v>0.4</v>
      </c>
      <c r="AL147" s="75">
        <v>0.36</v>
      </c>
      <c r="AM147" s="75">
        <v>0.44</v>
      </c>
      <c r="AN147" s="76">
        <v>0.24</v>
      </c>
      <c r="AO147" s="75">
        <v>0.36</v>
      </c>
      <c r="AP147" s="75">
        <v>0.44</v>
      </c>
      <c r="AQ147" s="145">
        <v>0.2</v>
      </c>
      <c r="AR147" s="76">
        <v>0.36</v>
      </c>
      <c r="AS147" s="75">
        <v>0.44</v>
      </c>
      <c r="AT147" s="75">
        <v>0.36</v>
      </c>
      <c r="AU147" s="75">
        <v>0.4</v>
      </c>
      <c r="AV147" s="75">
        <v>0.4</v>
      </c>
      <c r="AW147" s="77">
        <v>0.44</v>
      </c>
      <c r="AX147" s="75">
        <v>0.32</v>
      </c>
      <c r="AY147" s="75">
        <v>0.04</v>
      </c>
      <c r="AZ147" s="75">
        <v>0.12</v>
      </c>
      <c r="BA147" s="76">
        <v>0.24</v>
      </c>
      <c r="BB147" s="77">
        <v>0.32</v>
      </c>
      <c r="BC147" s="159">
        <v>0.2</v>
      </c>
      <c r="BD147" s="75">
        <v>0.4</v>
      </c>
      <c r="BE147" s="76">
        <v>0.24</v>
      </c>
      <c r="BF147" s="77">
        <v>0.2</v>
      </c>
      <c r="BG147" s="75">
        <v>0.2</v>
      </c>
      <c r="BH147" s="75">
        <v>0.44</v>
      </c>
      <c r="BI147" s="75">
        <v>0.28000000000000003</v>
      </c>
      <c r="BJ147" s="77">
        <v>0.16</v>
      </c>
      <c r="BK147" s="75">
        <v>0.16</v>
      </c>
      <c r="BL147" s="75">
        <v>0.36</v>
      </c>
      <c r="BM147" s="76">
        <v>0.24</v>
      </c>
      <c r="BN147" s="77">
        <v>0.24</v>
      </c>
      <c r="BO147" s="75">
        <v>0.24</v>
      </c>
      <c r="BP147" s="159">
        <v>0.04</v>
      </c>
      <c r="BQ147" s="75">
        <v>0.2</v>
      </c>
      <c r="BR147" s="75">
        <v>0.2</v>
      </c>
      <c r="BS147" s="77">
        <v>0.2</v>
      </c>
      <c r="BT147" s="75">
        <v>0.16</v>
      </c>
      <c r="BU147" s="75">
        <v>0.12</v>
      </c>
      <c r="BV147" s="76">
        <v>0.2</v>
      </c>
      <c r="BW147" s="75">
        <v>0.08</v>
      </c>
      <c r="BX147" s="75">
        <v>0.12</v>
      </c>
      <c r="BY147" s="75">
        <v>0.04</v>
      </c>
      <c r="BZ147" s="75">
        <v>0.16</v>
      </c>
      <c r="CA147" s="76">
        <v>0.04</v>
      </c>
      <c r="CB147" s="75">
        <v>0.42</v>
      </c>
      <c r="CC147" s="75">
        <v>0.21</v>
      </c>
      <c r="CD147" s="75">
        <v>0.08</v>
      </c>
      <c r="CE147" s="76">
        <v>0.21</v>
      </c>
      <c r="CF147" s="75">
        <v>0.5</v>
      </c>
      <c r="CG147" s="75">
        <v>0.25</v>
      </c>
      <c r="CH147" s="75">
        <v>0.25</v>
      </c>
      <c r="CI147" s="75">
        <v>0.57999999999999996</v>
      </c>
      <c r="CJ147" s="77">
        <v>0.38</v>
      </c>
      <c r="CK147" s="75">
        <v>0.21</v>
      </c>
      <c r="CL147" s="75">
        <v>0.42</v>
      </c>
      <c r="CM147" s="75">
        <v>0.33</v>
      </c>
      <c r="CN147" s="76">
        <v>0.42</v>
      </c>
      <c r="CO147" s="75">
        <v>0.28999999999999998</v>
      </c>
      <c r="CP147" s="75">
        <v>0.46</v>
      </c>
      <c r="CQ147" s="145">
        <v>0.08</v>
      </c>
      <c r="CR147" s="76">
        <v>0.5</v>
      </c>
      <c r="CS147" s="75">
        <v>0.28999999999999998</v>
      </c>
      <c r="CT147" s="75">
        <v>0.28999999999999998</v>
      </c>
      <c r="CU147" s="75">
        <v>0.42</v>
      </c>
      <c r="CV147" s="75"/>
      <c r="CW147" s="77"/>
      <c r="CX147" s="75"/>
      <c r="CY147" s="75"/>
      <c r="CZ147" s="75"/>
      <c r="DA147" s="76"/>
      <c r="DB147" s="77"/>
      <c r="DC147" s="159"/>
      <c r="DD147" s="75"/>
      <c r="DE147" s="76"/>
      <c r="DF147" s="77"/>
      <c r="DG147" s="75"/>
      <c r="DH147" s="75"/>
      <c r="DI147" s="75"/>
      <c r="DJ147" s="77"/>
      <c r="DK147" s="75"/>
      <c r="DL147" s="75"/>
      <c r="DM147" s="76"/>
      <c r="DN147" s="74">
        <f t="shared" si="2"/>
        <v>8.629999999999999</v>
      </c>
      <c r="DO147" s="74" t="s">
        <v>205</v>
      </c>
    </row>
    <row r="148" spans="2:119">
      <c r="B148" s="60"/>
      <c r="C148" s="61" t="s">
        <v>206</v>
      </c>
      <c r="D148" s="62">
        <v>0.27</v>
      </c>
      <c r="E148" s="63">
        <v>0.25</v>
      </c>
      <c r="F148" s="60">
        <v>0.23</v>
      </c>
      <c r="G148" s="62">
        <v>0.22</v>
      </c>
      <c r="H148" s="62">
        <v>0.24</v>
      </c>
      <c r="I148" s="62">
        <v>0.28000000000000003</v>
      </c>
      <c r="J148" s="60">
        <v>0.26</v>
      </c>
      <c r="K148" s="62">
        <v>0.24</v>
      </c>
      <c r="L148" s="62">
        <v>0.23</v>
      </c>
      <c r="M148" s="63">
        <v>0.22</v>
      </c>
      <c r="N148" s="60">
        <v>0.05</v>
      </c>
      <c r="O148" s="62">
        <v>0.2</v>
      </c>
      <c r="P148" s="62">
        <v>0.18</v>
      </c>
      <c r="Q148" s="62">
        <v>0.2</v>
      </c>
      <c r="R148" s="62">
        <v>0.2</v>
      </c>
      <c r="S148" s="60">
        <v>0.2</v>
      </c>
      <c r="T148" s="62">
        <v>0.18</v>
      </c>
      <c r="U148" s="62">
        <v>0.2</v>
      </c>
      <c r="V148" s="63">
        <v>0.18</v>
      </c>
      <c r="W148" s="62">
        <v>0.2</v>
      </c>
      <c r="X148" s="62">
        <v>0.21</v>
      </c>
      <c r="Y148" s="62">
        <v>0.18</v>
      </c>
      <c r="Z148" s="62">
        <v>0.21</v>
      </c>
      <c r="AA148" s="63">
        <v>0.22</v>
      </c>
      <c r="AB148" s="62">
        <v>0.27</v>
      </c>
      <c r="AC148" s="62">
        <v>0.3</v>
      </c>
      <c r="AD148" s="62">
        <v>0.36</v>
      </c>
      <c r="AE148" s="63">
        <v>0.32</v>
      </c>
      <c r="AF148" s="62">
        <v>0.3</v>
      </c>
      <c r="AG148" s="62">
        <v>0.37</v>
      </c>
      <c r="AH148" s="62">
        <v>0.4</v>
      </c>
      <c r="AI148" s="62">
        <v>0.38</v>
      </c>
      <c r="AJ148" s="60">
        <v>0.34</v>
      </c>
      <c r="AK148" s="62">
        <v>0.39</v>
      </c>
      <c r="AL148" s="62">
        <v>0.38</v>
      </c>
      <c r="AM148" s="62">
        <v>0.38</v>
      </c>
      <c r="AN148" s="63">
        <v>0.37</v>
      </c>
      <c r="AO148" s="62">
        <v>0.37</v>
      </c>
      <c r="AP148" s="62">
        <v>0.35</v>
      </c>
      <c r="AQ148" s="146">
        <v>0.33</v>
      </c>
      <c r="AR148" s="63">
        <v>0.34</v>
      </c>
      <c r="AS148" s="62">
        <v>0.34</v>
      </c>
      <c r="AT148" s="62">
        <v>0.23</v>
      </c>
      <c r="AU148" s="62">
        <v>0.34</v>
      </c>
      <c r="AV148" s="62">
        <v>0.33</v>
      </c>
      <c r="AW148" s="60">
        <v>0.35</v>
      </c>
      <c r="AX148" s="62">
        <v>0.34</v>
      </c>
      <c r="AY148" s="62">
        <v>0.28999999999999998</v>
      </c>
      <c r="AZ148" s="62">
        <v>0.28000000000000003</v>
      </c>
      <c r="BA148" s="63">
        <v>0.28999999999999998</v>
      </c>
      <c r="BB148" s="60">
        <v>0.28000000000000003</v>
      </c>
      <c r="BC148" s="158">
        <v>0.26</v>
      </c>
      <c r="BD148" s="62">
        <v>0.25</v>
      </c>
      <c r="BE148" s="63">
        <v>0.24</v>
      </c>
      <c r="BF148" s="60">
        <v>0.22</v>
      </c>
      <c r="BG148" s="62">
        <v>0.22</v>
      </c>
      <c r="BH148" s="62">
        <v>0.22</v>
      </c>
      <c r="BI148" s="62">
        <v>0.2</v>
      </c>
      <c r="BJ148" s="60">
        <v>0.22</v>
      </c>
      <c r="BK148" s="62">
        <v>0.21</v>
      </c>
      <c r="BL148" s="62">
        <v>0.22</v>
      </c>
      <c r="BM148" s="63">
        <v>0.22</v>
      </c>
      <c r="BN148" s="60">
        <v>7.0000000000000007E-2</v>
      </c>
      <c r="BO148" s="62">
        <v>0.25</v>
      </c>
      <c r="BP148" s="158">
        <v>0.24</v>
      </c>
      <c r="BQ148" s="62">
        <v>0.24</v>
      </c>
      <c r="BR148" s="62">
        <v>0.24</v>
      </c>
      <c r="BS148" s="60">
        <v>0.21</v>
      </c>
      <c r="BT148" s="62">
        <v>0.18</v>
      </c>
      <c r="BU148" s="62">
        <v>0.2</v>
      </c>
      <c r="BV148" s="63">
        <v>0.18</v>
      </c>
      <c r="BW148" s="62">
        <v>0.2</v>
      </c>
      <c r="BX148" s="62">
        <v>0.2</v>
      </c>
      <c r="BY148" s="62">
        <v>0.19</v>
      </c>
      <c r="BZ148" s="62">
        <v>0.21</v>
      </c>
      <c r="CA148" s="63">
        <v>0.22</v>
      </c>
      <c r="CB148" s="62">
        <v>0.25</v>
      </c>
      <c r="CC148" s="62">
        <v>0.27</v>
      </c>
      <c r="CD148" s="62">
        <v>0.32</v>
      </c>
      <c r="CE148" s="63">
        <v>0.33</v>
      </c>
      <c r="CF148" s="62">
        <v>0.24</v>
      </c>
      <c r="CG148" s="62">
        <v>0.36</v>
      </c>
      <c r="CH148" s="62">
        <v>0.36</v>
      </c>
      <c r="CI148" s="62">
        <v>0.39</v>
      </c>
      <c r="CJ148" s="60">
        <v>0.37</v>
      </c>
      <c r="CK148" s="62">
        <v>0.35</v>
      </c>
      <c r="CL148" s="62">
        <v>0.36</v>
      </c>
      <c r="CM148" s="62">
        <v>0.34</v>
      </c>
      <c r="CN148" s="63">
        <v>0.33</v>
      </c>
      <c r="CO148" s="62">
        <v>0.34</v>
      </c>
      <c r="CP148" s="62">
        <v>0.28999999999999998</v>
      </c>
      <c r="CQ148" s="146">
        <v>0.25</v>
      </c>
      <c r="CR148" s="63">
        <v>0.3</v>
      </c>
      <c r="CS148" s="62">
        <v>0.28999999999999998</v>
      </c>
      <c r="CT148" s="62">
        <v>0.19</v>
      </c>
      <c r="CU148" s="62">
        <v>0.28999999999999998</v>
      </c>
      <c r="CV148" s="62"/>
      <c r="CW148" s="60"/>
      <c r="CX148" s="62"/>
      <c r="CY148" s="62"/>
      <c r="CZ148" s="62"/>
      <c r="DA148" s="63"/>
      <c r="DB148" s="60"/>
      <c r="DC148" s="158"/>
      <c r="DD148" s="62"/>
      <c r="DE148" s="63"/>
      <c r="DF148" s="60"/>
      <c r="DG148" s="62"/>
      <c r="DH148" s="62"/>
      <c r="DI148" s="62"/>
      <c r="DJ148" s="60"/>
      <c r="DK148" s="62"/>
      <c r="DL148" s="62"/>
      <c r="DM148" s="63"/>
      <c r="DN148" s="61">
        <f t="shared" si="2"/>
        <v>9.0499999999999989</v>
      </c>
      <c r="DO148" s="61" t="s">
        <v>206</v>
      </c>
    </row>
    <row r="149" spans="2:119">
      <c r="B149" s="42" t="s">
        <v>226</v>
      </c>
      <c r="C149" s="43" t="s">
        <v>198</v>
      </c>
      <c r="D149" s="45">
        <v>0</v>
      </c>
      <c r="E149" s="47">
        <v>1</v>
      </c>
      <c r="F149" s="48">
        <v>0</v>
      </c>
      <c r="G149" s="45">
        <v>0</v>
      </c>
      <c r="H149" s="45">
        <v>0</v>
      </c>
      <c r="I149" s="45">
        <v>1</v>
      </c>
      <c r="J149" s="48">
        <v>0</v>
      </c>
      <c r="K149" s="45">
        <v>0</v>
      </c>
      <c r="L149" s="45">
        <v>0</v>
      </c>
      <c r="M149" s="47">
        <v>0</v>
      </c>
      <c r="N149" s="48">
        <v>1</v>
      </c>
      <c r="O149" s="45">
        <v>0</v>
      </c>
      <c r="P149" s="45">
        <v>0</v>
      </c>
      <c r="Q149" s="45">
        <v>0</v>
      </c>
      <c r="R149" s="45">
        <v>1</v>
      </c>
      <c r="S149" s="48">
        <v>0</v>
      </c>
      <c r="T149" s="45">
        <v>0</v>
      </c>
      <c r="U149" s="45">
        <v>0</v>
      </c>
      <c r="V149" s="47">
        <v>0</v>
      </c>
      <c r="W149" s="45">
        <v>0</v>
      </c>
      <c r="X149" s="45">
        <v>0</v>
      </c>
      <c r="Y149" s="45">
        <v>0</v>
      </c>
      <c r="Z149" s="45">
        <v>0</v>
      </c>
      <c r="AA149" s="47">
        <v>0</v>
      </c>
      <c r="AB149" s="45">
        <v>0</v>
      </c>
      <c r="AC149" s="45">
        <v>0</v>
      </c>
      <c r="AD149" s="45">
        <v>0</v>
      </c>
      <c r="AE149" s="47">
        <v>1</v>
      </c>
      <c r="AF149" s="45">
        <v>1</v>
      </c>
      <c r="AG149" s="45">
        <v>0</v>
      </c>
      <c r="AH149" s="45">
        <v>0</v>
      </c>
      <c r="AI149" s="45">
        <v>0</v>
      </c>
      <c r="AJ149" s="48">
        <v>0</v>
      </c>
      <c r="AK149" s="45">
        <v>0</v>
      </c>
      <c r="AL149" s="45">
        <v>0</v>
      </c>
      <c r="AM149" s="45">
        <v>0</v>
      </c>
      <c r="AN149" s="47">
        <v>0</v>
      </c>
      <c r="AO149" s="45">
        <v>1</v>
      </c>
      <c r="AP149" s="45">
        <v>0</v>
      </c>
      <c r="AQ149" s="141">
        <v>0</v>
      </c>
      <c r="AR149" s="117">
        <v>0</v>
      </c>
      <c r="AS149" s="45">
        <v>0</v>
      </c>
      <c r="AT149" s="45">
        <v>0</v>
      </c>
      <c r="AU149" s="45">
        <v>0</v>
      </c>
      <c r="AV149" s="45">
        <v>0</v>
      </c>
      <c r="AW149" s="48">
        <v>3</v>
      </c>
      <c r="AX149" s="45">
        <v>1</v>
      </c>
      <c r="AY149" s="45">
        <v>0</v>
      </c>
      <c r="AZ149" s="45">
        <v>2</v>
      </c>
      <c r="BA149" s="47">
        <v>0</v>
      </c>
      <c r="BB149" s="48">
        <v>4</v>
      </c>
      <c r="BC149" s="152">
        <v>0</v>
      </c>
      <c r="BD149" s="45">
        <v>0</v>
      </c>
      <c r="BE149" s="47">
        <v>0</v>
      </c>
      <c r="BF149" s="48">
        <v>0</v>
      </c>
      <c r="BG149" s="45">
        <v>1</v>
      </c>
      <c r="BH149" s="45">
        <v>0</v>
      </c>
      <c r="BI149" s="45">
        <v>0</v>
      </c>
      <c r="BJ149" s="48">
        <v>0</v>
      </c>
      <c r="BK149" s="45">
        <v>0</v>
      </c>
      <c r="BL149" s="45">
        <v>0</v>
      </c>
      <c r="BM149" s="47">
        <v>0</v>
      </c>
      <c r="BN149" s="48">
        <v>0</v>
      </c>
      <c r="BO149" s="45">
        <v>0</v>
      </c>
      <c r="BP149" s="152">
        <v>0</v>
      </c>
      <c r="BQ149" s="45">
        <v>0</v>
      </c>
      <c r="BR149" s="45">
        <v>0</v>
      </c>
      <c r="BS149" s="48">
        <v>0</v>
      </c>
      <c r="BT149" s="45">
        <v>0</v>
      </c>
      <c r="BU149" s="45">
        <v>0</v>
      </c>
      <c r="BV149" s="47">
        <v>0</v>
      </c>
      <c r="BW149" s="45">
        <v>0</v>
      </c>
      <c r="BX149" s="45">
        <v>0</v>
      </c>
      <c r="BY149" s="45">
        <v>0</v>
      </c>
      <c r="BZ149" s="45">
        <v>1</v>
      </c>
      <c r="CA149" s="47">
        <v>0</v>
      </c>
      <c r="CB149" s="45">
        <v>0</v>
      </c>
      <c r="CC149" s="45">
        <v>0</v>
      </c>
      <c r="CD149" s="45">
        <v>1</v>
      </c>
      <c r="CE149" s="47">
        <v>0</v>
      </c>
      <c r="CF149" s="45">
        <v>0</v>
      </c>
      <c r="CG149" s="45">
        <v>0</v>
      </c>
      <c r="CH149" s="45">
        <v>0</v>
      </c>
      <c r="CI149" s="45">
        <v>0</v>
      </c>
      <c r="CJ149" s="48">
        <v>0</v>
      </c>
      <c r="CK149" s="45">
        <v>2</v>
      </c>
      <c r="CL149" s="45">
        <v>1</v>
      </c>
      <c r="CM149" s="45">
        <v>1</v>
      </c>
      <c r="CN149" s="47">
        <v>3</v>
      </c>
      <c r="CO149" s="45">
        <v>2</v>
      </c>
      <c r="CP149" s="45">
        <v>3</v>
      </c>
      <c r="CQ149" s="141">
        <v>1</v>
      </c>
      <c r="CR149" s="117">
        <v>2</v>
      </c>
      <c r="CS149" s="45">
        <v>0</v>
      </c>
      <c r="CT149" s="45">
        <v>0</v>
      </c>
      <c r="CU149" s="45">
        <v>1</v>
      </c>
      <c r="CV149" s="45"/>
      <c r="CW149" s="48"/>
      <c r="CX149" s="45"/>
      <c r="CY149" s="45"/>
      <c r="CZ149" s="45"/>
      <c r="DA149" s="47"/>
      <c r="DB149" s="48"/>
      <c r="DC149" s="152"/>
      <c r="DD149" s="45"/>
      <c r="DE149" s="47"/>
      <c r="DF149" s="48"/>
      <c r="DG149" s="45"/>
      <c r="DH149" s="45"/>
      <c r="DI149" s="45"/>
      <c r="DJ149" s="48"/>
      <c r="DK149" s="45"/>
      <c r="DL149" s="45"/>
      <c r="DM149" s="47"/>
      <c r="DN149" s="119">
        <f t="shared" si="2"/>
        <v>18</v>
      </c>
      <c r="DO149" s="43" t="s">
        <v>198</v>
      </c>
    </row>
    <row r="150" spans="2:119">
      <c r="B150" s="42" t="s">
        <v>225</v>
      </c>
      <c r="C150" s="43" t="s">
        <v>200</v>
      </c>
      <c r="D150" s="45">
        <v>1</v>
      </c>
      <c r="E150" s="47">
        <v>0</v>
      </c>
      <c r="F150" s="48">
        <v>0</v>
      </c>
      <c r="G150" s="45">
        <v>0</v>
      </c>
      <c r="H150" s="45">
        <v>0</v>
      </c>
      <c r="I150" s="45">
        <v>0</v>
      </c>
      <c r="J150" s="48">
        <v>0</v>
      </c>
      <c r="K150" s="45">
        <v>0</v>
      </c>
      <c r="L150" s="45">
        <v>0</v>
      </c>
      <c r="M150" s="47">
        <v>0</v>
      </c>
      <c r="N150" s="48">
        <v>0</v>
      </c>
      <c r="O150" s="45">
        <v>0</v>
      </c>
      <c r="P150" s="45">
        <v>0</v>
      </c>
      <c r="Q150" s="45">
        <v>0</v>
      </c>
      <c r="R150" s="45">
        <v>0</v>
      </c>
      <c r="S150" s="48">
        <v>0</v>
      </c>
      <c r="T150" s="45">
        <v>0</v>
      </c>
      <c r="U150" s="45">
        <v>0</v>
      </c>
      <c r="V150" s="47">
        <v>0</v>
      </c>
      <c r="W150" s="45">
        <v>0</v>
      </c>
      <c r="X150" s="45">
        <v>0</v>
      </c>
      <c r="Y150" s="45">
        <v>0</v>
      </c>
      <c r="Z150" s="45">
        <v>0</v>
      </c>
      <c r="AA150" s="47">
        <v>0</v>
      </c>
      <c r="AB150" s="45">
        <v>0</v>
      </c>
      <c r="AC150" s="45">
        <v>0</v>
      </c>
      <c r="AD150" s="45">
        <v>0</v>
      </c>
      <c r="AE150" s="47">
        <v>0</v>
      </c>
      <c r="AF150" s="45">
        <v>0</v>
      </c>
      <c r="AG150" s="45">
        <v>2</v>
      </c>
      <c r="AH150" s="45">
        <v>4</v>
      </c>
      <c r="AI150" s="45">
        <v>1</v>
      </c>
      <c r="AJ150" s="48">
        <v>3</v>
      </c>
      <c r="AK150" s="45">
        <v>4</v>
      </c>
      <c r="AL150" s="45">
        <v>8</v>
      </c>
      <c r="AM150" s="45">
        <v>3</v>
      </c>
      <c r="AN150" s="47">
        <v>1</v>
      </c>
      <c r="AO150" s="45">
        <v>4</v>
      </c>
      <c r="AP150" s="45">
        <v>1</v>
      </c>
      <c r="AQ150" s="141">
        <v>2</v>
      </c>
      <c r="AR150" s="117">
        <v>1</v>
      </c>
      <c r="AS150" s="45">
        <v>2</v>
      </c>
      <c r="AT150" s="45">
        <v>4</v>
      </c>
      <c r="AU150" s="45">
        <v>2</v>
      </c>
      <c r="AV150" s="45">
        <v>1</v>
      </c>
      <c r="AW150" s="48">
        <v>3</v>
      </c>
      <c r="AX150" s="45">
        <v>2</v>
      </c>
      <c r="AY150" s="45">
        <v>3</v>
      </c>
      <c r="AZ150" s="45">
        <v>3</v>
      </c>
      <c r="BA150" s="47">
        <v>2</v>
      </c>
      <c r="BB150" s="48">
        <v>2</v>
      </c>
      <c r="BC150" s="152">
        <v>0</v>
      </c>
      <c r="BD150" s="45">
        <v>3</v>
      </c>
      <c r="BE150" s="47">
        <v>0</v>
      </c>
      <c r="BF150" s="48">
        <v>0</v>
      </c>
      <c r="BG150" s="45">
        <v>4</v>
      </c>
      <c r="BH150" s="45">
        <v>2</v>
      </c>
      <c r="BI150" s="45">
        <v>1</v>
      </c>
      <c r="BJ150" s="48">
        <v>0</v>
      </c>
      <c r="BK150" s="45">
        <v>1</v>
      </c>
      <c r="BL150" s="45">
        <v>2</v>
      </c>
      <c r="BM150" s="47">
        <v>0</v>
      </c>
      <c r="BN150" s="48">
        <v>0</v>
      </c>
      <c r="BO150" s="45">
        <v>0</v>
      </c>
      <c r="BP150" s="152">
        <v>0</v>
      </c>
      <c r="BQ150" s="45">
        <v>0</v>
      </c>
      <c r="BR150" s="45">
        <v>0</v>
      </c>
      <c r="BS150" s="48">
        <v>0</v>
      </c>
      <c r="BT150" s="45">
        <v>0</v>
      </c>
      <c r="BU150" s="45">
        <v>0</v>
      </c>
      <c r="BV150" s="47">
        <v>0</v>
      </c>
      <c r="BW150" s="45">
        <v>0</v>
      </c>
      <c r="BX150" s="45">
        <v>1</v>
      </c>
      <c r="BY150" s="45">
        <v>0</v>
      </c>
      <c r="BZ150" s="45">
        <v>0</v>
      </c>
      <c r="CA150" s="47">
        <v>0</v>
      </c>
      <c r="CB150" s="45">
        <v>2</v>
      </c>
      <c r="CC150" s="45">
        <v>0</v>
      </c>
      <c r="CD150" s="45">
        <v>2</v>
      </c>
      <c r="CE150" s="47">
        <v>1</v>
      </c>
      <c r="CF150" s="45">
        <v>0</v>
      </c>
      <c r="CG150" s="45">
        <v>1</v>
      </c>
      <c r="CH150" s="45">
        <v>5</v>
      </c>
      <c r="CI150" s="45">
        <v>1</v>
      </c>
      <c r="CJ150" s="48">
        <v>2</v>
      </c>
      <c r="CK150" s="45">
        <v>5</v>
      </c>
      <c r="CL150" s="45">
        <v>7</v>
      </c>
      <c r="CM150" s="45">
        <v>2</v>
      </c>
      <c r="CN150" s="47">
        <v>6</v>
      </c>
      <c r="CO150" s="45">
        <v>8</v>
      </c>
      <c r="CP150" s="45">
        <v>11</v>
      </c>
      <c r="CQ150" s="141">
        <v>4</v>
      </c>
      <c r="CR150" s="117">
        <v>8</v>
      </c>
      <c r="CS150" s="45">
        <v>2</v>
      </c>
      <c r="CT150" s="45">
        <v>1</v>
      </c>
      <c r="CU150" s="45">
        <v>5</v>
      </c>
      <c r="CV150" s="45"/>
      <c r="CW150" s="48"/>
      <c r="CX150" s="45"/>
      <c r="CY150" s="45"/>
      <c r="CZ150" s="45"/>
      <c r="DA150" s="47"/>
      <c r="DB150" s="48"/>
      <c r="DC150" s="152"/>
      <c r="DD150" s="45"/>
      <c r="DE150" s="47"/>
      <c r="DF150" s="48"/>
      <c r="DG150" s="45"/>
      <c r="DH150" s="45"/>
      <c r="DI150" s="45"/>
      <c r="DJ150" s="48"/>
      <c r="DK150" s="45"/>
      <c r="DL150" s="45"/>
      <c r="DM150" s="47"/>
      <c r="DN150" s="119">
        <f t="shared" si="2"/>
        <v>74</v>
      </c>
      <c r="DO150" s="43" t="s">
        <v>200</v>
      </c>
    </row>
    <row r="151" spans="2:119">
      <c r="B151" s="42"/>
      <c r="C151" s="43" t="s">
        <v>201</v>
      </c>
      <c r="D151" s="45">
        <v>0</v>
      </c>
      <c r="E151" s="47">
        <v>0</v>
      </c>
      <c r="F151" s="48">
        <v>1</v>
      </c>
      <c r="G151" s="45">
        <v>0</v>
      </c>
      <c r="H151" s="45">
        <v>0</v>
      </c>
      <c r="I151" s="45">
        <v>0</v>
      </c>
      <c r="J151" s="48">
        <v>1</v>
      </c>
      <c r="K151" s="45">
        <v>0</v>
      </c>
      <c r="L151" s="45">
        <v>0</v>
      </c>
      <c r="M151" s="47">
        <v>0</v>
      </c>
      <c r="N151" s="48">
        <v>0</v>
      </c>
      <c r="O151" s="45">
        <v>0</v>
      </c>
      <c r="P151" s="45">
        <v>0</v>
      </c>
      <c r="Q151" s="45">
        <v>0</v>
      </c>
      <c r="R151" s="45">
        <v>0</v>
      </c>
      <c r="S151" s="48">
        <v>0</v>
      </c>
      <c r="T151" s="45">
        <v>0</v>
      </c>
      <c r="U151" s="45">
        <v>0</v>
      </c>
      <c r="V151" s="47">
        <v>0</v>
      </c>
      <c r="W151" s="45">
        <v>0</v>
      </c>
      <c r="X151" s="45">
        <v>0</v>
      </c>
      <c r="Y151" s="45">
        <v>0</v>
      </c>
      <c r="Z151" s="45">
        <v>0</v>
      </c>
      <c r="AA151" s="47">
        <v>0</v>
      </c>
      <c r="AB151" s="45">
        <v>0</v>
      </c>
      <c r="AC151" s="45">
        <v>0</v>
      </c>
      <c r="AD151" s="45">
        <v>0</v>
      </c>
      <c r="AE151" s="47">
        <v>1</v>
      </c>
      <c r="AF151" s="45">
        <v>5</v>
      </c>
      <c r="AG151" s="45">
        <v>2</v>
      </c>
      <c r="AH151" s="45">
        <v>4</v>
      </c>
      <c r="AI151" s="45">
        <v>6</v>
      </c>
      <c r="AJ151" s="48">
        <v>2</v>
      </c>
      <c r="AK151" s="45">
        <v>3</v>
      </c>
      <c r="AL151" s="45">
        <v>4</v>
      </c>
      <c r="AM151" s="45">
        <v>0</v>
      </c>
      <c r="AN151" s="47">
        <v>2</v>
      </c>
      <c r="AO151" s="45">
        <v>2</v>
      </c>
      <c r="AP151" s="45">
        <v>4</v>
      </c>
      <c r="AQ151" s="141">
        <v>3</v>
      </c>
      <c r="AR151" s="117">
        <v>4</v>
      </c>
      <c r="AS151" s="45">
        <v>2</v>
      </c>
      <c r="AT151" s="45">
        <v>1</v>
      </c>
      <c r="AU151" s="45">
        <v>1</v>
      </c>
      <c r="AV151" s="45">
        <v>1</v>
      </c>
      <c r="AW151" s="48">
        <v>0</v>
      </c>
      <c r="AX151" s="45">
        <v>1</v>
      </c>
      <c r="AY151" s="45">
        <v>1</v>
      </c>
      <c r="AZ151" s="45">
        <v>3</v>
      </c>
      <c r="BA151" s="47">
        <v>2</v>
      </c>
      <c r="BB151" s="48">
        <v>0</v>
      </c>
      <c r="BC151" s="152">
        <v>1</v>
      </c>
      <c r="BD151" s="45">
        <v>1</v>
      </c>
      <c r="BE151" s="47">
        <v>2</v>
      </c>
      <c r="BF151" s="48">
        <v>1</v>
      </c>
      <c r="BG151" s="45">
        <v>1</v>
      </c>
      <c r="BH151" s="45">
        <v>0</v>
      </c>
      <c r="BI151" s="45">
        <v>0</v>
      </c>
      <c r="BJ151" s="48">
        <v>0</v>
      </c>
      <c r="BK151" s="45">
        <v>0</v>
      </c>
      <c r="BL151" s="45">
        <v>1</v>
      </c>
      <c r="BM151" s="47">
        <v>1</v>
      </c>
      <c r="BN151" s="48">
        <v>1</v>
      </c>
      <c r="BO151" s="45">
        <v>0</v>
      </c>
      <c r="BP151" s="152">
        <v>0</v>
      </c>
      <c r="BQ151" s="45">
        <v>0</v>
      </c>
      <c r="BR151" s="45">
        <v>0</v>
      </c>
      <c r="BS151" s="48">
        <v>1</v>
      </c>
      <c r="BT151" s="45">
        <v>1</v>
      </c>
      <c r="BU151" s="45">
        <v>0</v>
      </c>
      <c r="BV151" s="47">
        <v>0</v>
      </c>
      <c r="BW151" s="45">
        <v>0</v>
      </c>
      <c r="BX151" s="45">
        <v>0</v>
      </c>
      <c r="BY151" s="45">
        <v>0</v>
      </c>
      <c r="BZ151" s="45">
        <v>0</v>
      </c>
      <c r="CA151" s="47">
        <v>1</v>
      </c>
      <c r="CB151" s="45">
        <v>0</v>
      </c>
      <c r="CC151" s="45">
        <v>1</v>
      </c>
      <c r="CD151" s="45">
        <v>1</v>
      </c>
      <c r="CE151" s="47">
        <v>1</v>
      </c>
      <c r="CF151" s="45">
        <v>3</v>
      </c>
      <c r="CG151" s="45">
        <v>0</v>
      </c>
      <c r="CH151" s="45">
        <v>3</v>
      </c>
      <c r="CI151" s="45">
        <v>4</v>
      </c>
      <c r="CJ151" s="48">
        <v>2</v>
      </c>
      <c r="CK151" s="45">
        <v>6</v>
      </c>
      <c r="CL151" s="45">
        <v>10</v>
      </c>
      <c r="CM151" s="45">
        <v>5</v>
      </c>
      <c r="CN151" s="47">
        <v>5</v>
      </c>
      <c r="CO151" s="45">
        <v>5</v>
      </c>
      <c r="CP151" s="45">
        <v>9</v>
      </c>
      <c r="CQ151" s="141">
        <v>6</v>
      </c>
      <c r="CR151" s="117">
        <v>8</v>
      </c>
      <c r="CS151" s="45">
        <v>4</v>
      </c>
      <c r="CT151" s="45">
        <v>2</v>
      </c>
      <c r="CU151" s="45">
        <v>1</v>
      </c>
      <c r="CV151" s="45"/>
      <c r="CW151" s="48"/>
      <c r="CX151" s="45"/>
      <c r="CY151" s="45"/>
      <c r="CZ151" s="45"/>
      <c r="DA151" s="47"/>
      <c r="DB151" s="48"/>
      <c r="DC151" s="152"/>
      <c r="DD151" s="45"/>
      <c r="DE151" s="47"/>
      <c r="DF151" s="48"/>
      <c r="DG151" s="45"/>
      <c r="DH151" s="45"/>
      <c r="DI151" s="45"/>
      <c r="DJ151" s="48"/>
      <c r="DK151" s="45"/>
      <c r="DL151" s="45"/>
      <c r="DM151" s="47"/>
      <c r="DN151" s="119">
        <f t="shared" si="2"/>
        <v>80</v>
      </c>
      <c r="DO151" s="43" t="s">
        <v>201</v>
      </c>
    </row>
    <row r="152" spans="2:119">
      <c r="B152" s="42"/>
      <c r="C152" s="43" t="s">
        <v>202</v>
      </c>
      <c r="D152" s="45">
        <v>1</v>
      </c>
      <c r="E152" s="47">
        <v>1</v>
      </c>
      <c r="F152" s="48">
        <v>1</v>
      </c>
      <c r="G152" s="45">
        <v>2</v>
      </c>
      <c r="H152" s="45">
        <v>3</v>
      </c>
      <c r="I152" s="45">
        <v>1</v>
      </c>
      <c r="J152" s="48">
        <v>0</v>
      </c>
      <c r="K152" s="45">
        <v>0</v>
      </c>
      <c r="L152" s="45">
        <v>1</v>
      </c>
      <c r="M152" s="47">
        <v>0</v>
      </c>
      <c r="N152" s="48">
        <v>0</v>
      </c>
      <c r="O152" s="45">
        <v>0</v>
      </c>
      <c r="P152" s="45">
        <v>0</v>
      </c>
      <c r="Q152" s="45">
        <v>0</v>
      </c>
      <c r="R152" s="45">
        <v>0</v>
      </c>
      <c r="S152" s="48">
        <v>0</v>
      </c>
      <c r="T152" s="45">
        <v>0</v>
      </c>
      <c r="U152" s="45">
        <v>1</v>
      </c>
      <c r="V152" s="47">
        <v>0</v>
      </c>
      <c r="W152" s="45">
        <v>0</v>
      </c>
      <c r="X152" s="45">
        <v>1</v>
      </c>
      <c r="Y152" s="45">
        <v>0</v>
      </c>
      <c r="Z152" s="45">
        <v>0</v>
      </c>
      <c r="AA152" s="47">
        <v>0</v>
      </c>
      <c r="AB152" s="45">
        <v>1</v>
      </c>
      <c r="AC152" s="45">
        <v>2</v>
      </c>
      <c r="AD152" s="45">
        <v>2</v>
      </c>
      <c r="AE152" s="47">
        <v>2</v>
      </c>
      <c r="AF152" s="45">
        <v>0</v>
      </c>
      <c r="AG152" s="45">
        <v>17</v>
      </c>
      <c r="AH152" s="45">
        <v>24</v>
      </c>
      <c r="AI152" s="45">
        <v>5</v>
      </c>
      <c r="AJ152" s="48">
        <v>11</v>
      </c>
      <c r="AK152" s="45">
        <v>9</v>
      </c>
      <c r="AL152" s="45">
        <v>5</v>
      </c>
      <c r="AM152" s="45">
        <v>1</v>
      </c>
      <c r="AN152" s="47">
        <v>2</v>
      </c>
      <c r="AO152" s="45">
        <v>5</v>
      </c>
      <c r="AP152" s="45">
        <v>5</v>
      </c>
      <c r="AQ152" s="141">
        <v>1</v>
      </c>
      <c r="AR152" s="117">
        <v>2</v>
      </c>
      <c r="AS152" s="45">
        <v>0</v>
      </c>
      <c r="AT152" s="45">
        <v>2</v>
      </c>
      <c r="AU152" s="45">
        <v>2</v>
      </c>
      <c r="AV152" s="45">
        <v>3</v>
      </c>
      <c r="AW152" s="48">
        <v>3</v>
      </c>
      <c r="AX152" s="45">
        <v>4</v>
      </c>
      <c r="AY152" s="45">
        <v>1</v>
      </c>
      <c r="AZ152" s="45">
        <v>3</v>
      </c>
      <c r="BA152" s="47">
        <v>4</v>
      </c>
      <c r="BB152" s="48">
        <v>1</v>
      </c>
      <c r="BC152" s="152">
        <v>0</v>
      </c>
      <c r="BD152" s="45">
        <v>2</v>
      </c>
      <c r="BE152" s="47">
        <v>3</v>
      </c>
      <c r="BF152" s="48">
        <v>5</v>
      </c>
      <c r="BG152" s="45">
        <v>3</v>
      </c>
      <c r="BH152" s="45">
        <v>2</v>
      </c>
      <c r="BI152" s="45">
        <v>1</v>
      </c>
      <c r="BJ152" s="48">
        <v>1</v>
      </c>
      <c r="BK152" s="45">
        <v>0</v>
      </c>
      <c r="BL152" s="45">
        <v>2</v>
      </c>
      <c r="BM152" s="47">
        <v>1</v>
      </c>
      <c r="BN152" s="48">
        <v>1</v>
      </c>
      <c r="BO152" s="45">
        <v>0</v>
      </c>
      <c r="BP152" s="152">
        <v>3</v>
      </c>
      <c r="BQ152" s="45">
        <v>1</v>
      </c>
      <c r="BR152" s="45">
        <v>0</v>
      </c>
      <c r="BS152" s="48">
        <v>0</v>
      </c>
      <c r="BT152" s="45">
        <v>0</v>
      </c>
      <c r="BU152" s="45">
        <v>0</v>
      </c>
      <c r="BV152" s="47">
        <v>0</v>
      </c>
      <c r="BW152" s="45">
        <v>0</v>
      </c>
      <c r="BX152" s="45">
        <v>0</v>
      </c>
      <c r="BY152" s="45">
        <v>0</v>
      </c>
      <c r="BZ152" s="45">
        <v>0</v>
      </c>
      <c r="CA152" s="47">
        <v>0</v>
      </c>
      <c r="CB152" s="45">
        <v>0</v>
      </c>
      <c r="CC152" s="45">
        <v>0</v>
      </c>
      <c r="CD152" s="45">
        <v>1</v>
      </c>
      <c r="CE152" s="47">
        <v>5</v>
      </c>
      <c r="CF152" s="45">
        <v>2</v>
      </c>
      <c r="CG152" s="45">
        <v>10</v>
      </c>
      <c r="CH152" s="45">
        <v>11</v>
      </c>
      <c r="CI152" s="45">
        <v>4</v>
      </c>
      <c r="CJ152" s="48">
        <v>6</v>
      </c>
      <c r="CK152" s="45">
        <v>10</v>
      </c>
      <c r="CL152" s="45">
        <v>15</v>
      </c>
      <c r="CM152" s="45">
        <v>17</v>
      </c>
      <c r="CN152" s="47">
        <v>13</v>
      </c>
      <c r="CO152" s="45">
        <v>22</v>
      </c>
      <c r="CP152" s="45">
        <v>13</v>
      </c>
      <c r="CQ152" s="141">
        <v>13</v>
      </c>
      <c r="CR152" s="117">
        <v>14</v>
      </c>
      <c r="CS152" s="45">
        <v>1</v>
      </c>
      <c r="CT152" s="45">
        <v>4</v>
      </c>
      <c r="CU152" s="45">
        <v>5</v>
      </c>
      <c r="CV152" s="45"/>
      <c r="CW152" s="48"/>
      <c r="CX152" s="45"/>
      <c r="CY152" s="45"/>
      <c r="CZ152" s="45"/>
      <c r="DA152" s="47"/>
      <c r="DB152" s="48"/>
      <c r="DC152" s="152"/>
      <c r="DD152" s="45"/>
      <c r="DE152" s="47"/>
      <c r="DF152" s="48"/>
      <c r="DG152" s="45"/>
      <c r="DH152" s="45"/>
      <c r="DI152" s="45"/>
      <c r="DJ152" s="48"/>
      <c r="DK152" s="45"/>
      <c r="DL152" s="45"/>
      <c r="DM152" s="47"/>
      <c r="DN152" s="119">
        <f t="shared" si="2"/>
        <v>171</v>
      </c>
      <c r="DO152" s="43" t="s">
        <v>202</v>
      </c>
    </row>
    <row r="153" spans="2:119">
      <c r="B153" s="42"/>
      <c r="C153" s="43" t="s">
        <v>203</v>
      </c>
      <c r="D153" s="45">
        <v>0</v>
      </c>
      <c r="E153" s="47">
        <v>0</v>
      </c>
      <c r="F153" s="48">
        <v>0</v>
      </c>
      <c r="G153" s="45">
        <v>0</v>
      </c>
      <c r="H153" s="45">
        <v>1</v>
      </c>
      <c r="I153" s="45">
        <v>0</v>
      </c>
      <c r="J153" s="48">
        <v>0</v>
      </c>
      <c r="K153" s="45">
        <v>0</v>
      </c>
      <c r="L153" s="45">
        <v>0</v>
      </c>
      <c r="M153" s="47">
        <v>0</v>
      </c>
      <c r="N153" s="48">
        <v>0</v>
      </c>
      <c r="O153" s="45">
        <v>0</v>
      </c>
      <c r="P153" s="45">
        <v>0</v>
      </c>
      <c r="Q153" s="45">
        <v>0</v>
      </c>
      <c r="R153" s="45">
        <v>0</v>
      </c>
      <c r="S153" s="48">
        <v>0</v>
      </c>
      <c r="T153" s="45">
        <v>0</v>
      </c>
      <c r="U153" s="45">
        <v>0</v>
      </c>
      <c r="V153" s="47">
        <v>0</v>
      </c>
      <c r="W153" s="45">
        <v>0</v>
      </c>
      <c r="X153" s="45">
        <v>0</v>
      </c>
      <c r="Y153" s="45">
        <v>0</v>
      </c>
      <c r="Z153" s="45">
        <v>0</v>
      </c>
      <c r="AA153" s="47">
        <v>0</v>
      </c>
      <c r="AB153" s="45">
        <v>0</v>
      </c>
      <c r="AC153" s="45">
        <v>0</v>
      </c>
      <c r="AD153" s="45">
        <v>0</v>
      </c>
      <c r="AE153" s="47">
        <v>0</v>
      </c>
      <c r="AF153" s="45">
        <v>0</v>
      </c>
      <c r="AG153" s="45">
        <v>0</v>
      </c>
      <c r="AH153" s="45">
        <v>0</v>
      </c>
      <c r="AI153" s="45">
        <v>0</v>
      </c>
      <c r="AJ153" s="48">
        <v>0</v>
      </c>
      <c r="AK153" s="45">
        <v>0</v>
      </c>
      <c r="AL153" s="45">
        <v>0</v>
      </c>
      <c r="AM153" s="45">
        <v>0</v>
      </c>
      <c r="AN153" s="47">
        <v>0</v>
      </c>
      <c r="AO153" s="45">
        <v>0</v>
      </c>
      <c r="AP153" s="45">
        <v>0</v>
      </c>
      <c r="AQ153" s="141">
        <v>0</v>
      </c>
      <c r="AR153" s="117">
        <v>0</v>
      </c>
      <c r="AS153" s="45">
        <v>0</v>
      </c>
      <c r="AT153" s="45">
        <v>0</v>
      </c>
      <c r="AU153" s="45">
        <v>0</v>
      </c>
      <c r="AV153" s="45">
        <v>0</v>
      </c>
      <c r="AW153" s="48">
        <v>0</v>
      </c>
      <c r="AX153" s="45">
        <v>0</v>
      </c>
      <c r="AY153" s="45">
        <v>0</v>
      </c>
      <c r="AZ153" s="45">
        <v>0</v>
      </c>
      <c r="BA153" s="47">
        <v>0</v>
      </c>
      <c r="BB153" s="48">
        <v>0</v>
      </c>
      <c r="BC153" s="152">
        <v>0</v>
      </c>
      <c r="BD153" s="45">
        <v>0</v>
      </c>
      <c r="BE153" s="47">
        <v>0</v>
      </c>
      <c r="BF153" s="48">
        <v>0</v>
      </c>
      <c r="BG153" s="45">
        <v>0</v>
      </c>
      <c r="BH153" s="45">
        <v>0</v>
      </c>
      <c r="BI153" s="45">
        <v>0</v>
      </c>
      <c r="BJ153" s="48">
        <v>0</v>
      </c>
      <c r="BK153" s="45">
        <v>0</v>
      </c>
      <c r="BL153" s="45">
        <v>0</v>
      </c>
      <c r="BM153" s="47">
        <v>0</v>
      </c>
      <c r="BN153" s="48">
        <v>0</v>
      </c>
      <c r="BO153" s="45">
        <v>0</v>
      </c>
      <c r="BP153" s="152">
        <v>0</v>
      </c>
      <c r="BQ153" s="45">
        <v>0</v>
      </c>
      <c r="BR153" s="45">
        <v>0</v>
      </c>
      <c r="BS153" s="48">
        <v>0</v>
      </c>
      <c r="BT153" s="45">
        <v>0</v>
      </c>
      <c r="BU153" s="45">
        <v>0</v>
      </c>
      <c r="BV153" s="47">
        <v>0</v>
      </c>
      <c r="BW153" s="45">
        <v>0</v>
      </c>
      <c r="BX153" s="45">
        <v>0</v>
      </c>
      <c r="BY153" s="45">
        <v>0</v>
      </c>
      <c r="BZ153" s="45">
        <v>0</v>
      </c>
      <c r="CA153" s="47">
        <v>0</v>
      </c>
      <c r="CB153" s="45">
        <v>0</v>
      </c>
      <c r="CC153" s="45">
        <v>0</v>
      </c>
      <c r="CD153" s="45">
        <v>0</v>
      </c>
      <c r="CE153" s="47">
        <v>0</v>
      </c>
      <c r="CF153" s="45">
        <v>0</v>
      </c>
      <c r="CG153" s="45">
        <v>0</v>
      </c>
      <c r="CH153" s="45">
        <v>0</v>
      </c>
      <c r="CI153" s="45">
        <v>0</v>
      </c>
      <c r="CJ153" s="48">
        <v>0</v>
      </c>
      <c r="CK153" s="45">
        <v>0</v>
      </c>
      <c r="CL153" s="45">
        <v>0</v>
      </c>
      <c r="CM153" s="45">
        <v>0</v>
      </c>
      <c r="CN153" s="47">
        <v>0</v>
      </c>
      <c r="CO153" s="45">
        <v>0</v>
      </c>
      <c r="CP153" s="45">
        <v>0</v>
      </c>
      <c r="CQ153" s="141">
        <v>0</v>
      </c>
      <c r="CR153" s="117">
        <v>0</v>
      </c>
      <c r="CS153" s="45">
        <v>0</v>
      </c>
      <c r="CT153" s="45">
        <v>0</v>
      </c>
      <c r="CU153" s="45">
        <v>0</v>
      </c>
      <c r="CV153" s="45"/>
      <c r="CW153" s="48"/>
      <c r="CX153" s="45"/>
      <c r="CY153" s="45"/>
      <c r="CZ153" s="45"/>
      <c r="DA153" s="47"/>
      <c r="DB153" s="48"/>
      <c r="DC153" s="152"/>
      <c r="DD153" s="45"/>
      <c r="DE153" s="47"/>
      <c r="DF153" s="48"/>
      <c r="DG153" s="45"/>
      <c r="DH153" s="45"/>
      <c r="DI153" s="45"/>
      <c r="DJ153" s="48"/>
      <c r="DK153" s="45"/>
      <c r="DL153" s="45"/>
      <c r="DM153" s="47"/>
      <c r="DN153" s="119">
        <f t="shared" si="2"/>
        <v>0</v>
      </c>
      <c r="DO153" s="43" t="s">
        <v>203</v>
      </c>
    </row>
    <row r="154" spans="2:119">
      <c r="B154" s="42"/>
      <c r="C154" s="43" t="s">
        <v>204</v>
      </c>
      <c r="D154" s="45">
        <v>1</v>
      </c>
      <c r="E154" s="47">
        <v>0</v>
      </c>
      <c r="F154" s="48">
        <v>0</v>
      </c>
      <c r="G154" s="45">
        <v>0</v>
      </c>
      <c r="H154" s="45">
        <v>0</v>
      </c>
      <c r="I154" s="45">
        <v>0</v>
      </c>
      <c r="J154" s="48">
        <v>0</v>
      </c>
      <c r="K154" s="45">
        <v>0</v>
      </c>
      <c r="L154" s="45">
        <v>0</v>
      </c>
      <c r="M154" s="47">
        <v>0</v>
      </c>
      <c r="N154" s="48">
        <v>0</v>
      </c>
      <c r="O154" s="45">
        <v>0</v>
      </c>
      <c r="P154" s="45">
        <v>0</v>
      </c>
      <c r="Q154" s="45">
        <v>0</v>
      </c>
      <c r="R154" s="45">
        <v>0</v>
      </c>
      <c r="S154" s="48">
        <v>0</v>
      </c>
      <c r="T154" s="45">
        <v>0</v>
      </c>
      <c r="U154" s="45">
        <v>0</v>
      </c>
      <c r="V154" s="47">
        <v>0</v>
      </c>
      <c r="W154" s="45">
        <v>0</v>
      </c>
      <c r="X154" s="45">
        <v>0</v>
      </c>
      <c r="Y154" s="45">
        <v>0</v>
      </c>
      <c r="Z154" s="45">
        <v>0</v>
      </c>
      <c r="AA154" s="47">
        <v>0</v>
      </c>
      <c r="AB154" s="45">
        <v>0</v>
      </c>
      <c r="AC154" s="45">
        <v>0</v>
      </c>
      <c r="AD154" s="45">
        <v>0</v>
      </c>
      <c r="AE154" s="47">
        <v>0</v>
      </c>
      <c r="AF154" s="45">
        <v>2</v>
      </c>
      <c r="AG154" s="45">
        <v>0</v>
      </c>
      <c r="AH154" s="45">
        <v>0</v>
      </c>
      <c r="AI154" s="45">
        <v>0</v>
      </c>
      <c r="AJ154" s="48">
        <v>0</v>
      </c>
      <c r="AK154" s="45">
        <v>0</v>
      </c>
      <c r="AL154" s="45">
        <v>1</v>
      </c>
      <c r="AM154" s="45">
        <v>0</v>
      </c>
      <c r="AN154" s="47">
        <v>0</v>
      </c>
      <c r="AO154" s="45">
        <v>1</v>
      </c>
      <c r="AP154" s="45">
        <v>1</v>
      </c>
      <c r="AQ154" s="142">
        <v>0</v>
      </c>
      <c r="AR154" s="117">
        <v>0</v>
      </c>
      <c r="AS154" s="45">
        <v>1</v>
      </c>
      <c r="AT154" s="45">
        <v>0</v>
      </c>
      <c r="AU154" s="45">
        <v>0</v>
      </c>
      <c r="AV154" s="45">
        <v>2</v>
      </c>
      <c r="AW154" s="48">
        <v>2</v>
      </c>
      <c r="AX154" s="45">
        <v>0</v>
      </c>
      <c r="AY154" s="45">
        <v>0</v>
      </c>
      <c r="AZ154" s="45">
        <v>0</v>
      </c>
      <c r="BA154" s="47">
        <v>1</v>
      </c>
      <c r="BB154" s="48">
        <v>0</v>
      </c>
      <c r="BC154" s="153">
        <v>0</v>
      </c>
      <c r="BD154" s="45">
        <v>1</v>
      </c>
      <c r="BE154" s="47">
        <v>2</v>
      </c>
      <c r="BF154" s="48">
        <v>0</v>
      </c>
      <c r="BG154" s="45">
        <v>0</v>
      </c>
      <c r="BH154" s="45">
        <v>0</v>
      </c>
      <c r="BI154" s="45">
        <v>0</v>
      </c>
      <c r="BJ154" s="48">
        <v>0</v>
      </c>
      <c r="BK154" s="45">
        <v>0</v>
      </c>
      <c r="BL154" s="45">
        <v>0</v>
      </c>
      <c r="BM154" s="47">
        <v>0</v>
      </c>
      <c r="BN154" s="48">
        <v>0</v>
      </c>
      <c r="BO154" s="45">
        <v>0</v>
      </c>
      <c r="BP154" s="153">
        <v>0</v>
      </c>
      <c r="BQ154" s="45">
        <v>0</v>
      </c>
      <c r="BR154" s="45">
        <v>0</v>
      </c>
      <c r="BS154" s="48">
        <v>0</v>
      </c>
      <c r="BT154" s="45">
        <v>0</v>
      </c>
      <c r="BU154" s="45">
        <v>0</v>
      </c>
      <c r="BV154" s="47">
        <v>0</v>
      </c>
      <c r="BW154" s="45">
        <v>0</v>
      </c>
      <c r="BX154" s="45">
        <v>0</v>
      </c>
      <c r="BY154" s="45">
        <v>0</v>
      </c>
      <c r="BZ154" s="45">
        <v>0</v>
      </c>
      <c r="CA154" s="47">
        <v>0</v>
      </c>
      <c r="CB154" s="45">
        <v>0</v>
      </c>
      <c r="CC154" s="45">
        <v>0</v>
      </c>
      <c r="CD154" s="45">
        <v>0</v>
      </c>
      <c r="CE154" s="47">
        <v>0</v>
      </c>
      <c r="CF154" s="45">
        <v>0</v>
      </c>
      <c r="CG154" s="45">
        <v>0</v>
      </c>
      <c r="CH154" s="45">
        <v>0</v>
      </c>
      <c r="CI154" s="45">
        <v>1</v>
      </c>
      <c r="CJ154" s="48">
        <v>0</v>
      </c>
      <c r="CK154" s="45">
        <v>1</v>
      </c>
      <c r="CL154" s="45">
        <v>3</v>
      </c>
      <c r="CM154" s="45">
        <v>0</v>
      </c>
      <c r="CN154" s="47">
        <v>6</v>
      </c>
      <c r="CO154" s="45">
        <v>2</v>
      </c>
      <c r="CP154" s="45">
        <v>1</v>
      </c>
      <c r="CQ154" s="142">
        <v>4</v>
      </c>
      <c r="CR154" s="117">
        <v>1</v>
      </c>
      <c r="CS154" s="45">
        <v>0</v>
      </c>
      <c r="CT154" s="45">
        <v>1</v>
      </c>
      <c r="CU154" s="45">
        <v>0</v>
      </c>
      <c r="CV154" s="45"/>
      <c r="CW154" s="48"/>
      <c r="CX154" s="45"/>
      <c r="CY154" s="45"/>
      <c r="CZ154" s="45"/>
      <c r="DA154" s="47"/>
      <c r="DB154" s="48"/>
      <c r="DC154" s="153"/>
      <c r="DD154" s="45"/>
      <c r="DE154" s="47"/>
      <c r="DF154" s="48"/>
      <c r="DG154" s="45"/>
      <c r="DH154" s="45"/>
      <c r="DI154" s="45"/>
      <c r="DJ154" s="48"/>
      <c r="DK154" s="45"/>
      <c r="DL154" s="45"/>
      <c r="DM154" s="47"/>
      <c r="DN154" s="119">
        <f t="shared" si="2"/>
        <v>20</v>
      </c>
      <c r="DO154" s="43" t="s">
        <v>204</v>
      </c>
    </row>
    <row r="155" spans="2:119">
      <c r="B155" s="42"/>
      <c r="C155" s="70" t="s">
        <v>205</v>
      </c>
      <c r="D155" s="71">
        <v>3</v>
      </c>
      <c r="E155" s="72">
        <v>2</v>
      </c>
      <c r="F155" s="73">
        <v>2</v>
      </c>
      <c r="G155" s="71">
        <v>2</v>
      </c>
      <c r="H155" s="71">
        <v>4</v>
      </c>
      <c r="I155" s="71">
        <v>2</v>
      </c>
      <c r="J155" s="73">
        <v>1</v>
      </c>
      <c r="K155" s="71">
        <v>0</v>
      </c>
      <c r="L155" s="71">
        <v>1</v>
      </c>
      <c r="M155" s="72">
        <v>0</v>
      </c>
      <c r="N155" s="73">
        <v>1</v>
      </c>
      <c r="O155" s="71">
        <v>0</v>
      </c>
      <c r="P155" s="71">
        <v>0</v>
      </c>
      <c r="Q155" s="71">
        <v>0</v>
      </c>
      <c r="R155" s="71">
        <v>1</v>
      </c>
      <c r="S155" s="73">
        <v>0</v>
      </c>
      <c r="T155" s="71">
        <v>0</v>
      </c>
      <c r="U155" s="71">
        <v>1</v>
      </c>
      <c r="V155" s="72">
        <v>0</v>
      </c>
      <c r="W155" s="71">
        <v>0</v>
      </c>
      <c r="X155" s="71">
        <v>1</v>
      </c>
      <c r="Y155" s="71">
        <v>0</v>
      </c>
      <c r="Z155" s="71">
        <v>0</v>
      </c>
      <c r="AA155" s="72">
        <v>0</v>
      </c>
      <c r="AB155" s="71">
        <v>1</v>
      </c>
      <c r="AC155" s="71">
        <v>2</v>
      </c>
      <c r="AD155" s="71">
        <v>2</v>
      </c>
      <c r="AE155" s="72">
        <v>4</v>
      </c>
      <c r="AF155" s="71">
        <v>8</v>
      </c>
      <c r="AG155" s="71">
        <v>21</v>
      </c>
      <c r="AH155" s="71">
        <v>32</v>
      </c>
      <c r="AI155" s="71">
        <v>12</v>
      </c>
      <c r="AJ155" s="73">
        <v>16</v>
      </c>
      <c r="AK155" s="71">
        <v>16</v>
      </c>
      <c r="AL155" s="71">
        <v>18</v>
      </c>
      <c r="AM155" s="71">
        <v>4</v>
      </c>
      <c r="AN155" s="72">
        <v>5</v>
      </c>
      <c r="AO155" s="71">
        <v>13</v>
      </c>
      <c r="AP155" s="71">
        <v>11</v>
      </c>
      <c r="AQ155" s="142">
        <v>6</v>
      </c>
      <c r="AR155" s="120">
        <v>7</v>
      </c>
      <c r="AS155" s="71">
        <v>5</v>
      </c>
      <c r="AT155" s="71">
        <v>7</v>
      </c>
      <c r="AU155" s="71">
        <v>5</v>
      </c>
      <c r="AV155" s="71">
        <v>7</v>
      </c>
      <c r="AW155" s="73">
        <v>11</v>
      </c>
      <c r="AX155" s="71">
        <v>8</v>
      </c>
      <c r="AY155" s="71">
        <v>5</v>
      </c>
      <c r="AZ155" s="71">
        <v>11</v>
      </c>
      <c r="BA155" s="72">
        <v>9</v>
      </c>
      <c r="BB155" s="73">
        <v>7</v>
      </c>
      <c r="BC155" s="153">
        <v>1</v>
      </c>
      <c r="BD155" s="71">
        <v>7</v>
      </c>
      <c r="BE155" s="72">
        <v>7</v>
      </c>
      <c r="BF155" s="73">
        <v>6</v>
      </c>
      <c r="BG155" s="71">
        <v>9</v>
      </c>
      <c r="BH155" s="71">
        <v>4</v>
      </c>
      <c r="BI155" s="71">
        <v>2</v>
      </c>
      <c r="BJ155" s="73">
        <v>1</v>
      </c>
      <c r="BK155" s="71">
        <v>1</v>
      </c>
      <c r="BL155" s="71">
        <v>5</v>
      </c>
      <c r="BM155" s="72">
        <v>2</v>
      </c>
      <c r="BN155" s="73">
        <v>2</v>
      </c>
      <c r="BO155" s="71">
        <v>0</v>
      </c>
      <c r="BP155" s="153">
        <v>3</v>
      </c>
      <c r="BQ155" s="71">
        <v>1</v>
      </c>
      <c r="BR155" s="71">
        <v>0</v>
      </c>
      <c r="BS155" s="73">
        <v>1</v>
      </c>
      <c r="BT155" s="71">
        <v>1</v>
      </c>
      <c r="BU155" s="71">
        <v>0</v>
      </c>
      <c r="BV155" s="72">
        <v>0</v>
      </c>
      <c r="BW155" s="71">
        <v>0</v>
      </c>
      <c r="BX155" s="71">
        <v>1</v>
      </c>
      <c r="BY155" s="71">
        <v>0</v>
      </c>
      <c r="BZ155" s="71">
        <v>1</v>
      </c>
      <c r="CA155" s="72">
        <v>1</v>
      </c>
      <c r="CB155" s="71">
        <v>2</v>
      </c>
      <c r="CC155" s="71">
        <v>1</v>
      </c>
      <c r="CD155" s="71">
        <v>5</v>
      </c>
      <c r="CE155" s="72">
        <v>7</v>
      </c>
      <c r="CF155" s="71">
        <v>5</v>
      </c>
      <c r="CG155" s="71">
        <v>11</v>
      </c>
      <c r="CH155" s="71">
        <v>19</v>
      </c>
      <c r="CI155" s="71">
        <v>10</v>
      </c>
      <c r="CJ155" s="73">
        <v>10</v>
      </c>
      <c r="CK155" s="71">
        <v>24</v>
      </c>
      <c r="CL155" s="71">
        <v>36</v>
      </c>
      <c r="CM155" s="71">
        <v>25</v>
      </c>
      <c r="CN155" s="72">
        <v>33</v>
      </c>
      <c r="CO155" s="71">
        <v>39</v>
      </c>
      <c r="CP155" s="71">
        <v>37</v>
      </c>
      <c r="CQ155" s="142">
        <v>28</v>
      </c>
      <c r="CR155" s="120">
        <v>33</v>
      </c>
      <c r="CS155" s="71">
        <v>7</v>
      </c>
      <c r="CT155" s="71">
        <v>8</v>
      </c>
      <c r="CU155" s="71">
        <v>12</v>
      </c>
      <c r="CV155" s="71"/>
      <c r="CW155" s="73"/>
      <c r="CX155" s="71"/>
      <c r="CY155" s="71"/>
      <c r="CZ155" s="71"/>
      <c r="DA155" s="72"/>
      <c r="DB155" s="73"/>
      <c r="DC155" s="153"/>
      <c r="DD155" s="71"/>
      <c r="DE155" s="72"/>
      <c r="DF155" s="73"/>
      <c r="DG155" s="71"/>
      <c r="DH155" s="71"/>
      <c r="DI155" s="71"/>
      <c r="DJ155" s="73"/>
      <c r="DK155" s="71"/>
      <c r="DL155" s="71"/>
      <c r="DM155" s="72"/>
      <c r="DN155" s="121">
        <f t="shared" si="2"/>
        <v>363</v>
      </c>
      <c r="DO155" s="70" t="s">
        <v>205</v>
      </c>
    </row>
    <row r="156" spans="2:119">
      <c r="B156" s="49"/>
      <c r="C156" s="50" t="s">
        <v>206</v>
      </c>
      <c r="D156" s="51">
        <v>775</v>
      </c>
      <c r="E156" s="53">
        <v>590</v>
      </c>
      <c r="F156" s="52">
        <v>383</v>
      </c>
      <c r="G156" s="51">
        <v>298</v>
      </c>
      <c r="H156" s="51">
        <v>239</v>
      </c>
      <c r="I156" s="51">
        <v>193</v>
      </c>
      <c r="J156" s="52">
        <v>151</v>
      </c>
      <c r="K156" s="51">
        <v>103</v>
      </c>
      <c r="L156" s="51">
        <v>74</v>
      </c>
      <c r="M156" s="53">
        <v>62</v>
      </c>
      <c r="N156" s="52">
        <v>10</v>
      </c>
      <c r="O156" s="51">
        <v>30</v>
      </c>
      <c r="P156" s="51">
        <v>29</v>
      </c>
      <c r="Q156" s="51">
        <v>28</v>
      </c>
      <c r="R156" s="51">
        <v>34</v>
      </c>
      <c r="S156" s="52">
        <v>32</v>
      </c>
      <c r="T156" s="51">
        <v>23</v>
      </c>
      <c r="U156" s="51">
        <v>17</v>
      </c>
      <c r="V156" s="53">
        <v>28</v>
      </c>
      <c r="W156" s="51">
        <v>38</v>
      </c>
      <c r="X156" s="51">
        <v>37</v>
      </c>
      <c r="Y156" s="51">
        <v>20</v>
      </c>
      <c r="Z156" s="51">
        <v>26</v>
      </c>
      <c r="AA156" s="53">
        <v>27</v>
      </c>
      <c r="AB156" s="51">
        <v>40</v>
      </c>
      <c r="AC156" s="51">
        <v>48</v>
      </c>
      <c r="AD156" s="51">
        <v>67</v>
      </c>
      <c r="AE156" s="53">
        <v>44</v>
      </c>
      <c r="AF156" s="51">
        <v>62</v>
      </c>
      <c r="AG156" s="51">
        <v>129</v>
      </c>
      <c r="AH156" s="51">
        <v>197</v>
      </c>
      <c r="AI156" s="51">
        <v>288</v>
      </c>
      <c r="AJ156" s="52">
        <v>447</v>
      </c>
      <c r="AK156" s="51">
        <v>566</v>
      </c>
      <c r="AL156" s="51">
        <v>1450</v>
      </c>
      <c r="AM156" s="51">
        <v>2398</v>
      </c>
      <c r="AN156" s="53">
        <v>3451</v>
      </c>
      <c r="AO156" s="51">
        <v>4114</v>
      </c>
      <c r="AP156" s="51">
        <v>4401</v>
      </c>
      <c r="AQ156" s="143">
        <v>3852</v>
      </c>
      <c r="AR156" s="41">
        <v>4517</v>
      </c>
      <c r="AS156" s="51">
        <v>3880</v>
      </c>
      <c r="AT156" s="51">
        <v>1645</v>
      </c>
      <c r="AU156" s="51">
        <v>2243</v>
      </c>
      <c r="AV156" s="51">
        <v>2788</v>
      </c>
      <c r="AW156" s="52">
        <v>2464</v>
      </c>
      <c r="AX156" s="51">
        <v>2236</v>
      </c>
      <c r="AY156" s="51">
        <v>1631</v>
      </c>
      <c r="AZ156" s="51">
        <v>1380</v>
      </c>
      <c r="BA156" s="53">
        <v>1258</v>
      </c>
      <c r="BB156" s="52">
        <v>1050</v>
      </c>
      <c r="BC156" s="154">
        <v>592</v>
      </c>
      <c r="BD156" s="51">
        <v>605</v>
      </c>
      <c r="BE156" s="53">
        <v>387</v>
      </c>
      <c r="BF156" s="52">
        <v>218</v>
      </c>
      <c r="BG156" s="51">
        <v>173</v>
      </c>
      <c r="BH156" s="51">
        <v>135</v>
      </c>
      <c r="BI156" s="51">
        <v>81</v>
      </c>
      <c r="BJ156" s="52">
        <v>60</v>
      </c>
      <c r="BK156" s="51">
        <v>53</v>
      </c>
      <c r="BL156" s="51">
        <v>51</v>
      </c>
      <c r="BM156" s="53">
        <v>67</v>
      </c>
      <c r="BN156" s="52">
        <v>18</v>
      </c>
      <c r="BO156" s="51">
        <v>36</v>
      </c>
      <c r="BP156" s="154">
        <v>45</v>
      </c>
      <c r="BQ156" s="51">
        <v>37</v>
      </c>
      <c r="BR156" s="51">
        <v>34</v>
      </c>
      <c r="BS156" s="52">
        <v>30</v>
      </c>
      <c r="BT156" s="51">
        <v>33</v>
      </c>
      <c r="BU156" s="51">
        <v>32</v>
      </c>
      <c r="BV156" s="53">
        <v>29</v>
      </c>
      <c r="BW156" s="51">
        <v>43</v>
      </c>
      <c r="BX156" s="51">
        <v>33</v>
      </c>
      <c r="BY156" s="51">
        <v>33</v>
      </c>
      <c r="BZ156" s="51">
        <v>33</v>
      </c>
      <c r="CA156" s="53">
        <v>49</v>
      </c>
      <c r="CB156" s="51">
        <v>74</v>
      </c>
      <c r="CC156" s="51">
        <v>105</v>
      </c>
      <c r="CD156" s="51">
        <v>131</v>
      </c>
      <c r="CE156" s="53">
        <v>207</v>
      </c>
      <c r="CF156" s="51">
        <v>133</v>
      </c>
      <c r="CG156" s="51">
        <v>331</v>
      </c>
      <c r="CH156" s="51">
        <v>443</v>
      </c>
      <c r="CI156" s="51">
        <v>671</v>
      </c>
      <c r="CJ156" s="52">
        <v>975</v>
      </c>
      <c r="CK156" s="51">
        <v>1496</v>
      </c>
      <c r="CL156" s="51">
        <v>1897</v>
      </c>
      <c r="CM156" s="51">
        <v>2592</v>
      </c>
      <c r="CN156" s="53">
        <v>3998</v>
      </c>
      <c r="CO156" s="51">
        <v>5161</v>
      </c>
      <c r="CP156" s="51">
        <v>5190</v>
      </c>
      <c r="CQ156" s="143">
        <v>3535</v>
      </c>
      <c r="CR156" s="41">
        <v>3579</v>
      </c>
      <c r="CS156" s="51">
        <v>2915</v>
      </c>
      <c r="CT156" s="51">
        <v>1456</v>
      </c>
      <c r="CU156" s="51">
        <v>1481</v>
      </c>
      <c r="CV156" s="51"/>
      <c r="CW156" s="52"/>
      <c r="CX156" s="51"/>
      <c r="CY156" s="51"/>
      <c r="CZ156" s="51"/>
      <c r="DA156" s="53"/>
      <c r="DB156" s="52"/>
      <c r="DC156" s="154"/>
      <c r="DD156" s="51"/>
      <c r="DE156" s="53"/>
      <c r="DF156" s="52"/>
      <c r="DG156" s="51"/>
      <c r="DH156" s="51"/>
      <c r="DI156" s="51"/>
      <c r="DJ156" s="52"/>
      <c r="DK156" s="51"/>
      <c r="DL156" s="51"/>
      <c r="DM156" s="53"/>
      <c r="DN156" s="122">
        <f t="shared" si="2"/>
        <v>36855</v>
      </c>
      <c r="DO156" s="50" t="s">
        <v>206</v>
      </c>
    </row>
    <row r="157" spans="2:119">
      <c r="B157" s="54" t="s">
        <v>226</v>
      </c>
      <c r="C157" s="55" t="s">
        <v>198</v>
      </c>
      <c r="D157" s="56">
        <v>0</v>
      </c>
      <c r="E157" s="57">
        <v>0.33</v>
      </c>
      <c r="F157" s="54">
        <v>0</v>
      </c>
      <c r="G157" s="56">
        <v>0</v>
      </c>
      <c r="H157" s="56">
        <v>0</v>
      </c>
      <c r="I157" s="56">
        <v>0.33</v>
      </c>
      <c r="J157" s="54">
        <v>0</v>
      </c>
      <c r="K157" s="56">
        <v>0</v>
      </c>
      <c r="L157" s="56">
        <v>0</v>
      </c>
      <c r="M157" s="57">
        <v>0</v>
      </c>
      <c r="N157" s="54">
        <v>0.33</v>
      </c>
      <c r="O157" s="56">
        <v>0</v>
      </c>
      <c r="P157" s="56">
        <v>0</v>
      </c>
      <c r="Q157" s="56">
        <v>0</v>
      </c>
      <c r="R157" s="123">
        <v>0.33</v>
      </c>
      <c r="S157" s="54">
        <v>0</v>
      </c>
      <c r="T157" s="56">
        <v>0</v>
      </c>
      <c r="U157" s="56">
        <v>0</v>
      </c>
      <c r="V157" s="57">
        <v>0</v>
      </c>
      <c r="W157" s="56">
        <v>0</v>
      </c>
      <c r="X157" s="56">
        <v>0</v>
      </c>
      <c r="Y157" s="56">
        <v>0</v>
      </c>
      <c r="Z157" s="56">
        <v>0</v>
      </c>
      <c r="AA157" s="57">
        <v>0</v>
      </c>
      <c r="AB157" s="56">
        <v>0</v>
      </c>
      <c r="AC157" s="56">
        <v>0</v>
      </c>
      <c r="AD157" s="56">
        <v>0</v>
      </c>
      <c r="AE157" s="57">
        <v>0.33</v>
      </c>
      <c r="AF157" s="56">
        <v>0.33</v>
      </c>
      <c r="AG157" s="56">
        <v>0</v>
      </c>
      <c r="AH157" s="56">
        <v>0</v>
      </c>
      <c r="AI157" s="56">
        <v>0</v>
      </c>
      <c r="AJ157" s="54">
        <v>0</v>
      </c>
      <c r="AK157" s="56">
        <v>0</v>
      </c>
      <c r="AL157" s="56">
        <v>0</v>
      </c>
      <c r="AM157" s="56">
        <v>0</v>
      </c>
      <c r="AN157" s="57">
        <v>0</v>
      </c>
      <c r="AO157" s="56">
        <v>0.33</v>
      </c>
      <c r="AP157" s="56">
        <v>0</v>
      </c>
      <c r="AQ157" s="144">
        <v>0</v>
      </c>
      <c r="AR157" s="57">
        <v>0</v>
      </c>
      <c r="AS157" s="56">
        <v>0</v>
      </c>
      <c r="AT157" s="56">
        <v>0</v>
      </c>
      <c r="AU157" s="56">
        <v>0</v>
      </c>
      <c r="AV157" s="56">
        <v>0</v>
      </c>
      <c r="AW157" s="54">
        <v>1</v>
      </c>
      <c r="AX157" s="56">
        <v>0.33</v>
      </c>
      <c r="AY157" s="56">
        <v>0</v>
      </c>
      <c r="AZ157" s="56">
        <v>0.67</v>
      </c>
      <c r="BA157" s="57">
        <v>0</v>
      </c>
      <c r="BB157" s="54">
        <v>1.33</v>
      </c>
      <c r="BC157" s="156">
        <v>0</v>
      </c>
      <c r="BD157" s="56">
        <v>0</v>
      </c>
      <c r="BE157" s="57">
        <v>0</v>
      </c>
      <c r="BF157" s="54">
        <v>0</v>
      </c>
      <c r="BG157" s="56">
        <v>0.33</v>
      </c>
      <c r="BH157" s="56">
        <v>0</v>
      </c>
      <c r="BI157" s="56">
        <v>0</v>
      </c>
      <c r="BJ157" s="54">
        <v>0</v>
      </c>
      <c r="BK157" s="56">
        <v>0</v>
      </c>
      <c r="BL157" s="56">
        <v>0</v>
      </c>
      <c r="BM157" s="57">
        <v>0</v>
      </c>
      <c r="BN157" s="54">
        <v>0</v>
      </c>
      <c r="BO157" s="56">
        <v>0</v>
      </c>
      <c r="BP157" s="156">
        <v>0</v>
      </c>
      <c r="BQ157" s="56">
        <v>0</v>
      </c>
      <c r="BR157" s="123">
        <v>0</v>
      </c>
      <c r="BS157" s="54">
        <v>0</v>
      </c>
      <c r="BT157" s="56">
        <v>0</v>
      </c>
      <c r="BU157" s="56">
        <v>0</v>
      </c>
      <c r="BV157" s="57">
        <v>0</v>
      </c>
      <c r="BW157" s="56">
        <v>0</v>
      </c>
      <c r="BX157" s="56">
        <v>0</v>
      </c>
      <c r="BY157" s="56">
        <v>0</v>
      </c>
      <c r="BZ157" s="56">
        <v>0.33</v>
      </c>
      <c r="CA157" s="57">
        <v>0</v>
      </c>
      <c r="CB157" s="56">
        <v>0</v>
      </c>
      <c r="CC157" s="56">
        <v>0</v>
      </c>
      <c r="CD157" s="56">
        <v>0.33</v>
      </c>
      <c r="CE157" s="57">
        <v>0</v>
      </c>
      <c r="CF157" s="56">
        <v>0</v>
      </c>
      <c r="CG157" s="56">
        <v>0</v>
      </c>
      <c r="CH157" s="56">
        <v>0</v>
      </c>
      <c r="CI157" s="56">
        <v>0</v>
      </c>
      <c r="CJ157" s="54">
        <v>0</v>
      </c>
      <c r="CK157" s="56">
        <v>0.67</v>
      </c>
      <c r="CL157" s="56">
        <v>0.33</v>
      </c>
      <c r="CM157" s="56">
        <v>0.33</v>
      </c>
      <c r="CN157" s="57">
        <v>1</v>
      </c>
      <c r="CO157" s="56">
        <v>0.67</v>
      </c>
      <c r="CP157" s="56">
        <v>1</v>
      </c>
      <c r="CQ157" s="144">
        <v>0.33</v>
      </c>
      <c r="CR157" s="57">
        <v>0.67</v>
      </c>
      <c r="CS157" s="56">
        <v>0</v>
      </c>
      <c r="CT157" s="56">
        <v>0</v>
      </c>
      <c r="CU157" s="56">
        <v>0.33</v>
      </c>
      <c r="CV157" s="56"/>
      <c r="CW157" s="54"/>
      <c r="CX157" s="56"/>
      <c r="CY157" s="56"/>
      <c r="CZ157" s="56"/>
      <c r="DA157" s="57"/>
      <c r="DB157" s="54"/>
      <c r="DC157" s="156"/>
      <c r="DD157" s="56"/>
      <c r="DE157" s="57"/>
      <c r="DF157" s="54"/>
      <c r="DG157" s="56"/>
      <c r="DH157" s="56"/>
      <c r="DI157" s="56"/>
      <c r="DJ157" s="54"/>
      <c r="DK157" s="56"/>
      <c r="DL157" s="56"/>
      <c r="DM157" s="57"/>
      <c r="DN157" s="55">
        <f t="shared" si="2"/>
        <v>5.99</v>
      </c>
      <c r="DO157" s="55" t="s">
        <v>198</v>
      </c>
    </row>
    <row r="158" spans="2:119">
      <c r="B158" s="54" t="s">
        <v>223</v>
      </c>
      <c r="C158" s="55" t="s">
        <v>200</v>
      </c>
      <c r="D158" s="56">
        <v>0.1</v>
      </c>
      <c r="E158" s="57">
        <v>0</v>
      </c>
      <c r="F158" s="54">
        <v>0</v>
      </c>
      <c r="G158" s="56">
        <v>0</v>
      </c>
      <c r="H158" s="56">
        <v>0</v>
      </c>
      <c r="I158" s="56">
        <v>0</v>
      </c>
      <c r="J158" s="54">
        <v>0</v>
      </c>
      <c r="K158" s="56">
        <v>0</v>
      </c>
      <c r="L158" s="56">
        <v>0</v>
      </c>
      <c r="M158" s="57">
        <v>0</v>
      </c>
      <c r="N158" s="54">
        <v>0</v>
      </c>
      <c r="O158" s="56">
        <v>0</v>
      </c>
      <c r="P158" s="56">
        <v>0</v>
      </c>
      <c r="Q158" s="56">
        <v>0</v>
      </c>
      <c r="R158" s="56">
        <v>0</v>
      </c>
      <c r="S158" s="54">
        <v>0</v>
      </c>
      <c r="T158" s="56">
        <v>0</v>
      </c>
      <c r="U158" s="56">
        <v>0</v>
      </c>
      <c r="V158" s="57">
        <v>0</v>
      </c>
      <c r="W158" s="56">
        <v>0</v>
      </c>
      <c r="X158" s="56">
        <v>0</v>
      </c>
      <c r="Y158" s="56">
        <v>0</v>
      </c>
      <c r="Z158" s="56">
        <v>0</v>
      </c>
      <c r="AA158" s="57">
        <v>0</v>
      </c>
      <c r="AB158" s="56">
        <v>0</v>
      </c>
      <c r="AC158" s="56">
        <v>0</v>
      </c>
      <c r="AD158" s="56">
        <v>0</v>
      </c>
      <c r="AE158" s="57">
        <v>0</v>
      </c>
      <c r="AF158" s="56">
        <v>0</v>
      </c>
      <c r="AG158" s="56">
        <v>0.28999999999999998</v>
      </c>
      <c r="AH158" s="56">
        <v>0.56999999999999995</v>
      </c>
      <c r="AI158" s="56">
        <v>0.14000000000000001</v>
      </c>
      <c r="AJ158" s="54">
        <v>0.43</v>
      </c>
      <c r="AK158" s="56">
        <v>0.56999999999999995</v>
      </c>
      <c r="AL158" s="56">
        <v>1.1399999999999999</v>
      </c>
      <c r="AM158" s="56">
        <v>0.43</v>
      </c>
      <c r="AN158" s="57">
        <v>0.14000000000000001</v>
      </c>
      <c r="AO158" s="56">
        <v>0.56999999999999995</v>
      </c>
      <c r="AP158" s="56">
        <v>0.14000000000000001</v>
      </c>
      <c r="AQ158" s="144">
        <v>0.28999999999999998</v>
      </c>
      <c r="AR158" s="57">
        <v>0.14000000000000001</v>
      </c>
      <c r="AS158" s="56">
        <v>0.28999999999999998</v>
      </c>
      <c r="AT158" s="56">
        <v>0.56999999999999995</v>
      </c>
      <c r="AU158" s="56">
        <v>0.28999999999999998</v>
      </c>
      <c r="AV158" s="56">
        <v>0.14000000000000001</v>
      </c>
      <c r="AW158" s="54">
        <v>0.43</v>
      </c>
      <c r="AX158" s="56">
        <v>0.28999999999999998</v>
      </c>
      <c r="AY158" s="56">
        <v>0.43</v>
      </c>
      <c r="AZ158" s="56">
        <v>0.43</v>
      </c>
      <c r="BA158" s="57">
        <v>0.28999999999999998</v>
      </c>
      <c r="BB158" s="54">
        <v>0.28999999999999998</v>
      </c>
      <c r="BC158" s="156">
        <v>0</v>
      </c>
      <c r="BD158" s="56">
        <v>0.43</v>
      </c>
      <c r="BE158" s="57">
        <v>0</v>
      </c>
      <c r="BF158" s="54">
        <v>0</v>
      </c>
      <c r="BG158" s="56">
        <v>0.56999999999999995</v>
      </c>
      <c r="BH158" s="56">
        <v>0.28999999999999998</v>
      </c>
      <c r="BI158" s="56">
        <v>0.14000000000000001</v>
      </c>
      <c r="BJ158" s="54">
        <v>0</v>
      </c>
      <c r="BK158" s="56">
        <v>0.14000000000000001</v>
      </c>
      <c r="BL158" s="56">
        <v>0.28999999999999998</v>
      </c>
      <c r="BM158" s="57">
        <v>0</v>
      </c>
      <c r="BN158" s="54">
        <v>0</v>
      </c>
      <c r="BO158" s="56">
        <v>0</v>
      </c>
      <c r="BP158" s="156">
        <v>0</v>
      </c>
      <c r="BQ158" s="56">
        <v>0</v>
      </c>
      <c r="BR158" s="56">
        <v>0</v>
      </c>
      <c r="BS158" s="54">
        <v>0</v>
      </c>
      <c r="BT158" s="56">
        <v>0</v>
      </c>
      <c r="BU158" s="56">
        <v>0</v>
      </c>
      <c r="BV158" s="57">
        <v>0</v>
      </c>
      <c r="BW158" s="56">
        <v>0</v>
      </c>
      <c r="BX158" s="56">
        <v>0.14000000000000001</v>
      </c>
      <c r="BY158" s="56">
        <v>0</v>
      </c>
      <c r="BZ158" s="56">
        <v>0</v>
      </c>
      <c r="CA158" s="57">
        <v>0</v>
      </c>
      <c r="CB158" s="56">
        <v>0.28999999999999998</v>
      </c>
      <c r="CC158" s="56">
        <v>0</v>
      </c>
      <c r="CD158" s="56">
        <v>0.28999999999999998</v>
      </c>
      <c r="CE158" s="57">
        <v>0.14000000000000001</v>
      </c>
      <c r="CF158" s="56">
        <v>0</v>
      </c>
      <c r="CG158" s="56">
        <v>0.14000000000000001</v>
      </c>
      <c r="CH158" s="56">
        <v>0.71</v>
      </c>
      <c r="CI158" s="56">
        <v>0.14000000000000001</v>
      </c>
      <c r="CJ158" s="54">
        <v>0.28999999999999998</v>
      </c>
      <c r="CK158" s="56">
        <v>0.71</v>
      </c>
      <c r="CL158" s="56">
        <v>1</v>
      </c>
      <c r="CM158" s="56">
        <v>0.28999999999999998</v>
      </c>
      <c r="CN158" s="57">
        <v>0.86</v>
      </c>
      <c r="CO158" s="56">
        <v>1.1399999999999999</v>
      </c>
      <c r="CP158" s="56">
        <v>1.57</v>
      </c>
      <c r="CQ158" s="144">
        <v>0.56999999999999995</v>
      </c>
      <c r="CR158" s="57">
        <v>1.1399999999999999</v>
      </c>
      <c r="CS158" s="56">
        <v>0.28999999999999998</v>
      </c>
      <c r="CT158" s="56">
        <v>0.14000000000000001</v>
      </c>
      <c r="CU158" s="56">
        <v>0.71</v>
      </c>
      <c r="CV158" s="56"/>
      <c r="CW158" s="54"/>
      <c r="CX158" s="56"/>
      <c r="CY158" s="56"/>
      <c r="CZ158" s="56"/>
      <c r="DA158" s="57"/>
      <c r="DB158" s="54"/>
      <c r="DC158" s="156"/>
      <c r="DD158" s="56"/>
      <c r="DE158" s="57"/>
      <c r="DF158" s="54"/>
      <c r="DG158" s="56"/>
      <c r="DH158" s="56"/>
      <c r="DI158" s="56"/>
      <c r="DJ158" s="54"/>
      <c r="DK158" s="56"/>
      <c r="DL158" s="56"/>
      <c r="DM158" s="57"/>
      <c r="DN158" s="55">
        <f t="shared" si="2"/>
        <v>10.559999999999999</v>
      </c>
      <c r="DO158" s="55" t="s">
        <v>200</v>
      </c>
    </row>
    <row r="159" spans="2:119">
      <c r="B159" s="58" t="s">
        <v>227</v>
      </c>
      <c r="C159" s="55" t="s">
        <v>201</v>
      </c>
      <c r="D159" s="56">
        <v>0</v>
      </c>
      <c r="E159" s="57">
        <v>0</v>
      </c>
      <c r="F159" s="54">
        <v>0.14000000000000001</v>
      </c>
      <c r="G159" s="56">
        <v>0</v>
      </c>
      <c r="H159" s="56">
        <v>0</v>
      </c>
      <c r="I159" s="56">
        <v>0</v>
      </c>
      <c r="J159" s="54">
        <v>0.14000000000000001</v>
      </c>
      <c r="K159" s="56">
        <v>0</v>
      </c>
      <c r="L159" s="56">
        <v>0</v>
      </c>
      <c r="M159" s="57">
        <v>0</v>
      </c>
      <c r="N159" s="54">
        <v>0</v>
      </c>
      <c r="O159" s="56">
        <v>0</v>
      </c>
      <c r="P159" s="56">
        <v>0</v>
      </c>
      <c r="Q159" s="56">
        <v>0</v>
      </c>
      <c r="R159" s="56">
        <v>0</v>
      </c>
      <c r="S159" s="54">
        <v>0</v>
      </c>
      <c r="T159" s="56">
        <v>0</v>
      </c>
      <c r="U159" s="56">
        <v>0</v>
      </c>
      <c r="V159" s="57">
        <v>0</v>
      </c>
      <c r="W159" s="56">
        <v>0</v>
      </c>
      <c r="X159" s="56">
        <v>0</v>
      </c>
      <c r="Y159" s="56">
        <v>0</v>
      </c>
      <c r="Z159" s="56">
        <v>0</v>
      </c>
      <c r="AA159" s="57">
        <v>0</v>
      </c>
      <c r="AB159" s="56">
        <v>0</v>
      </c>
      <c r="AC159" s="56">
        <v>0</v>
      </c>
      <c r="AD159" s="56">
        <v>0</v>
      </c>
      <c r="AE159" s="57">
        <v>0.17</v>
      </c>
      <c r="AF159" s="56">
        <v>0.83</v>
      </c>
      <c r="AG159" s="56">
        <v>0.33</v>
      </c>
      <c r="AH159" s="56">
        <v>0.67</v>
      </c>
      <c r="AI159" s="56">
        <v>1</v>
      </c>
      <c r="AJ159" s="54">
        <v>0.33</v>
      </c>
      <c r="AK159" s="56">
        <v>0.5</v>
      </c>
      <c r="AL159" s="56">
        <v>0.67</v>
      </c>
      <c r="AM159" s="56">
        <v>0</v>
      </c>
      <c r="AN159" s="57">
        <v>0.33</v>
      </c>
      <c r="AO159" s="56">
        <v>0.33</v>
      </c>
      <c r="AP159" s="56">
        <v>0.67</v>
      </c>
      <c r="AQ159" s="144">
        <v>0.5</v>
      </c>
      <c r="AR159" s="57">
        <v>0.67</v>
      </c>
      <c r="AS159" s="56">
        <v>0.33</v>
      </c>
      <c r="AT159" s="56">
        <v>0.17</v>
      </c>
      <c r="AU159" s="56">
        <v>0.17</v>
      </c>
      <c r="AV159" s="56">
        <v>0.17</v>
      </c>
      <c r="AW159" s="54">
        <v>0</v>
      </c>
      <c r="AX159" s="56">
        <v>0.17</v>
      </c>
      <c r="AY159" s="56">
        <v>0.17</v>
      </c>
      <c r="AZ159" s="56">
        <v>0.5</v>
      </c>
      <c r="BA159" s="57">
        <v>0.33</v>
      </c>
      <c r="BB159" s="54">
        <v>0</v>
      </c>
      <c r="BC159" s="156">
        <v>0.17</v>
      </c>
      <c r="BD159" s="56">
        <v>0.17</v>
      </c>
      <c r="BE159" s="57">
        <v>0.33</v>
      </c>
      <c r="BF159" s="54">
        <v>0.17</v>
      </c>
      <c r="BG159" s="56">
        <v>0.17</v>
      </c>
      <c r="BH159" s="56">
        <v>0</v>
      </c>
      <c r="BI159" s="56">
        <v>0</v>
      </c>
      <c r="BJ159" s="54">
        <v>0</v>
      </c>
      <c r="BK159" s="56">
        <v>0</v>
      </c>
      <c r="BL159" s="56">
        <v>0.17</v>
      </c>
      <c r="BM159" s="57">
        <v>0.17</v>
      </c>
      <c r="BN159" s="54">
        <v>0.17</v>
      </c>
      <c r="BO159" s="56">
        <v>0</v>
      </c>
      <c r="BP159" s="156">
        <v>0</v>
      </c>
      <c r="BQ159" s="56">
        <v>0</v>
      </c>
      <c r="BR159" s="56">
        <v>0</v>
      </c>
      <c r="BS159" s="54">
        <v>0.17</v>
      </c>
      <c r="BT159" s="56">
        <v>0.17</v>
      </c>
      <c r="BU159" s="56">
        <v>0</v>
      </c>
      <c r="BV159" s="57">
        <v>0</v>
      </c>
      <c r="BW159" s="56">
        <v>0</v>
      </c>
      <c r="BX159" s="56">
        <v>0</v>
      </c>
      <c r="BY159" s="56">
        <v>0</v>
      </c>
      <c r="BZ159" s="56">
        <v>0</v>
      </c>
      <c r="CA159" s="57">
        <v>0.2</v>
      </c>
      <c r="CB159" s="56">
        <v>0</v>
      </c>
      <c r="CC159" s="56">
        <v>0.2</v>
      </c>
      <c r="CD159" s="56">
        <v>0.2</v>
      </c>
      <c r="CE159" s="57">
        <v>0.2</v>
      </c>
      <c r="CF159" s="56">
        <v>0.6</v>
      </c>
      <c r="CG159" s="56">
        <v>0</v>
      </c>
      <c r="CH159" s="56">
        <v>0.6</v>
      </c>
      <c r="CI159" s="56">
        <v>0.8</v>
      </c>
      <c r="CJ159" s="54">
        <v>0.4</v>
      </c>
      <c r="CK159" s="56">
        <v>1.2</v>
      </c>
      <c r="CL159" s="56">
        <v>2</v>
      </c>
      <c r="CM159" s="56">
        <v>1</v>
      </c>
      <c r="CN159" s="57">
        <v>1</v>
      </c>
      <c r="CO159" s="56">
        <v>1</v>
      </c>
      <c r="CP159" s="56">
        <v>1.8</v>
      </c>
      <c r="CQ159" s="144">
        <v>1.2</v>
      </c>
      <c r="CR159" s="57">
        <v>1.6</v>
      </c>
      <c r="CS159" s="56">
        <v>0.8</v>
      </c>
      <c r="CT159" s="56">
        <v>0.4</v>
      </c>
      <c r="CU159" s="56">
        <v>0.2</v>
      </c>
      <c r="CV159" s="56"/>
      <c r="CW159" s="54"/>
      <c r="CX159" s="56"/>
      <c r="CY159" s="56"/>
      <c r="CZ159" s="56"/>
      <c r="DA159" s="57"/>
      <c r="DB159" s="54"/>
      <c r="DC159" s="156"/>
      <c r="DD159" s="56"/>
      <c r="DE159" s="57"/>
      <c r="DF159" s="54"/>
      <c r="DG159" s="56"/>
      <c r="DH159" s="56"/>
      <c r="DI159" s="56"/>
      <c r="DJ159" s="54"/>
      <c r="DK159" s="56"/>
      <c r="DL159" s="56"/>
      <c r="DM159" s="57"/>
      <c r="DN159" s="55">
        <f t="shared" si="2"/>
        <v>15.91</v>
      </c>
      <c r="DO159" s="55" t="s">
        <v>201</v>
      </c>
    </row>
    <row r="160" spans="2:119">
      <c r="B160" s="54"/>
      <c r="C160" s="55" t="s">
        <v>202</v>
      </c>
      <c r="D160" s="56">
        <v>0.13</v>
      </c>
      <c r="E160" s="57">
        <v>0.13</v>
      </c>
      <c r="F160" s="54">
        <v>0.13</v>
      </c>
      <c r="G160" s="56">
        <v>0.25</v>
      </c>
      <c r="H160" s="56">
        <v>0.38</v>
      </c>
      <c r="I160" s="56">
        <v>0.13</v>
      </c>
      <c r="J160" s="54">
        <v>0</v>
      </c>
      <c r="K160" s="56">
        <v>0</v>
      </c>
      <c r="L160" s="56">
        <v>0.13</v>
      </c>
      <c r="M160" s="57">
        <v>0</v>
      </c>
      <c r="N160" s="54">
        <v>0</v>
      </c>
      <c r="O160" s="56">
        <v>0</v>
      </c>
      <c r="P160" s="56">
        <v>0</v>
      </c>
      <c r="Q160" s="56">
        <v>0</v>
      </c>
      <c r="R160" s="56">
        <v>0</v>
      </c>
      <c r="S160" s="54">
        <v>0</v>
      </c>
      <c r="T160" s="56">
        <v>0</v>
      </c>
      <c r="U160" s="56">
        <v>0.13</v>
      </c>
      <c r="V160" s="57">
        <v>0</v>
      </c>
      <c r="W160" s="56">
        <v>0</v>
      </c>
      <c r="X160" s="56">
        <v>0.13</v>
      </c>
      <c r="Y160" s="56">
        <v>0</v>
      </c>
      <c r="Z160" s="56">
        <v>0</v>
      </c>
      <c r="AA160" s="57">
        <v>0</v>
      </c>
      <c r="AB160" s="56">
        <v>0.17</v>
      </c>
      <c r="AC160" s="56">
        <v>0.33</v>
      </c>
      <c r="AD160" s="56">
        <v>0.33</v>
      </c>
      <c r="AE160" s="57">
        <v>0.33</v>
      </c>
      <c r="AF160" s="56">
        <v>0</v>
      </c>
      <c r="AG160" s="56">
        <v>2.83</v>
      </c>
      <c r="AH160" s="56">
        <v>4</v>
      </c>
      <c r="AI160" s="56">
        <v>0.83</v>
      </c>
      <c r="AJ160" s="54">
        <v>2.2000000000000002</v>
      </c>
      <c r="AK160" s="56">
        <v>1.5</v>
      </c>
      <c r="AL160" s="56">
        <v>0.83</v>
      </c>
      <c r="AM160" s="56">
        <v>0.17</v>
      </c>
      <c r="AN160" s="57">
        <v>0.33</v>
      </c>
      <c r="AO160" s="56">
        <v>0.83</v>
      </c>
      <c r="AP160" s="56">
        <v>0.83</v>
      </c>
      <c r="AQ160" s="144">
        <v>0.17</v>
      </c>
      <c r="AR160" s="57">
        <v>0.33</v>
      </c>
      <c r="AS160" s="56">
        <v>0</v>
      </c>
      <c r="AT160" s="56">
        <v>0.33</v>
      </c>
      <c r="AU160" s="56">
        <v>0.33</v>
      </c>
      <c r="AV160" s="56">
        <v>0.5</v>
      </c>
      <c r="AW160" s="54">
        <v>0.5</v>
      </c>
      <c r="AX160" s="56">
        <v>0.67</v>
      </c>
      <c r="AY160" s="56">
        <v>0.17</v>
      </c>
      <c r="AZ160" s="56">
        <v>0.5</v>
      </c>
      <c r="BA160" s="57">
        <v>0.67</v>
      </c>
      <c r="BB160" s="54">
        <v>0.17</v>
      </c>
      <c r="BC160" s="156">
        <v>0</v>
      </c>
      <c r="BD160" s="56">
        <v>0.33</v>
      </c>
      <c r="BE160" s="57">
        <v>0.5</v>
      </c>
      <c r="BF160" s="54">
        <v>0.83</v>
      </c>
      <c r="BG160" s="56">
        <v>0.5</v>
      </c>
      <c r="BH160" s="56">
        <v>0.33</v>
      </c>
      <c r="BI160" s="56">
        <v>0.17</v>
      </c>
      <c r="BJ160" s="54">
        <v>0.17</v>
      </c>
      <c r="BK160" s="56">
        <v>0</v>
      </c>
      <c r="BL160" s="56">
        <v>0.33</v>
      </c>
      <c r="BM160" s="57">
        <v>0.17</v>
      </c>
      <c r="BN160" s="54">
        <v>0.17</v>
      </c>
      <c r="BO160" s="56">
        <v>0</v>
      </c>
      <c r="BP160" s="156">
        <v>0.5</v>
      </c>
      <c r="BQ160" s="56">
        <v>0.17</v>
      </c>
      <c r="BR160" s="56">
        <v>0</v>
      </c>
      <c r="BS160" s="54">
        <v>0</v>
      </c>
      <c r="BT160" s="56">
        <v>0</v>
      </c>
      <c r="BU160" s="56">
        <v>0</v>
      </c>
      <c r="BV160" s="57">
        <v>0</v>
      </c>
      <c r="BW160" s="56">
        <v>0</v>
      </c>
      <c r="BX160" s="56">
        <v>0</v>
      </c>
      <c r="BY160" s="56">
        <v>0</v>
      </c>
      <c r="BZ160" s="56">
        <v>0</v>
      </c>
      <c r="CA160" s="57">
        <v>0</v>
      </c>
      <c r="CB160" s="56">
        <v>0</v>
      </c>
      <c r="CC160" s="56">
        <v>0</v>
      </c>
      <c r="CD160" s="56">
        <v>0.17</v>
      </c>
      <c r="CE160" s="57">
        <v>0.83</v>
      </c>
      <c r="CF160" s="56">
        <v>0.33</v>
      </c>
      <c r="CG160" s="56">
        <v>1.67</v>
      </c>
      <c r="CH160" s="56">
        <v>1.83</v>
      </c>
      <c r="CI160" s="56">
        <v>0.67</v>
      </c>
      <c r="CJ160" s="54">
        <v>1</v>
      </c>
      <c r="CK160" s="56">
        <v>1.67</v>
      </c>
      <c r="CL160" s="56">
        <v>2.5</v>
      </c>
      <c r="CM160" s="56">
        <v>2.83</v>
      </c>
      <c r="CN160" s="57">
        <v>2.17</v>
      </c>
      <c r="CO160" s="56">
        <v>3.67</v>
      </c>
      <c r="CP160" s="56">
        <v>2.17</v>
      </c>
      <c r="CQ160" s="144">
        <v>2.17</v>
      </c>
      <c r="CR160" s="57">
        <v>2.33</v>
      </c>
      <c r="CS160" s="56">
        <v>0.17</v>
      </c>
      <c r="CT160" s="56">
        <v>0.67</v>
      </c>
      <c r="CU160" s="56">
        <v>0.83</v>
      </c>
      <c r="CV160" s="56"/>
      <c r="CW160" s="54"/>
      <c r="CX160" s="56"/>
      <c r="CY160" s="56"/>
      <c r="CZ160" s="56"/>
      <c r="DA160" s="57"/>
      <c r="DB160" s="54"/>
      <c r="DC160" s="156"/>
      <c r="DD160" s="56"/>
      <c r="DE160" s="57"/>
      <c r="DF160" s="54"/>
      <c r="DG160" s="56"/>
      <c r="DH160" s="56"/>
      <c r="DI160" s="56"/>
      <c r="DJ160" s="54"/>
      <c r="DK160" s="56"/>
      <c r="DL160" s="56"/>
      <c r="DM160" s="57"/>
      <c r="DN160" s="55">
        <f t="shared" si="2"/>
        <v>28.520000000000003</v>
      </c>
      <c r="DO160" s="55" t="s">
        <v>202</v>
      </c>
    </row>
    <row r="161" spans="2:119">
      <c r="B161" s="54"/>
      <c r="C161" s="55" t="s">
        <v>203</v>
      </c>
      <c r="D161" s="56">
        <v>0</v>
      </c>
      <c r="E161" s="57">
        <v>0</v>
      </c>
      <c r="F161" s="54">
        <v>0</v>
      </c>
      <c r="G161" s="56">
        <v>0</v>
      </c>
      <c r="H161" s="56">
        <v>0.5</v>
      </c>
      <c r="I161" s="56">
        <v>0</v>
      </c>
      <c r="J161" s="54">
        <v>0</v>
      </c>
      <c r="K161" s="56">
        <v>0</v>
      </c>
      <c r="L161" s="56">
        <v>0</v>
      </c>
      <c r="M161" s="57">
        <v>0</v>
      </c>
      <c r="N161" s="54">
        <v>0</v>
      </c>
      <c r="O161" s="56">
        <v>0</v>
      </c>
      <c r="P161" s="56">
        <v>0</v>
      </c>
      <c r="Q161" s="56">
        <v>0</v>
      </c>
      <c r="R161" s="56">
        <v>0</v>
      </c>
      <c r="S161" s="54">
        <v>0</v>
      </c>
      <c r="T161" s="56">
        <v>0</v>
      </c>
      <c r="U161" s="56">
        <v>0</v>
      </c>
      <c r="V161" s="57">
        <v>0</v>
      </c>
      <c r="W161" s="56">
        <v>0</v>
      </c>
      <c r="X161" s="56">
        <v>0</v>
      </c>
      <c r="Y161" s="56">
        <v>0</v>
      </c>
      <c r="Z161" s="56">
        <v>0</v>
      </c>
      <c r="AA161" s="57">
        <v>0</v>
      </c>
      <c r="AB161" s="56">
        <v>0</v>
      </c>
      <c r="AC161" s="56">
        <v>0</v>
      </c>
      <c r="AD161" s="56">
        <v>0</v>
      </c>
      <c r="AE161" s="57">
        <v>0</v>
      </c>
      <c r="AF161" s="56">
        <v>0</v>
      </c>
      <c r="AG161" s="56">
        <v>0</v>
      </c>
      <c r="AH161" s="56">
        <v>0</v>
      </c>
      <c r="AI161" s="56">
        <v>0</v>
      </c>
      <c r="AJ161" s="54">
        <v>0</v>
      </c>
      <c r="AK161" s="56">
        <v>0</v>
      </c>
      <c r="AL161" s="56">
        <v>0</v>
      </c>
      <c r="AM161" s="56">
        <v>0</v>
      </c>
      <c r="AN161" s="57">
        <v>0</v>
      </c>
      <c r="AO161" s="56">
        <v>0</v>
      </c>
      <c r="AP161" s="56">
        <v>0</v>
      </c>
      <c r="AQ161" s="144">
        <v>0</v>
      </c>
      <c r="AR161" s="57">
        <v>0</v>
      </c>
      <c r="AS161" s="56">
        <v>0</v>
      </c>
      <c r="AT161" s="56">
        <v>0</v>
      </c>
      <c r="AU161" s="56">
        <v>0</v>
      </c>
      <c r="AV161" s="56">
        <v>0</v>
      </c>
      <c r="AW161" s="54">
        <v>0</v>
      </c>
      <c r="AX161" s="56">
        <v>0</v>
      </c>
      <c r="AY161" s="56">
        <v>0</v>
      </c>
      <c r="AZ161" s="56">
        <v>0</v>
      </c>
      <c r="BA161" s="57">
        <v>0</v>
      </c>
      <c r="BB161" s="54">
        <v>0</v>
      </c>
      <c r="BC161" s="156">
        <v>0</v>
      </c>
      <c r="BD161" s="56">
        <v>0</v>
      </c>
      <c r="BE161" s="57">
        <v>0</v>
      </c>
      <c r="BF161" s="54">
        <v>0</v>
      </c>
      <c r="BG161" s="56">
        <v>0</v>
      </c>
      <c r="BH161" s="56">
        <v>0</v>
      </c>
      <c r="BI161" s="56">
        <v>0</v>
      </c>
      <c r="BJ161" s="54">
        <v>0</v>
      </c>
      <c r="BK161" s="56">
        <v>0</v>
      </c>
      <c r="BL161" s="56">
        <v>0</v>
      </c>
      <c r="BM161" s="57">
        <v>0</v>
      </c>
      <c r="BN161" s="54">
        <v>0</v>
      </c>
      <c r="BO161" s="56">
        <v>0</v>
      </c>
      <c r="BP161" s="156">
        <v>0</v>
      </c>
      <c r="BQ161" s="56">
        <v>0</v>
      </c>
      <c r="BR161" s="56">
        <v>0</v>
      </c>
      <c r="BS161" s="54">
        <v>0</v>
      </c>
      <c r="BT161" s="56">
        <v>0</v>
      </c>
      <c r="BU161" s="56">
        <v>0</v>
      </c>
      <c r="BV161" s="57">
        <v>0</v>
      </c>
      <c r="BW161" s="56">
        <v>0</v>
      </c>
      <c r="BX161" s="56">
        <v>0</v>
      </c>
      <c r="BY161" s="56">
        <v>0</v>
      </c>
      <c r="BZ161" s="56">
        <v>0</v>
      </c>
      <c r="CA161" s="57">
        <v>0</v>
      </c>
      <c r="CB161" s="56">
        <v>0</v>
      </c>
      <c r="CC161" s="56">
        <v>0</v>
      </c>
      <c r="CD161" s="56">
        <v>0</v>
      </c>
      <c r="CE161" s="57">
        <v>0</v>
      </c>
      <c r="CF161" s="56">
        <v>0</v>
      </c>
      <c r="CG161" s="56">
        <v>0</v>
      </c>
      <c r="CH161" s="56">
        <v>0</v>
      </c>
      <c r="CI161" s="56">
        <v>0</v>
      </c>
      <c r="CJ161" s="54">
        <v>0</v>
      </c>
      <c r="CK161" s="56">
        <v>0</v>
      </c>
      <c r="CL161" s="56">
        <v>0</v>
      </c>
      <c r="CM161" s="56">
        <v>0</v>
      </c>
      <c r="CN161" s="57">
        <v>0</v>
      </c>
      <c r="CO161" s="56">
        <v>0</v>
      </c>
      <c r="CP161" s="56">
        <v>0</v>
      </c>
      <c r="CQ161" s="144">
        <v>0</v>
      </c>
      <c r="CR161" s="57">
        <v>0</v>
      </c>
      <c r="CS161" s="56">
        <v>0</v>
      </c>
      <c r="CT161" s="56">
        <v>0</v>
      </c>
      <c r="CU161" s="56">
        <v>0</v>
      </c>
      <c r="CV161" s="56"/>
      <c r="CW161" s="54"/>
      <c r="CX161" s="56"/>
      <c r="CY161" s="56"/>
      <c r="CZ161" s="56"/>
      <c r="DA161" s="57"/>
      <c r="DB161" s="54"/>
      <c r="DC161" s="156"/>
      <c r="DD161" s="56"/>
      <c r="DE161" s="57"/>
      <c r="DF161" s="54"/>
      <c r="DG161" s="56"/>
      <c r="DH161" s="56"/>
      <c r="DI161" s="56"/>
      <c r="DJ161" s="54"/>
      <c r="DK161" s="56"/>
      <c r="DL161" s="56"/>
      <c r="DM161" s="57"/>
      <c r="DN161" s="55">
        <f t="shared" si="2"/>
        <v>0</v>
      </c>
      <c r="DO161" s="55" t="s">
        <v>203</v>
      </c>
    </row>
    <row r="162" spans="2:119">
      <c r="B162" s="54"/>
      <c r="C162" s="55" t="s">
        <v>204</v>
      </c>
      <c r="D162" s="56">
        <v>0.5</v>
      </c>
      <c r="E162" s="57">
        <v>0</v>
      </c>
      <c r="F162" s="54">
        <v>0</v>
      </c>
      <c r="G162" s="56">
        <v>0</v>
      </c>
      <c r="H162" s="56">
        <v>0</v>
      </c>
      <c r="I162" s="56">
        <v>0</v>
      </c>
      <c r="J162" s="54">
        <v>0</v>
      </c>
      <c r="K162" s="56">
        <v>0</v>
      </c>
      <c r="L162" s="56">
        <v>0</v>
      </c>
      <c r="M162" s="57">
        <v>0</v>
      </c>
      <c r="N162" s="54">
        <v>0</v>
      </c>
      <c r="O162" s="56">
        <v>0</v>
      </c>
      <c r="P162" s="56">
        <v>0</v>
      </c>
      <c r="Q162" s="56">
        <v>0</v>
      </c>
      <c r="R162" s="56">
        <v>0</v>
      </c>
      <c r="S162" s="54">
        <v>0</v>
      </c>
      <c r="T162" s="56">
        <v>0</v>
      </c>
      <c r="U162" s="56">
        <v>0</v>
      </c>
      <c r="V162" s="57">
        <v>0</v>
      </c>
      <c r="W162" s="56">
        <v>0</v>
      </c>
      <c r="X162" s="56">
        <v>0</v>
      </c>
      <c r="Y162" s="56">
        <v>0</v>
      </c>
      <c r="Z162" s="56">
        <v>0</v>
      </c>
      <c r="AA162" s="57">
        <v>0</v>
      </c>
      <c r="AB162" s="56">
        <v>0</v>
      </c>
      <c r="AC162" s="56">
        <v>0</v>
      </c>
      <c r="AD162" s="56">
        <v>0</v>
      </c>
      <c r="AE162" s="57">
        <v>0</v>
      </c>
      <c r="AF162" s="56">
        <v>1</v>
      </c>
      <c r="AG162" s="56">
        <v>0</v>
      </c>
      <c r="AH162" s="56">
        <v>0</v>
      </c>
      <c r="AI162" s="56">
        <v>0</v>
      </c>
      <c r="AJ162" s="54">
        <v>0</v>
      </c>
      <c r="AK162" s="56">
        <v>0</v>
      </c>
      <c r="AL162" s="56">
        <v>0.5</v>
      </c>
      <c r="AM162" s="56">
        <v>0</v>
      </c>
      <c r="AN162" s="57">
        <v>0</v>
      </c>
      <c r="AO162" s="56">
        <v>0.5</v>
      </c>
      <c r="AP162" s="56">
        <v>0.5</v>
      </c>
      <c r="AQ162" s="145">
        <v>0</v>
      </c>
      <c r="AR162" s="57">
        <v>0</v>
      </c>
      <c r="AS162" s="56">
        <v>0.5</v>
      </c>
      <c r="AT162" s="56">
        <v>0</v>
      </c>
      <c r="AU162" s="56">
        <v>0</v>
      </c>
      <c r="AV162" s="56">
        <v>1</v>
      </c>
      <c r="AW162" s="54">
        <v>1</v>
      </c>
      <c r="AX162" s="56">
        <v>0</v>
      </c>
      <c r="AY162" s="56">
        <v>0</v>
      </c>
      <c r="AZ162" s="56">
        <v>0</v>
      </c>
      <c r="BA162" s="57">
        <v>0.5</v>
      </c>
      <c r="BB162" s="54">
        <v>0</v>
      </c>
      <c r="BC162" s="159">
        <v>0</v>
      </c>
      <c r="BD162" s="56">
        <v>0.5</v>
      </c>
      <c r="BE162" s="57">
        <v>1</v>
      </c>
      <c r="BF162" s="54">
        <v>0</v>
      </c>
      <c r="BG162" s="56">
        <v>0</v>
      </c>
      <c r="BH162" s="56">
        <v>0</v>
      </c>
      <c r="BI162" s="56">
        <v>0</v>
      </c>
      <c r="BJ162" s="54">
        <v>0</v>
      </c>
      <c r="BK162" s="56">
        <v>0</v>
      </c>
      <c r="BL162" s="56">
        <v>0</v>
      </c>
      <c r="BM162" s="57">
        <v>0</v>
      </c>
      <c r="BN162" s="54">
        <v>0</v>
      </c>
      <c r="BO162" s="56">
        <v>0</v>
      </c>
      <c r="BP162" s="159">
        <v>0</v>
      </c>
      <c r="BQ162" s="56">
        <v>0</v>
      </c>
      <c r="BR162" s="56">
        <v>0</v>
      </c>
      <c r="BS162" s="54">
        <v>0</v>
      </c>
      <c r="BT162" s="56">
        <v>0</v>
      </c>
      <c r="BU162" s="56">
        <v>0</v>
      </c>
      <c r="BV162" s="57">
        <v>0</v>
      </c>
      <c r="BW162" s="56">
        <v>0</v>
      </c>
      <c r="BX162" s="56">
        <v>0</v>
      </c>
      <c r="BY162" s="56">
        <v>0</v>
      </c>
      <c r="BZ162" s="56">
        <v>0</v>
      </c>
      <c r="CA162" s="57">
        <v>0</v>
      </c>
      <c r="CB162" s="56">
        <v>0</v>
      </c>
      <c r="CC162" s="56">
        <v>0</v>
      </c>
      <c r="CD162" s="56">
        <v>0</v>
      </c>
      <c r="CE162" s="57">
        <v>0</v>
      </c>
      <c r="CF162" s="56">
        <v>0</v>
      </c>
      <c r="CG162" s="56">
        <v>0</v>
      </c>
      <c r="CH162" s="56">
        <v>0</v>
      </c>
      <c r="CI162" s="56">
        <v>0.5</v>
      </c>
      <c r="CJ162" s="54">
        <v>0</v>
      </c>
      <c r="CK162" s="56">
        <v>0.5</v>
      </c>
      <c r="CL162" s="56">
        <v>1.5</v>
      </c>
      <c r="CM162" s="56">
        <v>0</v>
      </c>
      <c r="CN162" s="57">
        <v>3</v>
      </c>
      <c r="CO162" s="56">
        <v>1</v>
      </c>
      <c r="CP162" s="56">
        <v>0.5</v>
      </c>
      <c r="CQ162" s="145">
        <v>2</v>
      </c>
      <c r="CR162" s="57">
        <v>0.5</v>
      </c>
      <c r="CS162" s="56">
        <v>0</v>
      </c>
      <c r="CT162" s="56">
        <v>0.5</v>
      </c>
      <c r="CU162" s="56">
        <v>0</v>
      </c>
      <c r="CV162" s="56"/>
      <c r="CW162" s="54"/>
      <c r="CX162" s="56"/>
      <c r="CY162" s="56"/>
      <c r="CZ162" s="56"/>
      <c r="DA162" s="57"/>
      <c r="DB162" s="54"/>
      <c r="DC162" s="159"/>
      <c r="DD162" s="56"/>
      <c r="DE162" s="57"/>
      <c r="DF162" s="54"/>
      <c r="DG162" s="56"/>
      <c r="DH162" s="56"/>
      <c r="DI162" s="56"/>
      <c r="DJ162" s="54"/>
      <c r="DK162" s="56"/>
      <c r="DL162" s="56"/>
      <c r="DM162" s="57"/>
      <c r="DN162" s="55">
        <f t="shared" si="2"/>
        <v>10</v>
      </c>
      <c r="DO162" s="55" t="s">
        <v>204</v>
      </c>
    </row>
    <row r="163" spans="2:119">
      <c r="B163" s="54"/>
      <c r="C163" s="74" t="s">
        <v>205</v>
      </c>
      <c r="D163" s="75">
        <v>0.09</v>
      </c>
      <c r="E163" s="76">
        <v>0.06</v>
      </c>
      <c r="F163" s="77">
        <v>0.06</v>
      </c>
      <c r="G163" s="75">
        <v>0.06</v>
      </c>
      <c r="H163" s="75">
        <v>0.13</v>
      </c>
      <c r="I163" s="75">
        <v>0.06</v>
      </c>
      <c r="J163" s="77">
        <v>0.03</v>
      </c>
      <c r="K163" s="75">
        <v>0</v>
      </c>
      <c r="L163" s="75">
        <v>0.03</v>
      </c>
      <c r="M163" s="76">
        <v>0</v>
      </c>
      <c r="N163" s="77">
        <v>0.03</v>
      </c>
      <c r="O163" s="75">
        <v>0</v>
      </c>
      <c r="P163" s="75">
        <v>0</v>
      </c>
      <c r="Q163" s="75">
        <v>0</v>
      </c>
      <c r="R163" s="75">
        <v>0.03</v>
      </c>
      <c r="S163" s="77">
        <v>0</v>
      </c>
      <c r="T163" s="75">
        <v>0</v>
      </c>
      <c r="U163" s="75">
        <v>0.03</v>
      </c>
      <c r="V163" s="76">
        <v>0</v>
      </c>
      <c r="W163" s="75">
        <v>0</v>
      </c>
      <c r="X163" s="75">
        <v>0.03</v>
      </c>
      <c r="Y163" s="75">
        <v>0</v>
      </c>
      <c r="Z163" s="75">
        <v>0</v>
      </c>
      <c r="AA163" s="76">
        <v>0</v>
      </c>
      <c r="AB163" s="75">
        <v>0.04</v>
      </c>
      <c r="AC163" s="75">
        <v>0.08</v>
      </c>
      <c r="AD163" s="75">
        <v>0.08</v>
      </c>
      <c r="AE163" s="76">
        <v>0.16</v>
      </c>
      <c r="AF163" s="75">
        <v>0.32</v>
      </c>
      <c r="AG163" s="75">
        <v>0.84</v>
      </c>
      <c r="AH163" s="75">
        <v>1.28</v>
      </c>
      <c r="AI163" s="75">
        <v>0.48</v>
      </c>
      <c r="AJ163" s="77">
        <v>0.67</v>
      </c>
      <c r="AK163" s="75">
        <v>0.64</v>
      </c>
      <c r="AL163" s="75">
        <v>0.72</v>
      </c>
      <c r="AM163" s="75">
        <v>0.16</v>
      </c>
      <c r="AN163" s="76">
        <v>0.2</v>
      </c>
      <c r="AO163" s="75">
        <v>0.52</v>
      </c>
      <c r="AP163" s="75">
        <v>0.44</v>
      </c>
      <c r="AQ163" s="145">
        <v>0.24</v>
      </c>
      <c r="AR163" s="76">
        <v>0.28000000000000003</v>
      </c>
      <c r="AS163" s="75">
        <v>0.2</v>
      </c>
      <c r="AT163" s="75">
        <v>0.28000000000000003</v>
      </c>
      <c r="AU163" s="75">
        <v>0.2</v>
      </c>
      <c r="AV163" s="75">
        <v>0.28000000000000003</v>
      </c>
      <c r="AW163" s="77">
        <v>0.44</v>
      </c>
      <c r="AX163" s="75">
        <v>0.32</v>
      </c>
      <c r="AY163" s="75">
        <v>0.2</v>
      </c>
      <c r="AZ163" s="75">
        <v>0.44</v>
      </c>
      <c r="BA163" s="76">
        <v>0.36</v>
      </c>
      <c r="BB163" s="77">
        <v>0.28000000000000003</v>
      </c>
      <c r="BC163" s="159">
        <v>0.04</v>
      </c>
      <c r="BD163" s="75">
        <v>0.28000000000000003</v>
      </c>
      <c r="BE163" s="76">
        <v>0.28000000000000003</v>
      </c>
      <c r="BF163" s="77">
        <v>0.24</v>
      </c>
      <c r="BG163" s="75">
        <v>0.36</v>
      </c>
      <c r="BH163" s="75">
        <v>0.16</v>
      </c>
      <c r="BI163" s="75">
        <v>0.08</v>
      </c>
      <c r="BJ163" s="77">
        <v>0.04</v>
      </c>
      <c r="BK163" s="75">
        <v>0.04</v>
      </c>
      <c r="BL163" s="75">
        <v>0.2</v>
      </c>
      <c r="BM163" s="76">
        <v>0.08</v>
      </c>
      <c r="BN163" s="77">
        <v>0.08</v>
      </c>
      <c r="BO163" s="75">
        <v>0</v>
      </c>
      <c r="BP163" s="159">
        <v>0.12</v>
      </c>
      <c r="BQ163" s="75">
        <v>0.04</v>
      </c>
      <c r="BR163" s="75">
        <v>0</v>
      </c>
      <c r="BS163" s="77">
        <v>0.04</v>
      </c>
      <c r="BT163" s="75">
        <v>0.04</v>
      </c>
      <c r="BU163" s="75">
        <v>0</v>
      </c>
      <c r="BV163" s="76">
        <v>0</v>
      </c>
      <c r="BW163" s="75">
        <v>0</v>
      </c>
      <c r="BX163" s="75">
        <v>0.04</v>
      </c>
      <c r="BY163" s="75">
        <v>0</v>
      </c>
      <c r="BZ163" s="75">
        <v>0.04</v>
      </c>
      <c r="CA163" s="76">
        <v>0.04</v>
      </c>
      <c r="CB163" s="75">
        <v>0.08</v>
      </c>
      <c r="CC163" s="75">
        <v>0.04</v>
      </c>
      <c r="CD163" s="75">
        <v>0.21</v>
      </c>
      <c r="CE163" s="76">
        <v>0.28999999999999998</v>
      </c>
      <c r="CF163" s="75">
        <v>0.21</v>
      </c>
      <c r="CG163" s="75">
        <v>0.46</v>
      </c>
      <c r="CH163" s="75">
        <v>0.79</v>
      </c>
      <c r="CI163" s="75">
        <v>0.42</v>
      </c>
      <c r="CJ163" s="77">
        <v>0.42</v>
      </c>
      <c r="CK163" s="75">
        <v>1</v>
      </c>
      <c r="CL163" s="75">
        <v>1.5</v>
      </c>
      <c r="CM163" s="75">
        <v>1.04</v>
      </c>
      <c r="CN163" s="76">
        <v>1.38</v>
      </c>
      <c r="CO163" s="75">
        <v>1.63</v>
      </c>
      <c r="CP163" s="75">
        <v>1.54</v>
      </c>
      <c r="CQ163" s="145">
        <v>1.17</v>
      </c>
      <c r="CR163" s="76">
        <v>1.38</v>
      </c>
      <c r="CS163" s="75">
        <v>0.28999999999999998</v>
      </c>
      <c r="CT163" s="75">
        <v>0.33</v>
      </c>
      <c r="CU163" s="75">
        <v>0.5</v>
      </c>
      <c r="CV163" s="75"/>
      <c r="CW163" s="77"/>
      <c r="CX163" s="75"/>
      <c r="CY163" s="75"/>
      <c r="CZ163" s="75"/>
      <c r="DA163" s="76"/>
      <c r="DB163" s="77"/>
      <c r="DC163" s="159"/>
      <c r="DD163" s="75"/>
      <c r="DE163" s="76"/>
      <c r="DF163" s="77"/>
      <c r="DG163" s="75"/>
      <c r="DH163" s="75"/>
      <c r="DI163" s="75"/>
      <c r="DJ163" s="77"/>
      <c r="DK163" s="75"/>
      <c r="DL163" s="75"/>
      <c r="DM163" s="76"/>
      <c r="DN163" s="74">
        <f t="shared" si="2"/>
        <v>15.12</v>
      </c>
      <c r="DO163" s="74" t="s">
        <v>205</v>
      </c>
    </row>
    <row r="164" spans="2:119">
      <c r="B164" s="60"/>
      <c r="C164" s="61" t="s">
        <v>206</v>
      </c>
      <c r="D164" s="62">
        <v>0.25</v>
      </c>
      <c r="E164" s="63">
        <v>0.19</v>
      </c>
      <c r="F164" s="60">
        <v>0.12</v>
      </c>
      <c r="G164" s="62">
        <v>0.1</v>
      </c>
      <c r="H164" s="62">
        <v>0.08</v>
      </c>
      <c r="I164" s="62">
        <v>0.06</v>
      </c>
      <c r="J164" s="60">
        <v>0.05</v>
      </c>
      <c r="K164" s="62">
        <v>0.03</v>
      </c>
      <c r="L164" s="62">
        <v>0.02</v>
      </c>
      <c r="M164" s="63">
        <v>0.02</v>
      </c>
      <c r="N164" s="60">
        <v>0</v>
      </c>
      <c r="O164" s="62">
        <v>0.01</v>
      </c>
      <c r="P164" s="62">
        <v>0.01</v>
      </c>
      <c r="Q164" s="62">
        <v>0.01</v>
      </c>
      <c r="R164" s="62">
        <v>0.01</v>
      </c>
      <c r="S164" s="60">
        <v>0.01</v>
      </c>
      <c r="T164" s="62">
        <v>0.01</v>
      </c>
      <c r="U164" s="62">
        <v>0.01</v>
      </c>
      <c r="V164" s="63">
        <v>0.01</v>
      </c>
      <c r="W164" s="62">
        <v>0.01</v>
      </c>
      <c r="X164" s="62">
        <v>0.01</v>
      </c>
      <c r="Y164" s="62">
        <v>0.01</v>
      </c>
      <c r="Z164" s="62">
        <v>0.01</v>
      </c>
      <c r="AA164" s="63">
        <v>0.01</v>
      </c>
      <c r="AB164" s="62">
        <v>0.02</v>
      </c>
      <c r="AC164" s="62">
        <v>0.02</v>
      </c>
      <c r="AD164" s="62">
        <v>0.03</v>
      </c>
      <c r="AE164" s="63">
        <v>0.02</v>
      </c>
      <c r="AF164" s="62">
        <v>0.03</v>
      </c>
      <c r="AG164" s="62">
        <v>0.05</v>
      </c>
      <c r="AH164" s="62">
        <v>0.08</v>
      </c>
      <c r="AI164" s="62">
        <v>0.12</v>
      </c>
      <c r="AJ164" s="60">
        <v>0.19</v>
      </c>
      <c r="AK164" s="62">
        <v>0.24</v>
      </c>
      <c r="AL164" s="62">
        <v>0.62</v>
      </c>
      <c r="AM164" s="62">
        <v>1.02</v>
      </c>
      <c r="AN164" s="63">
        <v>1.46</v>
      </c>
      <c r="AO164" s="62">
        <v>1.75</v>
      </c>
      <c r="AP164" s="62">
        <v>1.87</v>
      </c>
      <c r="AQ164" s="146">
        <v>1.63</v>
      </c>
      <c r="AR164" s="63">
        <v>1.92</v>
      </c>
      <c r="AS164" s="62">
        <v>1.69</v>
      </c>
      <c r="AT164" s="62">
        <v>0.77</v>
      </c>
      <c r="AU164" s="62">
        <v>0.97</v>
      </c>
      <c r="AV164" s="62">
        <v>1.19</v>
      </c>
      <c r="AW164" s="60">
        <v>1.05</v>
      </c>
      <c r="AX164" s="62">
        <v>0.97</v>
      </c>
      <c r="AY164" s="62">
        <v>0.7</v>
      </c>
      <c r="AZ164" s="62">
        <v>0.59</v>
      </c>
      <c r="BA164" s="63">
        <v>0.54</v>
      </c>
      <c r="BB164" s="60">
        <v>0.45</v>
      </c>
      <c r="BC164" s="158">
        <v>0.25</v>
      </c>
      <c r="BD164" s="62">
        <v>0.26</v>
      </c>
      <c r="BE164" s="63">
        <v>0.17</v>
      </c>
      <c r="BF164" s="60">
        <v>0.09</v>
      </c>
      <c r="BG164" s="62">
        <v>7.0000000000000007E-2</v>
      </c>
      <c r="BH164" s="62">
        <v>0.06</v>
      </c>
      <c r="BI164" s="62">
        <v>0.03</v>
      </c>
      <c r="BJ164" s="60">
        <v>0.03</v>
      </c>
      <c r="BK164" s="62">
        <v>0.02</v>
      </c>
      <c r="BL164" s="62">
        <v>0.02</v>
      </c>
      <c r="BM164" s="63">
        <v>0.03</v>
      </c>
      <c r="BN164" s="60">
        <v>0.01</v>
      </c>
      <c r="BO164" s="62">
        <v>0.02</v>
      </c>
      <c r="BP164" s="158">
        <v>0.02</v>
      </c>
      <c r="BQ164" s="62">
        <v>0.02</v>
      </c>
      <c r="BR164" s="62">
        <v>0.01</v>
      </c>
      <c r="BS164" s="60">
        <v>0.01</v>
      </c>
      <c r="BT164" s="62">
        <v>0.01</v>
      </c>
      <c r="BU164" s="62">
        <v>0.01</v>
      </c>
      <c r="BV164" s="63">
        <v>0.01</v>
      </c>
      <c r="BW164" s="62">
        <v>0.02</v>
      </c>
      <c r="BX164" s="62">
        <v>0.01</v>
      </c>
      <c r="BY164" s="62">
        <v>0.01</v>
      </c>
      <c r="BZ164" s="62">
        <v>0.01</v>
      </c>
      <c r="CA164" s="63">
        <v>0.02</v>
      </c>
      <c r="CB164" s="62">
        <v>0.03</v>
      </c>
      <c r="CC164" s="62">
        <v>0.05</v>
      </c>
      <c r="CD164" s="62">
        <v>0.06</v>
      </c>
      <c r="CE164" s="63">
        <v>0.09</v>
      </c>
      <c r="CF164" s="62">
        <v>0.06</v>
      </c>
      <c r="CG164" s="62">
        <v>0.15</v>
      </c>
      <c r="CH164" s="62">
        <v>0.2</v>
      </c>
      <c r="CI164" s="62">
        <v>0.3</v>
      </c>
      <c r="CJ164" s="60">
        <v>0.43</v>
      </c>
      <c r="CK164" s="62">
        <v>0.66</v>
      </c>
      <c r="CL164" s="62">
        <v>0.85</v>
      </c>
      <c r="CM164" s="62">
        <v>1.1499999999999999</v>
      </c>
      <c r="CN164" s="63">
        <v>1.77</v>
      </c>
      <c r="CO164" s="62">
        <v>2.29</v>
      </c>
      <c r="CP164" s="62">
        <v>2.2999999999999998</v>
      </c>
      <c r="CQ164" s="146">
        <v>1.57</v>
      </c>
      <c r="CR164" s="63">
        <v>1.59</v>
      </c>
      <c r="CS164" s="62">
        <v>1.31</v>
      </c>
      <c r="CT164" s="62">
        <v>0.69</v>
      </c>
      <c r="CU164" s="62">
        <v>0.67</v>
      </c>
      <c r="CV164" s="62"/>
      <c r="CW164" s="60"/>
      <c r="CX164" s="62"/>
      <c r="CY164" s="62"/>
      <c r="CZ164" s="62"/>
      <c r="DA164" s="63"/>
      <c r="DB164" s="60"/>
      <c r="DC164" s="158"/>
      <c r="DD164" s="62"/>
      <c r="DE164" s="63"/>
      <c r="DF164" s="60"/>
      <c r="DG164" s="62"/>
      <c r="DH164" s="62"/>
      <c r="DI164" s="62"/>
      <c r="DJ164" s="60"/>
      <c r="DK164" s="62"/>
      <c r="DL164" s="62"/>
      <c r="DM164" s="63"/>
      <c r="DN164" s="61">
        <f t="shared" si="2"/>
        <v>16.410000000000004</v>
      </c>
      <c r="DO164" s="61" t="s">
        <v>206</v>
      </c>
    </row>
    <row r="165" spans="2:119">
      <c r="B165" s="42" t="s">
        <v>228</v>
      </c>
      <c r="C165" s="43" t="s">
        <v>198</v>
      </c>
      <c r="D165" s="45">
        <v>0</v>
      </c>
      <c r="E165" s="47">
        <v>0</v>
      </c>
      <c r="F165" s="48">
        <v>0</v>
      </c>
      <c r="G165" s="45">
        <v>0</v>
      </c>
      <c r="H165" s="45">
        <v>0</v>
      </c>
      <c r="I165" s="45">
        <v>0</v>
      </c>
      <c r="J165" s="48">
        <v>0</v>
      </c>
      <c r="K165" s="45">
        <v>0</v>
      </c>
      <c r="L165" s="45">
        <v>0</v>
      </c>
      <c r="M165" s="47">
        <v>0</v>
      </c>
      <c r="N165" s="48">
        <v>0</v>
      </c>
      <c r="O165" s="45">
        <v>0</v>
      </c>
      <c r="P165" s="45">
        <v>0</v>
      </c>
      <c r="Q165" s="45">
        <v>0</v>
      </c>
      <c r="R165" s="45">
        <v>0</v>
      </c>
      <c r="S165" s="48">
        <v>0</v>
      </c>
      <c r="T165" s="45">
        <v>0</v>
      </c>
      <c r="U165" s="45">
        <v>0</v>
      </c>
      <c r="V165" s="47">
        <v>0</v>
      </c>
      <c r="W165" s="45">
        <v>0</v>
      </c>
      <c r="X165" s="45">
        <v>0</v>
      </c>
      <c r="Y165" s="45">
        <v>0</v>
      </c>
      <c r="Z165" s="45">
        <v>0</v>
      </c>
      <c r="AA165" s="47">
        <v>0</v>
      </c>
      <c r="AB165" s="45">
        <v>0</v>
      </c>
      <c r="AC165" s="45">
        <v>0</v>
      </c>
      <c r="AD165" s="45">
        <v>0</v>
      </c>
      <c r="AE165" s="47">
        <v>0</v>
      </c>
      <c r="AF165" s="45">
        <v>0</v>
      </c>
      <c r="AG165" s="45">
        <v>0</v>
      </c>
      <c r="AH165" s="45">
        <v>0</v>
      </c>
      <c r="AI165" s="45">
        <v>0</v>
      </c>
      <c r="AJ165" s="48">
        <v>0</v>
      </c>
      <c r="AK165" s="45">
        <v>0</v>
      </c>
      <c r="AL165" s="45">
        <v>0</v>
      </c>
      <c r="AM165" s="45">
        <v>0</v>
      </c>
      <c r="AN165" s="47">
        <v>0</v>
      </c>
      <c r="AO165" s="45">
        <v>0</v>
      </c>
      <c r="AP165" s="45">
        <v>0</v>
      </c>
      <c r="AQ165" s="141">
        <v>1</v>
      </c>
      <c r="AR165" s="117">
        <v>0</v>
      </c>
      <c r="AS165" s="45">
        <v>0</v>
      </c>
      <c r="AT165" s="45">
        <v>0</v>
      </c>
      <c r="AU165" s="45">
        <v>1</v>
      </c>
      <c r="AV165" s="45">
        <v>0</v>
      </c>
      <c r="AW165" s="48">
        <v>0</v>
      </c>
      <c r="AX165" s="45">
        <v>0</v>
      </c>
      <c r="AY165" s="45">
        <v>0</v>
      </c>
      <c r="AZ165" s="45">
        <v>0</v>
      </c>
      <c r="BA165" s="47">
        <v>0</v>
      </c>
      <c r="BB165" s="48">
        <v>0</v>
      </c>
      <c r="BC165" s="152">
        <v>0</v>
      </c>
      <c r="BD165" s="45">
        <v>0</v>
      </c>
      <c r="BE165" s="47">
        <v>0</v>
      </c>
      <c r="BF165" s="48">
        <v>0</v>
      </c>
      <c r="BG165" s="45">
        <v>0</v>
      </c>
      <c r="BH165" s="45">
        <v>1</v>
      </c>
      <c r="BI165" s="45">
        <v>0</v>
      </c>
      <c r="BJ165" s="48">
        <v>0</v>
      </c>
      <c r="BK165" s="45">
        <v>0</v>
      </c>
      <c r="BL165" s="45">
        <v>0</v>
      </c>
      <c r="BM165" s="47">
        <v>0</v>
      </c>
      <c r="BN165" s="48">
        <v>0</v>
      </c>
      <c r="BO165" s="45">
        <v>0</v>
      </c>
      <c r="BP165" s="152">
        <v>0</v>
      </c>
      <c r="BQ165" s="45">
        <v>0</v>
      </c>
      <c r="BR165" s="45">
        <v>0</v>
      </c>
      <c r="BS165" s="48">
        <v>0</v>
      </c>
      <c r="BT165" s="45">
        <v>0</v>
      </c>
      <c r="BU165" s="45">
        <v>0</v>
      </c>
      <c r="BV165" s="47">
        <v>0</v>
      </c>
      <c r="BW165" s="45">
        <v>0</v>
      </c>
      <c r="BX165" s="45">
        <v>0</v>
      </c>
      <c r="BY165" s="45">
        <v>0</v>
      </c>
      <c r="BZ165" s="45">
        <v>0</v>
      </c>
      <c r="CA165" s="47">
        <v>0</v>
      </c>
      <c r="CB165" s="45">
        <v>0</v>
      </c>
      <c r="CC165" s="45">
        <v>0</v>
      </c>
      <c r="CD165" s="45">
        <v>0</v>
      </c>
      <c r="CE165" s="47">
        <v>0</v>
      </c>
      <c r="CF165" s="45">
        <v>0</v>
      </c>
      <c r="CG165" s="45">
        <v>0</v>
      </c>
      <c r="CH165" s="45">
        <v>3</v>
      </c>
      <c r="CI165" s="45">
        <v>0</v>
      </c>
      <c r="CJ165" s="48">
        <v>0</v>
      </c>
      <c r="CK165" s="45">
        <v>0</v>
      </c>
      <c r="CL165" s="45">
        <v>0</v>
      </c>
      <c r="CM165" s="45">
        <v>0</v>
      </c>
      <c r="CN165" s="47">
        <v>0</v>
      </c>
      <c r="CO165" s="45">
        <v>0</v>
      </c>
      <c r="CP165" s="45">
        <v>2</v>
      </c>
      <c r="CQ165" s="141">
        <v>0</v>
      </c>
      <c r="CR165" s="117">
        <v>0</v>
      </c>
      <c r="CS165" s="45">
        <v>3</v>
      </c>
      <c r="CT165" s="45">
        <v>0</v>
      </c>
      <c r="CU165" s="45">
        <v>0</v>
      </c>
      <c r="CV165" s="45"/>
      <c r="CW165" s="48"/>
      <c r="CX165" s="45"/>
      <c r="CY165" s="45"/>
      <c r="CZ165" s="45"/>
      <c r="DA165" s="47"/>
      <c r="DB165" s="48"/>
      <c r="DC165" s="152"/>
      <c r="DD165" s="45"/>
      <c r="DE165" s="47"/>
      <c r="DF165" s="48"/>
      <c r="DG165" s="45"/>
      <c r="DH165" s="45"/>
      <c r="DI165" s="45"/>
      <c r="DJ165" s="48"/>
      <c r="DK165" s="45"/>
      <c r="DL165" s="45"/>
      <c r="DM165" s="47"/>
      <c r="DN165" s="119">
        <f t="shared" si="2"/>
        <v>8</v>
      </c>
      <c r="DO165" s="43" t="s">
        <v>198</v>
      </c>
    </row>
    <row r="166" spans="2:119">
      <c r="B166" s="42" t="s">
        <v>225</v>
      </c>
      <c r="C166" s="43" t="s">
        <v>200</v>
      </c>
      <c r="D166" s="45">
        <v>2</v>
      </c>
      <c r="E166" s="47">
        <v>0</v>
      </c>
      <c r="F166" s="48">
        <v>0</v>
      </c>
      <c r="G166" s="45">
        <v>1</v>
      </c>
      <c r="H166" s="45">
        <v>1</v>
      </c>
      <c r="I166" s="45">
        <v>2</v>
      </c>
      <c r="J166" s="48">
        <v>0</v>
      </c>
      <c r="K166" s="45">
        <v>0</v>
      </c>
      <c r="L166" s="45">
        <v>1</v>
      </c>
      <c r="M166" s="47">
        <v>1</v>
      </c>
      <c r="N166" s="48">
        <v>0</v>
      </c>
      <c r="O166" s="45">
        <v>0</v>
      </c>
      <c r="P166" s="45">
        <v>0</v>
      </c>
      <c r="Q166" s="45">
        <v>1</v>
      </c>
      <c r="R166" s="45">
        <v>2</v>
      </c>
      <c r="S166" s="48">
        <v>1</v>
      </c>
      <c r="T166" s="45">
        <v>1</v>
      </c>
      <c r="U166" s="45">
        <v>0</v>
      </c>
      <c r="V166" s="47">
        <v>0</v>
      </c>
      <c r="W166" s="45">
        <v>0</v>
      </c>
      <c r="X166" s="45">
        <v>1</v>
      </c>
      <c r="Y166" s="45">
        <v>2</v>
      </c>
      <c r="Z166" s="45">
        <v>0</v>
      </c>
      <c r="AA166" s="47">
        <v>3</v>
      </c>
      <c r="AB166" s="45">
        <v>0</v>
      </c>
      <c r="AC166" s="45">
        <v>0</v>
      </c>
      <c r="AD166" s="45">
        <v>0</v>
      </c>
      <c r="AE166" s="47">
        <v>0</v>
      </c>
      <c r="AF166" s="45">
        <v>0</v>
      </c>
      <c r="AG166" s="45">
        <v>1</v>
      </c>
      <c r="AH166" s="45">
        <v>0</v>
      </c>
      <c r="AI166" s="45">
        <v>1</v>
      </c>
      <c r="AJ166" s="48">
        <v>0</v>
      </c>
      <c r="AK166" s="45">
        <v>0</v>
      </c>
      <c r="AL166" s="45">
        <v>1</v>
      </c>
      <c r="AM166" s="45">
        <v>0</v>
      </c>
      <c r="AN166" s="47">
        <v>0</v>
      </c>
      <c r="AO166" s="45">
        <v>0</v>
      </c>
      <c r="AP166" s="45">
        <v>0</v>
      </c>
      <c r="AQ166" s="141">
        <v>0</v>
      </c>
      <c r="AR166" s="117">
        <v>1</v>
      </c>
      <c r="AS166" s="45">
        <v>0</v>
      </c>
      <c r="AT166" s="45">
        <v>0</v>
      </c>
      <c r="AU166" s="45">
        <v>1</v>
      </c>
      <c r="AV166" s="45">
        <v>0</v>
      </c>
      <c r="AW166" s="48">
        <v>0</v>
      </c>
      <c r="AX166" s="45">
        <v>0</v>
      </c>
      <c r="AY166" s="45">
        <v>0</v>
      </c>
      <c r="AZ166" s="45">
        <v>0</v>
      </c>
      <c r="BA166" s="47">
        <v>1</v>
      </c>
      <c r="BB166" s="48">
        <v>1</v>
      </c>
      <c r="BC166" s="152">
        <v>2</v>
      </c>
      <c r="BD166" s="45">
        <v>0</v>
      </c>
      <c r="BE166" s="47">
        <v>0</v>
      </c>
      <c r="BF166" s="48">
        <v>0</v>
      </c>
      <c r="BG166" s="45">
        <v>0</v>
      </c>
      <c r="BH166" s="45">
        <v>1</v>
      </c>
      <c r="BI166" s="45">
        <v>0</v>
      </c>
      <c r="BJ166" s="48">
        <v>0</v>
      </c>
      <c r="BK166" s="45">
        <v>0</v>
      </c>
      <c r="BL166" s="45">
        <v>0</v>
      </c>
      <c r="BM166" s="47">
        <v>0</v>
      </c>
      <c r="BN166" s="48">
        <v>0</v>
      </c>
      <c r="BO166" s="45">
        <v>0</v>
      </c>
      <c r="BP166" s="152">
        <v>0</v>
      </c>
      <c r="BQ166" s="45">
        <v>0</v>
      </c>
      <c r="BR166" s="45">
        <v>0</v>
      </c>
      <c r="BS166" s="48">
        <v>0</v>
      </c>
      <c r="BT166" s="45">
        <v>0</v>
      </c>
      <c r="BU166" s="45">
        <v>0</v>
      </c>
      <c r="BV166" s="47">
        <v>0</v>
      </c>
      <c r="BW166" s="45">
        <v>0</v>
      </c>
      <c r="BX166" s="45">
        <v>0</v>
      </c>
      <c r="BY166" s="45">
        <v>0</v>
      </c>
      <c r="BZ166" s="45">
        <v>0</v>
      </c>
      <c r="CA166" s="47">
        <v>0</v>
      </c>
      <c r="CB166" s="45">
        <v>0</v>
      </c>
      <c r="CC166" s="45">
        <v>0</v>
      </c>
      <c r="CD166" s="45">
        <v>0</v>
      </c>
      <c r="CE166" s="47">
        <v>0</v>
      </c>
      <c r="CF166" s="45">
        <v>0</v>
      </c>
      <c r="CG166" s="45">
        <v>1</v>
      </c>
      <c r="CH166" s="45">
        <v>0</v>
      </c>
      <c r="CI166" s="45">
        <v>0</v>
      </c>
      <c r="CJ166" s="48">
        <v>0</v>
      </c>
      <c r="CK166" s="45">
        <v>0</v>
      </c>
      <c r="CL166" s="45">
        <v>0</v>
      </c>
      <c r="CM166" s="45">
        <v>0</v>
      </c>
      <c r="CN166" s="47">
        <v>0</v>
      </c>
      <c r="CO166" s="45">
        <v>0</v>
      </c>
      <c r="CP166" s="45">
        <v>0</v>
      </c>
      <c r="CQ166" s="141">
        <v>0</v>
      </c>
      <c r="CR166" s="117">
        <v>0</v>
      </c>
      <c r="CS166" s="45">
        <v>0</v>
      </c>
      <c r="CT166" s="45">
        <v>0</v>
      </c>
      <c r="CU166" s="45">
        <v>0</v>
      </c>
      <c r="CV166" s="45"/>
      <c r="CW166" s="48"/>
      <c r="CX166" s="45"/>
      <c r="CY166" s="45"/>
      <c r="CZ166" s="45"/>
      <c r="DA166" s="47"/>
      <c r="DB166" s="48"/>
      <c r="DC166" s="152"/>
      <c r="DD166" s="45"/>
      <c r="DE166" s="47"/>
      <c r="DF166" s="48"/>
      <c r="DG166" s="45"/>
      <c r="DH166" s="45"/>
      <c r="DI166" s="45"/>
      <c r="DJ166" s="48"/>
      <c r="DK166" s="45"/>
      <c r="DL166" s="45"/>
      <c r="DM166" s="47"/>
      <c r="DN166" s="119">
        <f t="shared" si="2"/>
        <v>1</v>
      </c>
      <c r="DO166" s="43" t="s">
        <v>200</v>
      </c>
    </row>
    <row r="167" spans="2:119">
      <c r="B167" s="42"/>
      <c r="C167" s="43" t="s">
        <v>201</v>
      </c>
      <c r="D167" s="45">
        <v>0</v>
      </c>
      <c r="E167" s="47">
        <v>0</v>
      </c>
      <c r="F167" s="48">
        <v>0</v>
      </c>
      <c r="G167" s="45">
        <v>0</v>
      </c>
      <c r="H167" s="45">
        <v>0</v>
      </c>
      <c r="I167" s="45">
        <v>0</v>
      </c>
      <c r="J167" s="48">
        <v>0</v>
      </c>
      <c r="K167" s="45">
        <v>0</v>
      </c>
      <c r="L167" s="45">
        <v>0</v>
      </c>
      <c r="M167" s="47">
        <v>0</v>
      </c>
      <c r="N167" s="48">
        <v>0</v>
      </c>
      <c r="O167" s="45">
        <v>0</v>
      </c>
      <c r="P167" s="45">
        <v>0</v>
      </c>
      <c r="Q167" s="45">
        <v>0</v>
      </c>
      <c r="R167" s="45">
        <v>0</v>
      </c>
      <c r="S167" s="48">
        <v>1</v>
      </c>
      <c r="T167" s="45">
        <v>1</v>
      </c>
      <c r="U167" s="45">
        <v>0</v>
      </c>
      <c r="V167" s="47">
        <v>2</v>
      </c>
      <c r="W167" s="45">
        <v>1</v>
      </c>
      <c r="X167" s="45">
        <v>0</v>
      </c>
      <c r="Y167" s="45">
        <v>2</v>
      </c>
      <c r="Z167" s="45">
        <v>0</v>
      </c>
      <c r="AA167" s="47">
        <v>0</v>
      </c>
      <c r="AB167" s="45">
        <v>1</v>
      </c>
      <c r="AC167" s="45">
        <v>0</v>
      </c>
      <c r="AD167" s="45">
        <v>0</v>
      </c>
      <c r="AE167" s="47">
        <v>4</v>
      </c>
      <c r="AF167" s="45">
        <v>1</v>
      </c>
      <c r="AG167" s="45">
        <v>0</v>
      </c>
      <c r="AH167" s="45">
        <v>0</v>
      </c>
      <c r="AI167" s="45">
        <v>0</v>
      </c>
      <c r="AJ167" s="48">
        <v>0</v>
      </c>
      <c r="AK167" s="45">
        <v>0</v>
      </c>
      <c r="AL167" s="45">
        <v>0</v>
      </c>
      <c r="AM167" s="45">
        <v>0</v>
      </c>
      <c r="AN167" s="47">
        <v>1</v>
      </c>
      <c r="AO167" s="45">
        <v>0</v>
      </c>
      <c r="AP167" s="45">
        <v>1</v>
      </c>
      <c r="AQ167" s="141">
        <v>0</v>
      </c>
      <c r="AR167" s="117">
        <v>0</v>
      </c>
      <c r="AS167" s="45">
        <v>1</v>
      </c>
      <c r="AT167" s="45">
        <v>0</v>
      </c>
      <c r="AU167" s="45">
        <v>0</v>
      </c>
      <c r="AV167" s="45">
        <v>0</v>
      </c>
      <c r="AW167" s="48">
        <v>0</v>
      </c>
      <c r="AX167" s="45">
        <v>0</v>
      </c>
      <c r="AY167" s="45">
        <v>0</v>
      </c>
      <c r="AZ167" s="45">
        <v>0</v>
      </c>
      <c r="BA167" s="47">
        <v>1</v>
      </c>
      <c r="BB167" s="48">
        <v>0</v>
      </c>
      <c r="BC167" s="152">
        <v>0</v>
      </c>
      <c r="BD167" s="45">
        <v>0</v>
      </c>
      <c r="BE167" s="47">
        <v>0</v>
      </c>
      <c r="BF167" s="48">
        <v>0</v>
      </c>
      <c r="BG167" s="45">
        <v>0</v>
      </c>
      <c r="BH167" s="45">
        <v>0</v>
      </c>
      <c r="BI167" s="45">
        <v>0</v>
      </c>
      <c r="BJ167" s="48">
        <v>0</v>
      </c>
      <c r="BK167" s="45">
        <v>0</v>
      </c>
      <c r="BL167" s="45">
        <v>0</v>
      </c>
      <c r="BM167" s="47">
        <v>0</v>
      </c>
      <c r="BN167" s="48">
        <v>0</v>
      </c>
      <c r="BO167" s="45">
        <v>1</v>
      </c>
      <c r="BP167" s="152">
        <v>1</v>
      </c>
      <c r="BQ167" s="45">
        <v>0</v>
      </c>
      <c r="BR167" s="45">
        <v>1</v>
      </c>
      <c r="BS167" s="48">
        <v>1</v>
      </c>
      <c r="BT167" s="45">
        <v>0</v>
      </c>
      <c r="BU167" s="45">
        <v>0</v>
      </c>
      <c r="BV167" s="47">
        <v>1</v>
      </c>
      <c r="BW167" s="45">
        <v>0</v>
      </c>
      <c r="BX167" s="45">
        <v>0</v>
      </c>
      <c r="BY167" s="45">
        <v>0</v>
      </c>
      <c r="BZ167" s="45">
        <v>0</v>
      </c>
      <c r="CA167" s="47">
        <v>0</v>
      </c>
      <c r="CB167" s="45">
        <v>0</v>
      </c>
      <c r="CC167" s="45">
        <v>0</v>
      </c>
      <c r="CD167" s="45">
        <v>0</v>
      </c>
      <c r="CE167" s="47">
        <v>0</v>
      </c>
      <c r="CF167" s="45">
        <v>0</v>
      </c>
      <c r="CG167" s="45">
        <v>0</v>
      </c>
      <c r="CH167" s="45">
        <v>0</v>
      </c>
      <c r="CI167" s="45">
        <v>0</v>
      </c>
      <c r="CJ167" s="48">
        <v>0</v>
      </c>
      <c r="CK167" s="45">
        <v>0</v>
      </c>
      <c r="CL167" s="45">
        <v>0</v>
      </c>
      <c r="CM167" s="45">
        <v>0</v>
      </c>
      <c r="CN167" s="47">
        <v>0</v>
      </c>
      <c r="CO167" s="45">
        <v>0</v>
      </c>
      <c r="CP167" s="45">
        <v>0</v>
      </c>
      <c r="CQ167" s="141">
        <v>0</v>
      </c>
      <c r="CR167" s="117">
        <v>0</v>
      </c>
      <c r="CS167" s="45">
        <v>0</v>
      </c>
      <c r="CT167" s="45">
        <v>0</v>
      </c>
      <c r="CU167" s="45">
        <v>1</v>
      </c>
      <c r="CV167" s="45"/>
      <c r="CW167" s="48"/>
      <c r="CX167" s="45"/>
      <c r="CY167" s="45"/>
      <c r="CZ167" s="45"/>
      <c r="DA167" s="47"/>
      <c r="DB167" s="48"/>
      <c r="DC167" s="152"/>
      <c r="DD167" s="45"/>
      <c r="DE167" s="47"/>
      <c r="DF167" s="48"/>
      <c r="DG167" s="45"/>
      <c r="DH167" s="45"/>
      <c r="DI167" s="45"/>
      <c r="DJ167" s="48"/>
      <c r="DK167" s="45"/>
      <c r="DL167" s="45"/>
      <c r="DM167" s="47"/>
      <c r="DN167" s="119">
        <f t="shared" si="2"/>
        <v>6</v>
      </c>
      <c r="DO167" s="43" t="s">
        <v>201</v>
      </c>
    </row>
    <row r="168" spans="2:119">
      <c r="B168" s="42"/>
      <c r="C168" s="43" t="s">
        <v>202</v>
      </c>
      <c r="D168" s="45">
        <v>0</v>
      </c>
      <c r="E168" s="47">
        <v>0</v>
      </c>
      <c r="F168" s="48">
        <v>0</v>
      </c>
      <c r="G168" s="45">
        <v>1</v>
      </c>
      <c r="H168" s="45">
        <v>1</v>
      </c>
      <c r="I168" s="45">
        <v>0</v>
      </c>
      <c r="J168" s="48">
        <v>0</v>
      </c>
      <c r="K168" s="45">
        <v>0</v>
      </c>
      <c r="L168" s="45">
        <v>0</v>
      </c>
      <c r="M168" s="47">
        <v>0</v>
      </c>
      <c r="N168" s="48">
        <v>0</v>
      </c>
      <c r="O168" s="45">
        <v>0</v>
      </c>
      <c r="P168" s="45">
        <v>0</v>
      </c>
      <c r="Q168" s="45">
        <v>1</v>
      </c>
      <c r="R168" s="45">
        <v>2</v>
      </c>
      <c r="S168" s="48">
        <v>0</v>
      </c>
      <c r="T168" s="45">
        <v>0</v>
      </c>
      <c r="U168" s="45">
        <v>0</v>
      </c>
      <c r="V168" s="47">
        <v>0</v>
      </c>
      <c r="W168" s="45">
        <v>1</v>
      </c>
      <c r="X168" s="45">
        <v>0</v>
      </c>
      <c r="Y168" s="45">
        <v>0</v>
      </c>
      <c r="Z168" s="45">
        <v>0</v>
      </c>
      <c r="AA168" s="47">
        <v>0</v>
      </c>
      <c r="AB168" s="45">
        <v>1</v>
      </c>
      <c r="AC168" s="45">
        <v>0</v>
      </c>
      <c r="AD168" s="45">
        <v>2</v>
      </c>
      <c r="AE168" s="47">
        <v>0</v>
      </c>
      <c r="AF168" s="45">
        <v>0</v>
      </c>
      <c r="AG168" s="45">
        <v>0</v>
      </c>
      <c r="AH168" s="45">
        <v>0</v>
      </c>
      <c r="AI168" s="45">
        <v>1</v>
      </c>
      <c r="AJ168" s="48">
        <v>0</v>
      </c>
      <c r="AK168" s="45">
        <v>1</v>
      </c>
      <c r="AL168" s="45">
        <v>0</v>
      </c>
      <c r="AM168" s="45">
        <v>0</v>
      </c>
      <c r="AN168" s="47">
        <v>0</v>
      </c>
      <c r="AO168" s="45">
        <v>0</v>
      </c>
      <c r="AP168" s="45">
        <v>0</v>
      </c>
      <c r="AQ168" s="141">
        <v>0</v>
      </c>
      <c r="AR168" s="117">
        <v>1</v>
      </c>
      <c r="AS168" s="45">
        <v>1</v>
      </c>
      <c r="AT168" s="45">
        <v>0</v>
      </c>
      <c r="AU168" s="45">
        <v>1</v>
      </c>
      <c r="AV168" s="45">
        <v>1</v>
      </c>
      <c r="AW168" s="48">
        <v>1</v>
      </c>
      <c r="AX168" s="45">
        <v>0</v>
      </c>
      <c r="AY168" s="45">
        <v>0</v>
      </c>
      <c r="AZ168" s="45">
        <v>0</v>
      </c>
      <c r="BA168" s="47">
        <v>0</v>
      </c>
      <c r="BB168" s="48">
        <v>0</v>
      </c>
      <c r="BC168" s="152">
        <v>0</v>
      </c>
      <c r="BD168" s="45">
        <v>2</v>
      </c>
      <c r="BE168" s="47">
        <v>0</v>
      </c>
      <c r="BF168" s="48">
        <v>0</v>
      </c>
      <c r="BG168" s="45">
        <v>0</v>
      </c>
      <c r="BH168" s="45">
        <v>0</v>
      </c>
      <c r="BI168" s="45">
        <v>0</v>
      </c>
      <c r="BJ168" s="48">
        <v>0</v>
      </c>
      <c r="BK168" s="45">
        <v>0</v>
      </c>
      <c r="BL168" s="45">
        <v>0</v>
      </c>
      <c r="BM168" s="47">
        <v>0</v>
      </c>
      <c r="BN168" s="48">
        <v>0</v>
      </c>
      <c r="BO168" s="45">
        <v>0</v>
      </c>
      <c r="BP168" s="152">
        <v>0</v>
      </c>
      <c r="BQ168" s="45">
        <v>0</v>
      </c>
      <c r="BR168" s="45">
        <v>1</v>
      </c>
      <c r="BS168" s="48">
        <v>0</v>
      </c>
      <c r="BT168" s="45">
        <v>1</v>
      </c>
      <c r="BU168" s="45">
        <v>0</v>
      </c>
      <c r="BV168" s="47">
        <v>0</v>
      </c>
      <c r="BW168" s="45">
        <v>0</v>
      </c>
      <c r="BX168" s="45">
        <v>0</v>
      </c>
      <c r="BY168" s="45">
        <v>0</v>
      </c>
      <c r="BZ168" s="45">
        <v>1</v>
      </c>
      <c r="CA168" s="47">
        <v>0</v>
      </c>
      <c r="CB168" s="45">
        <v>0</v>
      </c>
      <c r="CC168" s="45">
        <v>0</v>
      </c>
      <c r="CD168" s="45">
        <v>0</v>
      </c>
      <c r="CE168" s="47">
        <v>0</v>
      </c>
      <c r="CF168" s="45">
        <v>0</v>
      </c>
      <c r="CG168" s="45">
        <v>1</v>
      </c>
      <c r="CH168" s="45">
        <v>0</v>
      </c>
      <c r="CI168" s="45">
        <v>0</v>
      </c>
      <c r="CJ168" s="48">
        <v>0</v>
      </c>
      <c r="CK168" s="45">
        <v>0</v>
      </c>
      <c r="CL168" s="45">
        <v>0</v>
      </c>
      <c r="CM168" s="45">
        <v>0</v>
      </c>
      <c r="CN168" s="47">
        <v>1</v>
      </c>
      <c r="CO168" s="45">
        <v>0</v>
      </c>
      <c r="CP168" s="45">
        <v>0</v>
      </c>
      <c r="CQ168" s="141">
        <v>0</v>
      </c>
      <c r="CR168" s="117">
        <v>1</v>
      </c>
      <c r="CS168" s="45">
        <v>0</v>
      </c>
      <c r="CT168" s="45">
        <v>1</v>
      </c>
      <c r="CU168" s="45">
        <v>0</v>
      </c>
      <c r="CV168" s="45"/>
      <c r="CW168" s="48"/>
      <c r="CX168" s="45"/>
      <c r="CY168" s="45"/>
      <c r="CZ168" s="45"/>
      <c r="DA168" s="47"/>
      <c r="DB168" s="48"/>
      <c r="DC168" s="152"/>
      <c r="DD168" s="45"/>
      <c r="DE168" s="47"/>
      <c r="DF168" s="48"/>
      <c r="DG168" s="45"/>
      <c r="DH168" s="45"/>
      <c r="DI168" s="45"/>
      <c r="DJ168" s="48"/>
      <c r="DK168" s="45"/>
      <c r="DL168" s="45"/>
      <c r="DM168" s="47"/>
      <c r="DN168" s="119">
        <f t="shared" si="2"/>
        <v>7</v>
      </c>
      <c r="DO168" s="43" t="s">
        <v>202</v>
      </c>
    </row>
    <row r="169" spans="2:119">
      <c r="B169" s="42"/>
      <c r="C169" s="43" t="s">
        <v>203</v>
      </c>
      <c r="D169" s="45">
        <v>0</v>
      </c>
      <c r="E169" s="47">
        <v>0</v>
      </c>
      <c r="F169" s="48">
        <v>0</v>
      </c>
      <c r="G169" s="45">
        <v>0</v>
      </c>
      <c r="H169" s="45">
        <v>0</v>
      </c>
      <c r="I169" s="45">
        <v>0</v>
      </c>
      <c r="J169" s="48">
        <v>0</v>
      </c>
      <c r="K169" s="45">
        <v>0</v>
      </c>
      <c r="L169" s="45">
        <v>0</v>
      </c>
      <c r="M169" s="47">
        <v>0</v>
      </c>
      <c r="N169" s="48">
        <v>0</v>
      </c>
      <c r="O169" s="45">
        <v>0</v>
      </c>
      <c r="P169" s="45">
        <v>0</v>
      </c>
      <c r="Q169" s="45">
        <v>0</v>
      </c>
      <c r="R169" s="45">
        <v>0</v>
      </c>
      <c r="S169" s="48">
        <v>0</v>
      </c>
      <c r="T169" s="45">
        <v>0</v>
      </c>
      <c r="U169" s="45">
        <v>0</v>
      </c>
      <c r="V169" s="47">
        <v>0</v>
      </c>
      <c r="W169" s="45">
        <v>0</v>
      </c>
      <c r="X169" s="45">
        <v>0</v>
      </c>
      <c r="Y169" s="45">
        <v>0</v>
      </c>
      <c r="Z169" s="45">
        <v>0</v>
      </c>
      <c r="AA169" s="47">
        <v>0</v>
      </c>
      <c r="AB169" s="45">
        <v>0</v>
      </c>
      <c r="AC169" s="45">
        <v>0</v>
      </c>
      <c r="AD169" s="45">
        <v>0</v>
      </c>
      <c r="AE169" s="47">
        <v>0</v>
      </c>
      <c r="AF169" s="45">
        <v>0</v>
      </c>
      <c r="AG169" s="45">
        <v>0</v>
      </c>
      <c r="AH169" s="45">
        <v>0</v>
      </c>
      <c r="AI169" s="45">
        <v>0</v>
      </c>
      <c r="AJ169" s="48">
        <v>0</v>
      </c>
      <c r="AK169" s="45">
        <v>0</v>
      </c>
      <c r="AL169" s="45">
        <v>0</v>
      </c>
      <c r="AM169" s="45">
        <v>0</v>
      </c>
      <c r="AN169" s="47">
        <v>0</v>
      </c>
      <c r="AO169" s="45">
        <v>0</v>
      </c>
      <c r="AP169" s="45">
        <v>0</v>
      </c>
      <c r="AQ169" s="141">
        <v>0</v>
      </c>
      <c r="AR169" s="117">
        <v>0</v>
      </c>
      <c r="AS169" s="45">
        <v>0</v>
      </c>
      <c r="AT169" s="45">
        <v>0</v>
      </c>
      <c r="AU169" s="45">
        <v>0</v>
      </c>
      <c r="AV169" s="45">
        <v>0</v>
      </c>
      <c r="AW169" s="48">
        <v>0</v>
      </c>
      <c r="AX169" s="45">
        <v>0</v>
      </c>
      <c r="AY169" s="45">
        <v>0</v>
      </c>
      <c r="AZ169" s="45">
        <v>0</v>
      </c>
      <c r="BA169" s="47">
        <v>0</v>
      </c>
      <c r="BB169" s="48">
        <v>1</v>
      </c>
      <c r="BC169" s="152">
        <v>0</v>
      </c>
      <c r="BD169" s="45">
        <v>0</v>
      </c>
      <c r="BE169" s="47">
        <v>0</v>
      </c>
      <c r="BF169" s="48">
        <v>0</v>
      </c>
      <c r="BG169" s="45">
        <v>0</v>
      </c>
      <c r="BH169" s="45">
        <v>0</v>
      </c>
      <c r="BI169" s="45">
        <v>0</v>
      </c>
      <c r="BJ169" s="48">
        <v>0</v>
      </c>
      <c r="BK169" s="45">
        <v>0</v>
      </c>
      <c r="BL169" s="45">
        <v>0</v>
      </c>
      <c r="BM169" s="47">
        <v>0</v>
      </c>
      <c r="BN169" s="48">
        <v>0</v>
      </c>
      <c r="BO169" s="45">
        <v>0</v>
      </c>
      <c r="BP169" s="152">
        <v>0</v>
      </c>
      <c r="BQ169" s="45">
        <v>0</v>
      </c>
      <c r="BR169" s="45">
        <v>0</v>
      </c>
      <c r="BS169" s="48">
        <v>0</v>
      </c>
      <c r="BT169" s="45">
        <v>0</v>
      </c>
      <c r="BU169" s="45">
        <v>0</v>
      </c>
      <c r="BV169" s="47">
        <v>0</v>
      </c>
      <c r="BW169" s="45">
        <v>0</v>
      </c>
      <c r="BX169" s="45">
        <v>0</v>
      </c>
      <c r="BY169" s="45">
        <v>0</v>
      </c>
      <c r="BZ169" s="45">
        <v>0</v>
      </c>
      <c r="CA169" s="47">
        <v>0</v>
      </c>
      <c r="CB169" s="45">
        <v>0</v>
      </c>
      <c r="CC169" s="45">
        <v>0</v>
      </c>
      <c r="CD169" s="45">
        <v>0</v>
      </c>
      <c r="CE169" s="47">
        <v>0</v>
      </c>
      <c r="CF169" s="45">
        <v>0</v>
      </c>
      <c r="CG169" s="45">
        <v>0</v>
      </c>
      <c r="CH169" s="45">
        <v>0</v>
      </c>
      <c r="CI169" s="45">
        <v>0</v>
      </c>
      <c r="CJ169" s="48">
        <v>0</v>
      </c>
      <c r="CK169" s="45">
        <v>0</v>
      </c>
      <c r="CL169" s="45">
        <v>0</v>
      </c>
      <c r="CM169" s="45">
        <v>0</v>
      </c>
      <c r="CN169" s="47">
        <v>0</v>
      </c>
      <c r="CO169" s="45">
        <v>0</v>
      </c>
      <c r="CP169" s="45">
        <v>0</v>
      </c>
      <c r="CQ169" s="141">
        <v>0</v>
      </c>
      <c r="CR169" s="117">
        <v>0</v>
      </c>
      <c r="CS169" s="45">
        <v>0</v>
      </c>
      <c r="CT169" s="45">
        <v>0</v>
      </c>
      <c r="CU169" s="45">
        <v>0</v>
      </c>
      <c r="CV169" s="45"/>
      <c r="CW169" s="48"/>
      <c r="CX169" s="45"/>
      <c r="CY169" s="45"/>
      <c r="CZ169" s="45"/>
      <c r="DA169" s="47"/>
      <c r="DB169" s="48"/>
      <c r="DC169" s="152"/>
      <c r="DD169" s="45"/>
      <c r="DE169" s="47"/>
      <c r="DF169" s="48"/>
      <c r="DG169" s="45"/>
      <c r="DH169" s="45"/>
      <c r="DI169" s="45"/>
      <c r="DJ169" s="48"/>
      <c r="DK169" s="45"/>
      <c r="DL169" s="45"/>
      <c r="DM169" s="47"/>
      <c r="DN169" s="119">
        <f t="shared" si="2"/>
        <v>0</v>
      </c>
      <c r="DO169" s="43" t="s">
        <v>203</v>
      </c>
    </row>
    <row r="170" spans="2:119">
      <c r="B170" s="42"/>
      <c r="C170" s="43" t="s">
        <v>204</v>
      </c>
      <c r="D170" s="45">
        <v>1</v>
      </c>
      <c r="E170" s="47">
        <v>0</v>
      </c>
      <c r="F170" s="48">
        <v>0</v>
      </c>
      <c r="G170" s="45">
        <v>0</v>
      </c>
      <c r="H170" s="45">
        <v>0</v>
      </c>
      <c r="I170" s="45">
        <v>0</v>
      </c>
      <c r="J170" s="48">
        <v>0</v>
      </c>
      <c r="K170" s="45">
        <v>0</v>
      </c>
      <c r="L170" s="45">
        <v>0</v>
      </c>
      <c r="M170" s="47">
        <v>0</v>
      </c>
      <c r="N170" s="48">
        <v>0</v>
      </c>
      <c r="O170" s="45">
        <v>0</v>
      </c>
      <c r="P170" s="45">
        <v>0</v>
      </c>
      <c r="Q170" s="45">
        <v>0</v>
      </c>
      <c r="R170" s="45">
        <v>0</v>
      </c>
      <c r="S170" s="48">
        <v>0</v>
      </c>
      <c r="T170" s="45">
        <v>0</v>
      </c>
      <c r="U170" s="45">
        <v>0</v>
      </c>
      <c r="V170" s="47">
        <v>0</v>
      </c>
      <c r="W170" s="45">
        <v>0</v>
      </c>
      <c r="X170" s="45">
        <v>0</v>
      </c>
      <c r="Y170" s="45">
        <v>0</v>
      </c>
      <c r="Z170" s="45">
        <v>0</v>
      </c>
      <c r="AA170" s="47">
        <v>0</v>
      </c>
      <c r="AB170" s="45">
        <v>0</v>
      </c>
      <c r="AC170" s="45">
        <v>1</v>
      </c>
      <c r="AD170" s="45">
        <v>0</v>
      </c>
      <c r="AE170" s="47">
        <v>0</v>
      </c>
      <c r="AF170" s="45">
        <v>0</v>
      </c>
      <c r="AG170" s="45">
        <v>0</v>
      </c>
      <c r="AH170" s="45">
        <v>0</v>
      </c>
      <c r="AI170" s="45">
        <v>0</v>
      </c>
      <c r="AJ170" s="48">
        <v>1</v>
      </c>
      <c r="AK170" s="45">
        <v>0</v>
      </c>
      <c r="AL170" s="45">
        <v>1</v>
      </c>
      <c r="AM170" s="45">
        <v>0</v>
      </c>
      <c r="AN170" s="47">
        <v>0</v>
      </c>
      <c r="AO170" s="45">
        <v>0</v>
      </c>
      <c r="AP170" s="45">
        <v>0</v>
      </c>
      <c r="AQ170" s="142">
        <v>0</v>
      </c>
      <c r="AR170" s="117">
        <v>0</v>
      </c>
      <c r="AS170" s="45">
        <v>0</v>
      </c>
      <c r="AT170" s="45">
        <v>0</v>
      </c>
      <c r="AU170" s="45">
        <v>0</v>
      </c>
      <c r="AV170" s="45">
        <v>0</v>
      </c>
      <c r="AW170" s="48">
        <v>0</v>
      </c>
      <c r="AX170" s="45">
        <v>0</v>
      </c>
      <c r="AY170" s="45">
        <v>0</v>
      </c>
      <c r="AZ170" s="45">
        <v>0</v>
      </c>
      <c r="BA170" s="47">
        <v>0</v>
      </c>
      <c r="BB170" s="48">
        <v>0</v>
      </c>
      <c r="BC170" s="153">
        <v>0</v>
      </c>
      <c r="BD170" s="45">
        <v>0</v>
      </c>
      <c r="BE170" s="47">
        <v>0</v>
      </c>
      <c r="BF170" s="48">
        <v>0</v>
      </c>
      <c r="BG170" s="45">
        <v>0</v>
      </c>
      <c r="BH170" s="45">
        <v>0</v>
      </c>
      <c r="BI170" s="45">
        <v>0</v>
      </c>
      <c r="BJ170" s="48">
        <v>0</v>
      </c>
      <c r="BK170" s="45">
        <v>0</v>
      </c>
      <c r="BL170" s="45">
        <v>1</v>
      </c>
      <c r="BM170" s="47">
        <v>0</v>
      </c>
      <c r="BN170" s="48">
        <v>0</v>
      </c>
      <c r="BO170" s="45">
        <v>0</v>
      </c>
      <c r="BP170" s="153">
        <v>0</v>
      </c>
      <c r="BQ170" s="45">
        <v>0</v>
      </c>
      <c r="BR170" s="45">
        <v>0</v>
      </c>
      <c r="BS170" s="48">
        <v>0</v>
      </c>
      <c r="BT170" s="45">
        <v>1</v>
      </c>
      <c r="BU170" s="45">
        <v>0</v>
      </c>
      <c r="BV170" s="47">
        <v>0</v>
      </c>
      <c r="BW170" s="45">
        <v>0</v>
      </c>
      <c r="BX170" s="45">
        <v>0</v>
      </c>
      <c r="BY170" s="45">
        <v>0</v>
      </c>
      <c r="BZ170" s="45">
        <v>0</v>
      </c>
      <c r="CA170" s="47">
        <v>0</v>
      </c>
      <c r="CB170" s="45">
        <v>0</v>
      </c>
      <c r="CC170" s="45">
        <v>0</v>
      </c>
      <c r="CD170" s="45">
        <v>0</v>
      </c>
      <c r="CE170" s="47">
        <v>0</v>
      </c>
      <c r="CF170" s="45">
        <v>0</v>
      </c>
      <c r="CG170" s="45">
        <v>0</v>
      </c>
      <c r="CH170" s="45">
        <v>0</v>
      </c>
      <c r="CI170" s="45">
        <v>0</v>
      </c>
      <c r="CJ170" s="48">
        <v>0</v>
      </c>
      <c r="CK170" s="45">
        <v>0</v>
      </c>
      <c r="CL170" s="45">
        <v>0</v>
      </c>
      <c r="CM170" s="45">
        <v>0</v>
      </c>
      <c r="CN170" s="47">
        <v>0</v>
      </c>
      <c r="CO170" s="45">
        <v>2</v>
      </c>
      <c r="CP170" s="45">
        <v>0</v>
      </c>
      <c r="CQ170" s="142">
        <v>0</v>
      </c>
      <c r="CR170" s="117">
        <v>0</v>
      </c>
      <c r="CS170" s="45">
        <v>0</v>
      </c>
      <c r="CT170" s="45">
        <v>0</v>
      </c>
      <c r="CU170" s="45">
        <v>0</v>
      </c>
      <c r="CV170" s="45"/>
      <c r="CW170" s="48"/>
      <c r="CX170" s="45"/>
      <c r="CY170" s="45"/>
      <c r="CZ170" s="45"/>
      <c r="DA170" s="47"/>
      <c r="DB170" s="48"/>
      <c r="DC170" s="153"/>
      <c r="DD170" s="45"/>
      <c r="DE170" s="47"/>
      <c r="DF170" s="48"/>
      <c r="DG170" s="45"/>
      <c r="DH170" s="45"/>
      <c r="DI170" s="45"/>
      <c r="DJ170" s="48"/>
      <c r="DK170" s="45"/>
      <c r="DL170" s="45"/>
      <c r="DM170" s="47"/>
      <c r="DN170" s="119">
        <f t="shared" si="2"/>
        <v>3</v>
      </c>
      <c r="DO170" s="43" t="s">
        <v>204</v>
      </c>
    </row>
    <row r="171" spans="2:119">
      <c r="B171" s="42"/>
      <c r="C171" s="70" t="s">
        <v>205</v>
      </c>
      <c r="D171" s="71">
        <v>3</v>
      </c>
      <c r="E171" s="72">
        <v>0</v>
      </c>
      <c r="F171" s="73">
        <v>0</v>
      </c>
      <c r="G171" s="71">
        <v>2</v>
      </c>
      <c r="H171" s="71">
        <v>2</v>
      </c>
      <c r="I171" s="71">
        <v>2</v>
      </c>
      <c r="J171" s="73">
        <v>0</v>
      </c>
      <c r="K171" s="71">
        <v>0</v>
      </c>
      <c r="L171" s="71">
        <v>1</v>
      </c>
      <c r="M171" s="72">
        <v>1</v>
      </c>
      <c r="N171" s="73">
        <v>0</v>
      </c>
      <c r="O171" s="71">
        <v>0</v>
      </c>
      <c r="P171" s="71">
        <v>0</v>
      </c>
      <c r="Q171" s="71">
        <v>2</v>
      </c>
      <c r="R171" s="71">
        <v>4</v>
      </c>
      <c r="S171" s="73">
        <v>2</v>
      </c>
      <c r="T171" s="71">
        <v>2</v>
      </c>
      <c r="U171" s="71">
        <v>0</v>
      </c>
      <c r="V171" s="72">
        <v>2</v>
      </c>
      <c r="W171" s="71">
        <v>2</v>
      </c>
      <c r="X171" s="71">
        <v>1</v>
      </c>
      <c r="Y171" s="71">
        <v>4</v>
      </c>
      <c r="Z171" s="71">
        <v>0</v>
      </c>
      <c r="AA171" s="72">
        <v>3</v>
      </c>
      <c r="AB171" s="71">
        <v>2</v>
      </c>
      <c r="AC171" s="71">
        <v>1</v>
      </c>
      <c r="AD171" s="71">
        <v>2</v>
      </c>
      <c r="AE171" s="72">
        <v>4</v>
      </c>
      <c r="AF171" s="71">
        <v>1</v>
      </c>
      <c r="AG171" s="71">
        <v>1</v>
      </c>
      <c r="AH171" s="71">
        <v>0</v>
      </c>
      <c r="AI171" s="71">
        <v>2</v>
      </c>
      <c r="AJ171" s="73">
        <v>1</v>
      </c>
      <c r="AK171" s="71">
        <v>1</v>
      </c>
      <c r="AL171" s="71">
        <v>2</v>
      </c>
      <c r="AM171" s="71">
        <v>0</v>
      </c>
      <c r="AN171" s="72">
        <v>1</v>
      </c>
      <c r="AO171" s="71">
        <v>0</v>
      </c>
      <c r="AP171" s="71">
        <v>1</v>
      </c>
      <c r="AQ171" s="142">
        <v>1</v>
      </c>
      <c r="AR171" s="120">
        <v>2</v>
      </c>
      <c r="AS171" s="71">
        <v>2</v>
      </c>
      <c r="AT171" s="71">
        <v>0</v>
      </c>
      <c r="AU171" s="71">
        <v>3</v>
      </c>
      <c r="AV171" s="71">
        <v>1</v>
      </c>
      <c r="AW171" s="73">
        <v>1</v>
      </c>
      <c r="AX171" s="71">
        <v>0</v>
      </c>
      <c r="AY171" s="71">
        <v>0</v>
      </c>
      <c r="AZ171" s="71">
        <v>0</v>
      </c>
      <c r="BA171" s="72">
        <v>2</v>
      </c>
      <c r="BB171" s="73">
        <v>2</v>
      </c>
      <c r="BC171" s="153">
        <v>2</v>
      </c>
      <c r="BD171" s="71">
        <v>2</v>
      </c>
      <c r="BE171" s="72">
        <v>0</v>
      </c>
      <c r="BF171" s="73">
        <v>0</v>
      </c>
      <c r="BG171" s="71">
        <v>0</v>
      </c>
      <c r="BH171" s="71">
        <v>2</v>
      </c>
      <c r="BI171" s="71">
        <v>0</v>
      </c>
      <c r="BJ171" s="73">
        <v>0</v>
      </c>
      <c r="BK171" s="71">
        <v>0</v>
      </c>
      <c r="BL171" s="71">
        <v>1</v>
      </c>
      <c r="BM171" s="72">
        <v>0</v>
      </c>
      <c r="BN171" s="73">
        <v>0</v>
      </c>
      <c r="BO171" s="71">
        <v>1</v>
      </c>
      <c r="BP171" s="153">
        <v>1</v>
      </c>
      <c r="BQ171" s="71">
        <v>0</v>
      </c>
      <c r="BR171" s="71">
        <v>2</v>
      </c>
      <c r="BS171" s="73">
        <v>1</v>
      </c>
      <c r="BT171" s="71">
        <v>2</v>
      </c>
      <c r="BU171" s="71">
        <v>0</v>
      </c>
      <c r="BV171" s="72">
        <v>1</v>
      </c>
      <c r="BW171" s="71">
        <v>0</v>
      </c>
      <c r="BX171" s="71">
        <v>0</v>
      </c>
      <c r="BY171" s="71">
        <v>0</v>
      </c>
      <c r="BZ171" s="71">
        <v>1</v>
      </c>
      <c r="CA171" s="72">
        <v>0</v>
      </c>
      <c r="CB171" s="71">
        <v>0</v>
      </c>
      <c r="CC171" s="71">
        <v>0</v>
      </c>
      <c r="CD171" s="71">
        <v>0</v>
      </c>
      <c r="CE171" s="72">
        <v>0</v>
      </c>
      <c r="CF171" s="71">
        <v>0</v>
      </c>
      <c r="CG171" s="71">
        <v>2</v>
      </c>
      <c r="CH171" s="71">
        <v>3</v>
      </c>
      <c r="CI171" s="71">
        <v>0</v>
      </c>
      <c r="CJ171" s="73">
        <v>0</v>
      </c>
      <c r="CK171" s="71">
        <v>0</v>
      </c>
      <c r="CL171" s="71">
        <v>0</v>
      </c>
      <c r="CM171" s="71">
        <v>0</v>
      </c>
      <c r="CN171" s="72">
        <v>1</v>
      </c>
      <c r="CO171" s="71">
        <v>2</v>
      </c>
      <c r="CP171" s="71">
        <v>2</v>
      </c>
      <c r="CQ171" s="142">
        <v>0</v>
      </c>
      <c r="CR171" s="120">
        <v>1</v>
      </c>
      <c r="CS171" s="71">
        <v>3</v>
      </c>
      <c r="CT171" s="71">
        <v>1</v>
      </c>
      <c r="CU171" s="71">
        <v>1</v>
      </c>
      <c r="CV171" s="71"/>
      <c r="CW171" s="73"/>
      <c r="CX171" s="71"/>
      <c r="CY171" s="71"/>
      <c r="CZ171" s="71"/>
      <c r="DA171" s="72"/>
      <c r="DB171" s="73"/>
      <c r="DC171" s="153"/>
      <c r="DD171" s="71"/>
      <c r="DE171" s="72"/>
      <c r="DF171" s="73"/>
      <c r="DG171" s="71"/>
      <c r="DH171" s="71"/>
      <c r="DI171" s="71"/>
      <c r="DJ171" s="73"/>
      <c r="DK171" s="71"/>
      <c r="DL171" s="71"/>
      <c r="DM171" s="72"/>
      <c r="DN171" s="121">
        <f t="shared" si="2"/>
        <v>25</v>
      </c>
      <c r="DO171" s="70" t="s">
        <v>205</v>
      </c>
    </row>
    <row r="172" spans="2:119">
      <c r="B172" s="49"/>
      <c r="C172" s="50" t="s">
        <v>206</v>
      </c>
      <c r="D172" s="51">
        <v>89</v>
      </c>
      <c r="E172" s="53">
        <v>124</v>
      </c>
      <c r="F172" s="52">
        <v>86</v>
      </c>
      <c r="G172" s="51">
        <v>96</v>
      </c>
      <c r="H172" s="51">
        <v>83</v>
      </c>
      <c r="I172" s="51">
        <v>100</v>
      </c>
      <c r="J172" s="52">
        <v>116</v>
      </c>
      <c r="K172" s="51">
        <v>114</v>
      </c>
      <c r="L172" s="51">
        <v>110</v>
      </c>
      <c r="M172" s="53">
        <v>95</v>
      </c>
      <c r="N172" s="52">
        <v>38</v>
      </c>
      <c r="O172" s="51">
        <v>84</v>
      </c>
      <c r="P172" s="51">
        <v>96</v>
      </c>
      <c r="Q172" s="51">
        <v>90</v>
      </c>
      <c r="R172" s="51">
        <v>95</v>
      </c>
      <c r="S172" s="52">
        <v>90</v>
      </c>
      <c r="T172" s="51">
        <v>112</v>
      </c>
      <c r="U172" s="51">
        <v>100</v>
      </c>
      <c r="V172" s="53">
        <v>112</v>
      </c>
      <c r="W172" s="51">
        <v>120</v>
      </c>
      <c r="X172" s="51">
        <v>121</v>
      </c>
      <c r="Y172" s="51">
        <v>101</v>
      </c>
      <c r="Z172" s="51">
        <v>115</v>
      </c>
      <c r="AA172" s="53">
        <v>102</v>
      </c>
      <c r="AB172" s="51">
        <v>129</v>
      </c>
      <c r="AC172" s="51">
        <v>143</v>
      </c>
      <c r="AD172" s="51">
        <v>209</v>
      </c>
      <c r="AE172" s="127">
        <v>171</v>
      </c>
      <c r="AF172" s="51">
        <v>140</v>
      </c>
      <c r="AG172" s="51">
        <v>196</v>
      </c>
      <c r="AH172" s="51">
        <v>215</v>
      </c>
      <c r="AI172" s="51">
        <v>223</v>
      </c>
      <c r="AJ172" s="52">
        <v>230</v>
      </c>
      <c r="AK172" s="51">
        <v>257</v>
      </c>
      <c r="AL172" s="51">
        <v>213</v>
      </c>
      <c r="AM172" s="51">
        <v>201</v>
      </c>
      <c r="AN172" s="53">
        <v>179</v>
      </c>
      <c r="AO172" s="51">
        <v>169</v>
      </c>
      <c r="AP172" s="51">
        <v>131</v>
      </c>
      <c r="AQ172" s="143">
        <v>125</v>
      </c>
      <c r="AR172" s="41">
        <v>104</v>
      </c>
      <c r="AS172" s="51">
        <v>112</v>
      </c>
      <c r="AT172" s="51">
        <v>83</v>
      </c>
      <c r="AU172" s="51">
        <v>86</v>
      </c>
      <c r="AV172" s="51">
        <v>112</v>
      </c>
      <c r="AW172" s="52">
        <v>88</v>
      </c>
      <c r="AX172" s="51">
        <v>125</v>
      </c>
      <c r="AY172" s="51">
        <v>96</v>
      </c>
      <c r="AZ172" s="51">
        <v>125</v>
      </c>
      <c r="BA172" s="53">
        <v>115</v>
      </c>
      <c r="BB172" s="52">
        <v>111</v>
      </c>
      <c r="BC172" s="154">
        <v>99</v>
      </c>
      <c r="BD172" s="51">
        <v>77</v>
      </c>
      <c r="BE172" s="53">
        <v>81</v>
      </c>
      <c r="BF172" s="52">
        <v>79</v>
      </c>
      <c r="BG172" s="51">
        <v>91</v>
      </c>
      <c r="BH172" s="51">
        <v>88</v>
      </c>
      <c r="BI172" s="51">
        <v>100</v>
      </c>
      <c r="BJ172" s="52">
        <v>105</v>
      </c>
      <c r="BK172" s="51">
        <v>76</v>
      </c>
      <c r="BL172" s="51">
        <v>80</v>
      </c>
      <c r="BM172" s="53">
        <v>73</v>
      </c>
      <c r="BN172" s="52">
        <v>22</v>
      </c>
      <c r="BO172" s="51">
        <v>65</v>
      </c>
      <c r="BP172" s="154">
        <v>54</v>
      </c>
      <c r="BQ172" s="51">
        <v>70</v>
      </c>
      <c r="BR172" s="51">
        <v>69</v>
      </c>
      <c r="BS172" s="52">
        <v>72</v>
      </c>
      <c r="BT172" s="51">
        <v>44</v>
      </c>
      <c r="BU172" s="51">
        <v>44</v>
      </c>
      <c r="BV172" s="53">
        <v>44</v>
      </c>
      <c r="BW172" s="51">
        <v>58</v>
      </c>
      <c r="BX172" s="51">
        <v>74</v>
      </c>
      <c r="BY172" s="51">
        <v>55</v>
      </c>
      <c r="BZ172" s="51">
        <v>73</v>
      </c>
      <c r="CA172" s="53">
        <v>52</v>
      </c>
      <c r="CB172" s="51">
        <v>55</v>
      </c>
      <c r="CC172" s="51">
        <v>78</v>
      </c>
      <c r="CD172" s="51">
        <v>86</v>
      </c>
      <c r="CE172" s="127">
        <v>95</v>
      </c>
      <c r="CF172" s="51">
        <v>62</v>
      </c>
      <c r="CG172" s="51">
        <v>84</v>
      </c>
      <c r="CH172" s="51">
        <v>109</v>
      </c>
      <c r="CI172" s="51">
        <v>114</v>
      </c>
      <c r="CJ172" s="52">
        <v>88</v>
      </c>
      <c r="CK172" s="51">
        <v>100</v>
      </c>
      <c r="CL172" s="51">
        <v>104</v>
      </c>
      <c r="CM172" s="51">
        <v>119</v>
      </c>
      <c r="CN172" s="53">
        <v>107</v>
      </c>
      <c r="CO172" s="51">
        <v>104</v>
      </c>
      <c r="CP172" s="51">
        <v>135</v>
      </c>
      <c r="CQ172" s="143">
        <v>84</v>
      </c>
      <c r="CR172" s="41">
        <v>94</v>
      </c>
      <c r="CS172" s="51">
        <v>73</v>
      </c>
      <c r="CT172" s="51">
        <v>64</v>
      </c>
      <c r="CU172" s="51">
        <v>91</v>
      </c>
      <c r="CV172" s="51"/>
      <c r="CW172" s="52"/>
      <c r="CX172" s="51"/>
      <c r="CY172" s="51"/>
      <c r="CZ172" s="51"/>
      <c r="DA172" s="53"/>
      <c r="DB172" s="52"/>
      <c r="DC172" s="154"/>
      <c r="DD172" s="51"/>
      <c r="DE172" s="53"/>
      <c r="DF172" s="52"/>
      <c r="DG172" s="51"/>
      <c r="DH172" s="51"/>
      <c r="DI172" s="51"/>
      <c r="DJ172" s="52"/>
      <c r="DK172" s="51"/>
      <c r="DL172" s="51"/>
      <c r="DM172" s="53"/>
      <c r="DN172" s="122">
        <f t="shared" si="2"/>
        <v>2642</v>
      </c>
      <c r="DO172" s="50" t="s">
        <v>206</v>
      </c>
    </row>
    <row r="173" spans="2:119">
      <c r="B173" s="54" t="s">
        <v>228</v>
      </c>
      <c r="C173" s="55" t="s">
        <v>198</v>
      </c>
      <c r="D173" s="56">
        <v>0</v>
      </c>
      <c r="E173" s="57">
        <v>0</v>
      </c>
      <c r="F173" s="54">
        <v>0</v>
      </c>
      <c r="G173" s="56">
        <v>0</v>
      </c>
      <c r="H173" s="56">
        <v>0</v>
      </c>
      <c r="I173" s="56">
        <v>0</v>
      </c>
      <c r="J173" s="54">
        <v>0</v>
      </c>
      <c r="K173" s="56">
        <v>0</v>
      </c>
      <c r="L173" s="56">
        <v>0</v>
      </c>
      <c r="M173" s="57">
        <v>0</v>
      </c>
      <c r="N173" s="54">
        <v>0</v>
      </c>
      <c r="O173" s="56">
        <v>0</v>
      </c>
      <c r="P173" s="56">
        <v>0</v>
      </c>
      <c r="Q173" s="56">
        <v>0</v>
      </c>
      <c r="R173" s="56">
        <v>0</v>
      </c>
      <c r="S173" s="54">
        <v>0</v>
      </c>
      <c r="T173" s="56">
        <v>0</v>
      </c>
      <c r="U173" s="56">
        <v>0</v>
      </c>
      <c r="V173" s="57">
        <v>0</v>
      </c>
      <c r="W173" s="56">
        <v>0</v>
      </c>
      <c r="X173" s="56">
        <v>0</v>
      </c>
      <c r="Y173" s="56">
        <v>0</v>
      </c>
      <c r="Z173" s="56">
        <v>0</v>
      </c>
      <c r="AA173" s="57">
        <v>0</v>
      </c>
      <c r="AB173" s="56">
        <v>0</v>
      </c>
      <c r="AC173" s="56">
        <v>0</v>
      </c>
      <c r="AD173" s="56">
        <v>0</v>
      </c>
      <c r="AE173" s="57">
        <v>0</v>
      </c>
      <c r="AF173" s="56">
        <v>0</v>
      </c>
      <c r="AG173" s="56">
        <v>0</v>
      </c>
      <c r="AH173" s="56">
        <v>0</v>
      </c>
      <c r="AI173" s="56">
        <v>0</v>
      </c>
      <c r="AJ173" s="54">
        <v>0</v>
      </c>
      <c r="AK173" s="56">
        <v>0</v>
      </c>
      <c r="AL173" s="56">
        <v>0</v>
      </c>
      <c r="AM173" s="56">
        <v>0</v>
      </c>
      <c r="AN173" s="57">
        <v>0</v>
      </c>
      <c r="AO173" s="56">
        <v>0</v>
      </c>
      <c r="AP173" s="56">
        <v>0</v>
      </c>
      <c r="AQ173" s="144">
        <v>0.33</v>
      </c>
      <c r="AR173" s="57">
        <v>0</v>
      </c>
      <c r="AS173" s="56">
        <v>0</v>
      </c>
      <c r="AT173" s="56">
        <v>0</v>
      </c>
      <c r="AU173" s="56">
        <v>0.33</v>
      </c>
      <c r="AV173" s="56">
        <v>0</v>
      </c>
      <c r="AW173" s="54">
        <v>0</v>
      </c>
      <c r="AX173" s="56">
        <v>0</v>
      </c>
      <c r="AY173" s="56">
        <v>0</v>
      </c>
      <c r="AZ173" s="56">
        <v>0</v>
      </c>
      <c r="BA173" s="57">
        <v>0</v>
      </c>
      <c r="BB173" s="54">
        <v>0</v>
      </c>
      <c r="BC173" s="156">
        <v>0</v>
      </c>
      <c r="BD173" s="56">
        <v>0</v>
      </c>
      <c r="BE173" s="57">
        <v>0</v>
      </c>
      <c r="BF173" s="54">
        <v>0</v>
      </c>
      <c r="BG173" s="56">
        <v>0</v>
      </c>
      <c r="BH173" s="56">
        <v>0.33</v>
      </c>
      <c r="BI173" s="56">
        <v>0</v>
      </c>
      <c r="BJ173" s="54">
        <v>0</v>
      </c>
      <c r="BK173" s="56">
        <v>0</v>
      </c>
      <c r="BL173" s="56">
        <v>0</v>
      </c>
      <c r="BM173" s="57">
        <v>0</v>
      </c>
      <c r="BN173" s="54">
        <v>0</v>
      </c>
      <c r="BO173" s="56">
        <v>0</v>
      </c>
      <c r="BP173" s="156">
        <v>0</v>
      </c>
      <c r="BQ173" s="56">
        <v>0</v>
      </c>
      <c r="BR173" s="56">
        <v>0</v>
      </c>
      <c r="BS173" s="54">
        <v>0</v>
      </c>
      <c r="BT173" s="56">
        <v>0</v>
      </c>
      <c r="BU173" s="56">
        <v>0</v>
      </c>
      <c r="BV173" s="57">
        <v>0</v>
      </c>
      <c r="BW173" s="56">
        <v>0</v>
      </c>
      <c r="BX173" s="56">
        <v>0</v>
      </c>
      <c r="BY173" s="56">
        <v>0</v>
      </c>
      <c r="BZ173" s="56">
        <v>0</v>
      </c>
      <c r="CA173" s="57">
        <v>0</v>
      </c>
      <c r="CB173" s="56">
        <v>0</v>
      </c>
      <c r="CC173" s="56">
        <v>0</v>
      </c>
      <c r="CD173" s="56">
        <v>0</v>
      </c>
      <c r="CE173" s="57">
        <v>0</v>
      </c>
      <c r="CF173" s="56">
        <v>0</v>
      </c>
      <c r="CG173" s="56">
        <v>0</v>
      </c>
      <c r="CH173" s="56">
        <v>1</v>
      </c>
      <c r="CI173" s="56">
        <v>0</v>
      </c>
      <c r="CJ173" s="54">
        <v>0</v>
      </c>
      <c r="CK173" s="56">
        <v>0</v>
      </c>
      <c r="CL173" s="56">
        <v>0</v>
      </c>
      <c r="CM173" s="56">
        <v>0</v>
      </c>
      <c r="CN173" s="57">
        <v>0</v>
      </c>
      <c r="CO173" s="56">
        <v>0</v>
      </c>
      <c r="CP173" s="56">
        <v>0.67</v>
      </c>
      <c r="CQ173" s="144">
        <v>0</v>
      </c>
      <c r="CR173" s="57">
        <v>0</v>
      </c>
      <c r="CS173" s="56">
        <v>1</v>
      </c>
      <c r="CT173" s="56">
        <v>0</v>
      </c>
      <c r="CU173" s="56">
        <v>0</v>
      </c>
      <c r="CV173" s="56"/>
      <c r="CW173" s="54"/>
      <c r="CX173" s="56"/>
      <c r="CY173" s="56"/>
      <c r="CZ173" s="56"/>
      <c r="DA173" s="57"/>
      <c r="DB173" s="54"/>
      <c r="DC173" s="156"/>
      <c r="DD173" s="56"/>
      <c r="DE173" s="57"/>
      <c r="DF173" s="54"/>
      <c r="DG173" s="56"/>
      <c r="DH173" s="56"/>
      <c r="DI173" s="56"/>
      <c r="DJ173" s="54"/>
      <c r="DK173" s="56"/>
      <c r="DL173" s="56"/>
      <c r="DM173" s="57"/>
      <c r="DN173" s="55">
        <f t="shared" si="2"/>
        <v>2.67</v>
      </c>
      <c r="DO173" s="55" t="s">
        <v>198</v>
      </c>
    </row>
    <row r="174" spans="2:119">
      <c r="B174" s="54" t="s">
        <v>223</v>
      </c>
      <c r="C174" s="55" t="s">
        <v>200</v>
      </c>
      <c r="D174" s="56">
        <v>0.2</v>
      </c>
      <c r="E174" s="57">
        <v>0</v>
      </c>
      <c r="F174" s="54">
        <v>0</v>
      </c>
      <c r="G174" s="56">
        <v>0.1</v>
      </c>
      <c r="H174" s="56">
        <v>0.1</v>
      </c>
      <c r="I174" s="56">
        <v>0.2</v>
      </c>
      <c r="J174" s="54">
        <v>0</v>
      </c>
      <c r="K174" s="56">
        <v>0</v>
      </c>
      <c r="L174" s="56">
        <v>0.1</v>
      </c>
      <c r="M174" s="57">
        <v>0.1</v>
      </c>
      <c r="N174" s="54">
        <v>0</v>
      </c>
      <c r="O174" s="56">
        <v>0</v>
      </c>
      <c r="P174" s="56">
        <v>0</v>
      </c>
      <c r="Q174" s="56">
        <v>0.1</v>
      </c>
      <c r="R174" s="56">
        <v>0.2</v>
      </c>
      <c r="S174" s="54">
        <v>0.1</v>
      </c>
      <c r="T174" s="56">
        <v>0.1</v>
      </c>
      <c r="U174" s="56">
        <v>0</v>
      </c>
      <c r="V174" s="57">
        <v>0</v>
      </c>
      <c r="W174" s="56">
        <v>0</v>
      </c>
      <c r="X174" s="56">
        <v>0.1</v>
      </c>
      <c r="Y174" s="56">
        <v>0.2</v>
      </c>
      <c r="Z174" s="56">
        <v>0</v>
      </c>
      <c r="AA174" s="57">
        <v>0.3</v>
      </c>
      <c r="AB174" s="56">
        <v>0</v>
      </c>
      <c r="AC174" s="56">
        <v>0</v>
      </c>
      <c r="AD174" s="56">
        <v>0</v>
      </c>
      <c r="AE174" s="57">
        <v>0</v>
      </c>
      <c r="AF174" s="56">
        <v>0</v>
      </c>
      <c r="AG174" s="56">
        <v>0.14000000000000001</v>
      </c>
      <c r="AH174" s="56">
        <v>0</v>
      </c>
      <c r="AI174" s="56">
        <v>0.14000000000000001</v>
      </c>
      <c r="AJ174" s="54">
        <v>0</v>
      </c>
      <c r="AK174" s="56">
        <v>0</v>
      </c>
      <c r="AL174" s="56">
        <v>0.14000000000000001</v>
      </c>
      <c r="AM174" s="56">
        <v>0</v>
      </c>
      <c r="AN174" s="57">
        <v>0</v>
      </c>
      <c r="AO174" s="56">
        <v>0</v>
      </c>
      <c r="AP174" s="56">
        <v>0</v>
      </c>
      <c r="AQ174" s="144">
        <v>0</v>
      </c>
      <c r="AR174" s="57">
        <v>0.14000000000000001</v>
      </c>
      <c r="AS174" s="56">
        <v>0</v>
      </c>
      <c r="AT174" s="56">
        <v>0</v>
      </c>
      <c r="AU174" s="56">
        <v>0.14000000000000001</v>
      </c>
      <c r="AV174" s="56">
        <v>0</v>
      </c>
      <c r="AW174" s="54">
        <v>0</v>
      </c>
      <c r="AX174" s="56">
        <v>0</v>
      </c>
      <c r="AY174" s="56">
        <v>0</v>
      </c>
      <c r="AZ174" s="56">
        <v>0</v>
      </c>
      <c r="BA174" s="57">
        <v>0.14000000000000001</v>
      </c>
      <c r="BB174" s="54">
        <v>0.14000000000000001</v>
      </c>
      <c r="BC174" s="156">
        <v>0.28999999999999998</v>
      </c>
      <c r="BD174" s="56">
        <v>0</v>
      </c>
      <c r="BE174" s="57">
        <v>0</v>
      </c>
      <c r="BF174" s="54">
        <v>0</v>
      </c>
      <c r="BG174" s="56">
        <v>0</v>
      </c>
      <c r="BH174" s="56">
        <v>0.14000000000000001</v>
      </c>
      <c r="BI174" s="56">
        <v>0</v>
      </c>
      <c r="BJ174" s="54">
        <v>0</v>
      </c>
      <c r="BK174" s="56">
        <v>0</v>
      </c>
      <c r="BL174" s="56">
        <v>0</v>
      </c>
      <c r="BM174" s="57">
        <v>0</v>
      </c>
      <c r="BN174" s="54">
        <v>0</v>
      </c>
      <c r="BO174" s="56">
        <v>0</v>
      </c>
      <c r="BP174" s="156">
        <v>0</v>
      </c>
      <c r="BQ174" s="56">
        <v>0</v>
      </c>
      <c r="BR174" s="56">
        <v>0</v>
      </c>
      <c r="BS174" s="54">
        <v>0</v>
      </c>
      <c r="BT174" s="56">
        <v>0</v>
      </c>
      <c r="BU174" s="56">
        <v>0</v>
      </c>
      <c r="BV174" s="57">
        <v>0</v>
      </c>
      <c r="BW174" s="56">
        <v>0</v>
      </c>
      <c r="BX174" s="56">
        <v>0</v>
      </c>
      <c r="BY174" s="56">
        <v>0</v>
      </c>
      <c r="BZ174" s="56">
        <v>0</v>
      </c>
      <c r="CA174" s="57">
        <v>0</v>
      </c>
      <c r="CB174" s="56">
        <v>0</v>
      </c>
      <c r="CC174" s="56">
        <v>0</v>
      </c>
      <c r="CD174" s="56">
        <v>0</v>
      </c>
      <c r="CE174" s="57">
        <v>0</v>
      </c>
      <c r="CF174" s="56">
        <v>0</v>
      </c>
      <c r="CG174" s="56">
        <v>0.14000000000000001</v>
      </c>
      <c r="CH174" s="56">
        <v>0</v>
      </c>
      <c r="CI174" s="56">
        <v>0</v>
      </c>
      <c r="CJ174" s="54">
        <v>0</v>
      </c>
      <c r="CK174" s="56">
        <v>0</v>
      </c>
      <c r="CL174" s="56">
        <v>0</v>
      </c>
      <c r="CM174" s="56">
        <v>0</v>
      </c>
      <c r="CN174" s="57">
        <v>0</v>
      </c>
      <c r="CO174" s="56">
        <v>0</v>
      </c>
      <c r="CP174" s="56">
        <v>0</v>
      </c>
      <c r="CQ174" s="144">
        <v>0</v>
      </c>
      <c r="CR174" s="57">
        <v>0</v>
      </c>
      <c r="CS174" s="56">
        <v>0</v>
      </c>
      <c r="CT174" s="56">
        <v>0</v>
      </c>
      <c r="CU174" s="56">
        <v>0</v>
      </c>
      <c r="CV174" s="56"/>
      <c r="CW174" s="54"/>
      <c r="CX174" s="56"/>
      <c r="CY174" s="56"/>
      <c r="CZ174" s="56"/>
      <c r="DA174" s="57"/>
      <c r="DB174" s="54"/>
      <c r="DC174" s="156"/>
      <c r="DD174" s="56"/>
      <c r="DE174" s="57"/>
      <c r="DF174" s="54"/>
      <c r="DG174" s="56"/>
      <c r="DH174" s="56"/>
      <c r="DI174" s="56"/>
      <c r="DJ174" s="54"/>
      <c r="DK174" s="56"/>
      <c r="DL174" s="56"/>
      <c r="DM174" s="57"/>
      <c r="DN174" s="55">
        <f t="shared" si="2"/>
        <v>0.14000000000000001</v>
      </c>
      <c r="DO174" s="55" t="s">
        <v>200</v>
      </c>
    </row>
    <row r="175" spans="2:119">
      <c r="B175" s="58" t="s">
        <v>229</v>
      </c>
      <c r="C175" s="55" t="s">
        <v>201</v>
      </c>
      <c r="D175" s="56">
        <v>0</v>
      </c>
      <c r="E175" s="57">
        <v>0</v>
      </c>
      <c r="F175" s="54">
        <v>0</v>
      </c>
      <c r="G175" s="56">
        <v>0</v>
      </c>
      <c r="H175" s="56">
        <v>0</v>
      </c>
      <c r="I175" s="56">
        <v>0</v>
      </c>
      <c r="J175" s="54">
        <v>0</v>
      </c>
      <c r="K175" s="56">
        <v>0</v>
      </c>
      <c r="L175" s="56">
        <v>0</v>
      </c>
      <c r="M175" s="57">
        <v>0</v>
      </c>
      <c r="N175" s="54">
        <v>0</v>
      </c>
      <c r="O175" s="56">
        <v>0</v>
      </c>
      <c r="P175" s="56">
        <v>0</v>
      </c>
      <c r="Q175" s="56">
        <v>0</v>
      </c>
      <c r="R175" s="56">
        <v>0</v>
      </c>
      <c r="S175" s="54">
        <v>0.14000000000000001</v>
      </c>
      <c r="T175" s="56">
        <v>0.14000000000000001</v>
      </c>
      <c r="U175" s="56">
        <v>0</v>
      </c>
      <c r="V175" s="57">
        <v>0.28999999999999998</v>
      </c>
      <c r="W175" s="56">
        <v>0.14000000000000001</v>
      </c>
      <c r="X175" s="56">
        <v>0</v>
      </c>
      <c r="Y175" s="56">
        <v>0.28999999999999998</v>
      </c>
      <c r="Z175" s="56">
        <v>0</v>
      </c>
      <c r="AA175" s="57">
        <v>0</v>
      </c>
      <c r="AB175" s="56">
        <v>0.17</v>
      </c>
      <c r="AC175" s="56">
        <v>0</v>
      </c>
      <c r="AD175" s="56">
        <v>0</v>
      </c>
      <c r="AE175" s="57">
        <v>0.67</v>
      </c>
      <c r="AF175" s="56">
        <v>0.17</v>
      </c>
      <c r="AG175" s="56">
        <v>0</v>
      </c>
      <c r="AH175" s="56">
        <v>0</v>
      </c>
      <c r="AI175" s="56">
        <v>0</v>
      </c>
      <c r="AJ175" s="54">
        <v>0</v>
      </c>
      <c r="AK175" s="56">
        <v>0</v>
      </c>
      <c r="AL175" s="56">
        <v>0</v>
      </c>
      <c r="AM175" s="56">
        <v>0</v>
      </c>
      <c r="AN175" s="57">
        <v>0.17</v>
      </c>
      <c r="AO175" s="56">
        <v>0</v>
      </c>
      <c r="AP175" s="56">
        <v>0.17</v>
      </c>
      <c r="AQ175" s="144">
        <v>0</v>
      </c>
      <c r="AR175" s="57">
        <v>0</v>
      </c>
      <c r="AS175" s="56">
        <v>0.17</v>
      </c>
      <c r="AT175" s="56">
        <v>0</v>
      </c>
      <c r="AU175" s="56">
        <v>0</v>
      </c>
      <c r="AV175" s="56">
        <v>0</v>
      </c>
      <c r="AW175" s="54">
        <v>0</v>
      </c>
      <c r="AX175" s="56">
        <v>0</v>
      </c>
      <c r="AY175" s="56">
        <v>0</v>
      </c>
      <c r="AZ175" s="56">
        <v>0</v>
      </c>
      <c r="BA175" s="57">
        <v>0.17</v>
      </c>
      <c r="BB175" s="54">
        <v>0</v>
      </c>
      <c r="BC175" s="156">
        <v>0</v>
      </c>
      <c r="BD175" s="56">
        <v>0</v>
      </c>
      <c r="BE175" s="57">
        <v>0</v>
      </c>
      <c r="BF175" s="54">
        <v>0</v>
      </c>
      <c r="BG175" s="56">
        <v>0</v>
      </c>
      <c r="BH175" s="56">
        <v>0</v>
      </c>
      <c r="BI175" s="56">
        <v>0</v>
      </c>
      <c r="BJ175" s="54">
        <v>0</v>
      </c>
      <c r="BK175" s="56">
        <v>0</v>
      </c>
      <c r="BL175" s="56">
        <v>0</v>
      </c>
      <c r="BM175" s="57">
        <v>0</v>
      </c>
      <c r="BN175" s="54">
        <v>0</v>
      </c>
      <c r="BO175" s="56">
        <v>0.17</v>
      </c>
      <c r="BP175" s="156">
        <v>0.17</v>
      </c>
      <c r="BQ175" s="56">
        <v>0</v>
      </c>
      <c r="BR175" s="56">
        <v>0.17</v>
      </c>
      <c r="BS175" s="54">
        <v>0.17</v>
      </c>
      <c r="BT175" s="56">
        <v>0</v>
      </c>
      <c r="BU175" s="56">
        <v>0</v>
      </c>
      <c r="BV175" s="57">
        <v>0.17</v>
      </c>
      <c r="BW175" s="56">
        <v>0</v>
      </c>
      <c r="BX175" s="56">
        <v>0</v>
      </c>
      <c r="BY175" s="56">
        <v>0</v>
      </c>
      <c r="BZ175" s="56">
        <v>0</v>
      </c>
      <c r="CA175" s="57">
        <v>0</v>
      </c>
      <c r="CB175" s="56">
        <v>0</v>
      </c>
      <c r="CC175" s="56">
        <v>0</v>
      </c>
      <c r="CD175" s="56">
        <v>0</v>
      </c>
      <c r="CE175" s="57">
        <v>0</v>
      </c>
      <c r="CF175" s="56">
        <v>0</v>
      </c>
      <c r="CG175" s="56">
        <v>0</v>
      </c>
      <c r="CH175" s="56">
        <v>0</v>
      </c>
      <c r="CI175" s="56">
        <v>0</v>
      </c>
      <c r="CJ175" s="54">
        <v>0</v>
      </c>
      <c r="CK175" s="56">
        <v>0</v>
      </c>
      <c r="CL175" s="56">
        <v>0</v>
      </c>
      <c r="CM175" s="56">
        <v>0</v>
      </c>
      <c r="CN175" s="57">
        <v>0</v>
      </c>
      <c r="CO175" s="56">
        <v>0</v>
      </c>
      <c r="CP175" s="56">
        <v>0</v>
      </c>
      <c r="CQ175" s="144">
        <v>0</v>
      </c>
      <c r="CR175" s="57">
        <v>0</v>
      </c>
      <c r="CS175" s="56">
        <v>0</v>
      </c>
      <c r="CT175" s="56">
        <v>0</v>
      </c>
      <c r="CU175" s="56">
        <v>0.2</v>
      </c>
      <c r="CV175" s="56"/>
      <c r="CW175" s="54"/>
      <c r="CX175" s="56"/>
      <c r="CY175" s="56"/>
      <c r="CZ175" s="56"/>
      <c r="DA175" s="57"/>
      <c r="DB175" s="54"/>
      <c r="DC175" s="156"/>
      <c r="DD175" s="56"/>
      <c r="DE175" s="57"/>
      <c r="DF175" s="54"/>
      <c r="DG175" s="56"/>
      <c r="DH175" s="56"/>
      <c r="DI175" s="56"/>
      <c r="DJ175" s="54"/>
      <c r="DK175" s="56"/>
      <c r="DL175" s="56"/>
      <c r="DM175" s="57"/>
      <c r="DN175" s="55">
        <f t="shared" si="2"/>
        <v>1.05</v>
      </c>
      <c r="DO175" s="55" t="s">
        <v>201</v>
      </c>
    </row>
    <row r="176" spans="2:119">
      <c r="B176" s="59" t="s">
        <v>230</v>
      </c>
      <c r="C176" s="55" t="s">
        <v>202</v>
      </c>
      <c r="D176" s="56">
        <v>0</v>
      </c>
      <c r="E176" s="57">
        <v>0</v>
      </c>
      <c r="F176" s="54">
        <v>0</v>
      </c>
      <c r="G176" s="56">
        <v>0.13</v>
      </c>
      <c r="H176" s="56">
        <v>0.13</v>
      </c>
      <c r="I176" s="56">
        <v>0</v>
      </c>
      <c r="J176" s="54">
        <v>0</v>
      </c>
      <c r="K176" s="56">
        <v>0</v>
      </c>
      <c r="L176" s="56">
        <v>0</v>
      </c>
      <c r="M176" s="57">
        <v>0</v>
      </c>
      <c r="N176" s="54">
        <v>0</v>
      </c>
      <c r="O176" s="56">
        <v>0</v>
      </c>
      <c r="P176" s="56">
        <v>0</v>
      </c>
      <c r="Q176" s="56">
        <v>0.13</v>
      </c>
      <c r="R176" s="56">
        <v>0.25</v>
      </c>
      <c r="S176" s="54">
        <v>0</v>
      </c>
      <c r="T176" s="56">
        <v>0</v>
      </c>
      <c r="U176" s="56">
        <v>0</v>
      </c>
      <c r="V176" s="57">
        <v>0</v>
      </c>
      <c r="W176" s="56">
        <v>0.13</v>
      </c>
      <c r="X176" s="56">
        <v>0</v>
      </c>
      <c r="Y176" s="56">
        <v>0</v>
      </c>
      <c r="Z176" s="56">
        <v>0</v>
      </c>
      <c r="AA176" s="57">
        <v>0</v>
      </c>
      <c r="AB176" s="56">
        <v>0.17</v>
      </c>
      <c r="AC176" s="56">
        <v>0</v>
      </c>
      <c r="AD176" s="56">
        <v>0.33</v>
      </c>
      <c r="AE176" s="57">
        <v>0</v>
      </c>
      <c r="AF176" s="56">
        <v>0</v>
      </c>
      <c r="AG176" s="56">
        <v>0</v>
      </c>
      <c r="AH176" s="56">
        <v>0</v>
      </c>
      <c r="AI176" s="56">
        <v>0.17</v>
      </c>
      <c r="AJ176" s="54">
        <v>0</v>
      </c>
      <c r="AK176" s="56">
        <v>0.17</v>
      </c>
      <c r="AL176" s="56">
        <v>0</v>
      </c>
      <c r="AM176" s="56">
        <v>0</v>
      </c>
      <c r="AN176" s="57">
        <v>0</v>
      </c>
      <c r="AO176" s="56">
        <v>0</v>
      </c>
      <c r="AP176" s="56">
        <v>0</v>
      </c>
      <c r="AQ176" s="144">
        <v>0</v>
      </c>
      <c r="AR176" s="57">
        <v>0.17</v>
      </c>
      <c r="AS176" s="56">
        <v>0.17</v>
      </c>
      <c r="AT176" s="56">
        <v>0</v>
      </c>
      <c r="AU176" s="56">
        <v>0.17</v>
      </c>
      <c r="AV176" s="56">
        <v>0.17</v>
      </c>
      <c r="AW176" s="54">
        <v>0.17</v>
      </c>
      <c r="AX176" s="56">
        <v>0</v>
      </c>
      <c r="AY176" s="56">
        <v>0</v>
      </c>
      <c r="AZ176" s="56">
        <v>0</v>
      </c>
      <c r="BA176" s="57">
        <v>0</v>
      </c>
      <c r="BB176" s="54">
        <v>0</v>
      </c>
      <c r="BC176" s="156">
        <v>0</v>
      </c>
      <c r="BD176" s="56">
        <v>0.33</v>
      </c>
      <c r="BE176" s="57">
        <v>0</v>
      </c>
      <c r="BF176" s="54">
        <v>0</v>
      </c>
      <c r="BG176" s="56">
        <v>0</v>
      </c>
      <c r="BH176" s="56">
        <v>0</v>
      </c>
      <c r="BI176" s="56">
        <v>0</v>
      </c>
      <c r="BJ176" s="54">
        <v>0</v>
      </c>
      <c r="BK176" s="56">
        <v>0</v>
      </c>
      <c r="BL176" s="56">
        <v>0</v>
      </c>
      <c r="BM176" s="57">
        <v>0</v>
      </c>
      <c r="BN176" s="54">
        <v>0</v>
      </c>
      <c r="BO176" s="56">
        <v>0</v>
      </c>
      <c r="BP176" s="156">
        <v>0</v>
      </c>
      <c r="BQ176" s="56">
        <v>0</v>
      </c>
      <c r="BR176" s="56">
        <v>0.17</v>
      </c>
      <c r="BS176" s="54">
        <v>0</v>
      </c>
      <c r="BT176" s="56">
        <v>0.17</v>
      </c>
      <c r="BU176" s="56">
        <v>0</v>
      </c>
      <c r="BV176" s="57">
        <v>0</v>
      </c>
      <c r="BW176" s="56">
        <v>0</v>
      </c>
      <c r="BX176" s="56">
        <v>0</v>
      </c>
      <c r="BY176" s="56">
        <v>0</v>
      </c>
      <c r="BZ176" s="56">
        <v>0.17</v>
      </c>
      <c r="CA176" s="57">
        <v>0</v>
      </c>
      <c r="CB176" s="56">
        <v>0</v>
      </c>
      <c r="CC176" s="56">
        <v>0</v>
      </c>
      <c r="CD176" s="56">
        <v>0</v>
      </c>
      <c r="CE176" s="57">
        <v>0</v>
      </c>
      <c r="CF176" s="56">
        <v>0</v>
      </c>
      <c r="CG176" s="56">
        <v>0.17</v>
      </c>
      <c r="CH176" s="56">
        <v>0</v>
      </c>
      <c r="CI176" s="56">
        <v>0</v>
      </c>
      <c r="CJ176" s="54">
        <v>0</v>
      </c>
      <c r="CK176" s="56">
        <v>0</v>
      </c>
      <c r="CL176" s="56">
        <v>0</v>
      </c>
      <c r="CM176" s="56">
        <v>0</v>
      </c>
      <c r="CN176" s="57">
        <v>0.17</v>
      </c>
      <c r="CO176" s="56">
        <v>0</v>
      </c>
      <c r="CP176" s="56">
        <v>0</v>
      </c>
      <c r="CQ176" s="144">
        <v>0</v>
      </c>
      <c r="CR176" s="57">
        <v>0.17</v>
      </c>
      <c r="CS176" s="56">
        <v>0</v>
      </c>
      <c r="CT176" s="56">
        <v>0.17</v>
      </c>
      <c r="CU176" s="56">
        <v>0</v>
      </c>
      <c r="CV176" s="56"/>
      <c r="CW176" s="54"/>
      <c r="CX176" s="56"/>
      <c r="CY176" s="56"/>
      <c r="CZ176" s="56"/>
      <c r="DA176" s="57"/>
      <c r="DB176" s="54"/>
      <c r="DC176" s="156"/>
      <c r="DD176" s="56"/>
      <c r="DE176" s="57"/>
      <c r="DF176" s="54"/>
      <c r="DG176" s="56"/>
      <c r="DH176" s="56"/>
      <c r="DI176" s="56"/>
      <c r="DJ176" s="54"/>
      <c r="DK176" s="56"/>
      <c r="DL176" s="56"/>
      <c r="DM176" s="57"/>
      <c r="DN176" s="55">
        <f t="shared" si="2"/>
        <v>1.19</v>
      </c>
      <c r="DO176" s="55" t="s">
        <v>202</v>
      </c>
    </row>
    <row r="177" spans="2:119">
      <c r="B177" s="54"/>
      <c r="C177" s="55" t="s">
        <v>203</v>
      </c>
      <c r="D177" s="56">
        <v>0</v>
      </c>
      <c r="E177" s="57">
        <v>0</v>
      </c>
      <c r="F177" s="54">
        <v>0</v>
      </c>
      <c r="G177" s="56">
        <v>0</v>
      </c>
      <c r="H177" s="56">
        <v>0</v>
      </c>
      <c r="I177" s="56">
        <v>0</v>
      </c>
      <c r="J177" s="54">
        <v>0</v>
      </c>
      <c r="K177" s="56">
        <v>0</v>
      </c>
      <c r="L177" s="56">
        <v>0</v>
      </c>
      <c r="M177" s="57">
        <v>0</v>
      </c>
      <c r="N177" s="54">
        <v>0</v>
      </c>
      <c r="O177" s="56">
        <v>0</v>
      </c>
      <c r="P177" s="56">
        <v>0</v>
      </c>
      <c r="Q177" s="56">
        <v>0</v>
      </c>
      <c r="R177" s="56">
        <v>0</v>
      </c>
      <c r="S177" s="54">
        <v>0</v>
      </c>
      <c r="T177" s="56">
        <v>0</v>
      </c>
      <c r="U177" s="56">
        <v>0</v>
      </c>
      <c r="V177" s="57">
        <v>0</v>
      </c>
      <c r="W177" s="56">
        <v>0</v>
      </c>
      <c r="X177" s="56">
        <v>0</v>
      </c>
      <c r="Y177" s="56">
        <v>0</v>
      </c>
      <c r="Z177" s="56">
        <v>0</v>
      </c>
      <c r="AA177" s="57">
        <v>0</v>
      </c>
      <c r="AB177" s="56">
        <v>0</v>
      </c>
      <c r="AC177" s="56">
        <v>0</v>
      </c>
      <c r="AD177" s="56">
        <v>0</v>
      </c>
      <c r="AE177" s="57">
        <v>0</v>
      </c>
      <c r="AF177" s="56">
        <v>0</v>
      </c>
      <c r="AG177" s="56">
        <v>0</v>
      </c>
      <c r="AH177" s="56">
        <v>0</v>
      </c>
      <c r="AI177" s="56">
        <v>0</v>
      </c>
      <c r="AJ177" s="54">
        <v>0</v>
      </c>
      <c r="AK177" s="56">
        <v>0</v>
      </c>
      <c r="AL177" s="56">
        <v>0</v>
      </c>
      <c r="AM177" s="56">
        <v>0</v>
      </c>
      <c r="AN177" s="57">
        <v>0</v>
      </c>
      <c r="AO177" s="56">
        <v>0</v>
      </c>
      <c r="AP177" s="56">
        <v>0</v>
      </c>
      <c r="AQ177" s="144">
        <v>0</v>
      </c>
      <c r="AR177" s="57">
        <v>0</v>
      </c>
      <c r="AS177" s="56">
        <v>0</v>
      </c>
      <c r="AT177" s="56">
        <v>0</v>
      </c>
      <c r="AU177" s="56">
        <v>0</v>
      </c>
      <c r="AV177" s="56">
        <v>0</v>
      </c>
      <c r="AW177" s="54">
        <v>0</v>
      </c>
      <c r="AX177" s="56">
        <v>0</v>
      </c>
      <c r="AY177" s="56">
        <v>0</v>
      </c>
      <c r="AZ177" s="56">
        <v>0</v>
      </c>
      <c r="BA177" s="57">
        <v>0</v>
      </c>
      <c r="BB177" s="54">
        <v>1</v>
      </c>
      <c r="BC177" s="156">
        <v>0</v>
      </c>
      <c r="BD177" s="56">
        <v>0</v>
      </c>
      <c r="BE177" s="57">
        <v>0</v>
      </c>
      <c r="BF177" s="54">
        <v>0</v>
      </c>
      <c r="BG177" s="56">
        <v>0</v>
      </c>
      <c r="BH177" s="56">
        <v>0</v>
      </c>
      <c r="BI177" s="56">
        <v>0</v>
      </c>
      <c r="BJ177" s="54">
        <v>0</v>
      </c>
      <c r="BK177" s="56">
        <v>0</v>
      </c>
      <c r="BL177" s="56">
        <v>0</v>
      </c>
      <c r="BM177" s="57">
        <v>0</v>
      </c>
      <c r="BN177" s="54">
        <v>0</v>
      </c>
      <c r="BO177" s="56">
        <v>0</v>
      </c>
      <c r="BP177" s="156">
        <v>0</v>
      </c>
      <c r="BQ177" s="56">
        <v>0</v>
      </c>
      <c r="BR177" s="56">
        <v>0</v>
      </c>
      <c r="BS177" s="54">
        <v>0</v>
      </c>
      <c r="BT177" s="56">
        <v>0</v>
      </c>
      <c r="BU177" s="56">
        <v>0</v>
      </c>
      <c r="BV177" s="57">
        <v>0</v>
      </c>
      <c r="BW177" s="56">
        <v>0</v>
      </c>
      <c r="BX177" s="56">
        <v>0</v>
      </c>
      <c r="BY177" s="56">
        <v>0</v>
      </c>
      <c r="BZ177" s="56">
        <v>0</v>
      </c>
      <c r="CA177" s="57">
        <v>0</v>
      </c>
      <c r="CB177" s="56">
        <v>0</v>
      </c>
      <c r="CC177" s="56">
        <v>0</v>
      </c>
      <c r="CD177" s="56">
        <v>0</v>
      </c>
      <c r="CE177" s="57">
        <v>0</v>
      </c>
      <c r="CF177" s="56">
        <v>0</v>
      </c>
      <c r="CG177" s="56">
        <v>0</v>
      </c>
      <c r="CH177" s="56">
        <v>0</v>
      </c>
      <c r="CI177" s="56">
        <v>0</v>
      </c>
      <c r="CJ177" s="54">
        <v>0</v>
      </c>
      <c r="CK177" s="56">
        <v>0</v>
      </c>
      <c r="CL177" s="56">
        <v>0</v>
      </c>
      <c r="CM177" s="56">
        <v>0</v>
      </c>
      <c r="CN177" s="57">
        <v>0</v>
      </c>
      <c r="CO177" s="56">
        <v>0</v>
      </c>
      <c r="CP177" s="56">
        <v>0</v>
      </c>
      <c r="CQ177" s="144">
        <v>0</v>
      </c>
      <c r="CR177" s="57">
        <v>0</v>
      </c>
      <c r="CS177" s="56">
        <v>0</v>
      </c>
      <c r="CT177" s="56">
        <v>0</v>
      </c>
      <c r="CU177" s="56">
        <v>0</v>
      </c>
      <c r="CV177" s="56"/>
      <c r="CW177" s="54"/>
      <c r="CX177" s="56"/>
      <c r="CY177" s="56"/>
      <c r="CZ177" s="56"/>
      <c r="DA177" s="57"/>
      <c r="DB177" s="54"/>
      <c r="DC177" s="156"/>
      <c r="DD177" s="56"/>
      <c r="DE177" s="57"/>
      <c r="DF177" s="54"/>
      <c r="DG177" s="56"/>
      <c r="DH177" s="56"/>
      <c r="DI177" s="56"/>
      <c r="DJ177" s="54"/>
      <c r="DK177" s="56"/>
      <c r="DL177" s="56"/>
      <c r="DM177" s="57"/>
      <c r="DN177" s="55">
        <f t="shared" si="2"/>
        <v>0</v>
      </c>
      <c r="DO177" s="55" t="s">
        <v>203</v>
      </c>
    </row>
    <row r="178" spans="2:119">
      <c r="B178" s="54"/>
      <c r="C178" s="55" t="s">
        <v>204</v>
      </c>
      <c r="D178" s="56">
        <v>0.5</v>
      </c>
      <c r="E178" s="57">
        <v>0</v>
      </c>
      <c r="F178" s="54">
        <v>0</v>
      </c>
      <c r="G178" s="56">
        <v>0</v>
      </c>
      <c r="H178" s="56">
        <v>0</v>
      </c>
      <c r="I178" s="56">
        <v>0</v>
      </c>
      <c r="J178" s="54">
        <v>0</v>
      </c>
      <c r="K178" s="56">
        <v>0</v>
      </c>
      <c r="L178" s="56">
        <v>0</v>
      </c>
      <c r="M178" s="57">
        <v>0</v>
      </c>
      <c r="N178" s="54">
        <v>0</v>
      </c>
      <c r="O178" s="56">
        <v>0</v>
      </c>
      <c r="P178" s="56">
        <v>0</v>
      </c>
      <c r="Q178" s="56">
        <v>0</v>
      </c>
      <c r="R178" s="56">
        <v>0</v>
      </c>
      <c r="S178" s="54">
        <v>0</v>
      </c>
      <c r="T178" s="56">
        <v>0</v>
      </c>
      <c r="U178" s="56">
        <v>0</v>
      </c>
      <c r="V178" s="57">
        <v>0</v>
      </c>
      <c r="W178" s="56">
        <v>0</v>
      </c>
      <c r="X178" s="56">
        <v>0</v>
      </c>
      <c r="Y178" s="56">
        <v>0</v>
      </c>
      <c r="Z178" s="56">
        <v>0</v>
      </c>
      <c r="AA178" s="57">
        <v>0</v>
      </c>
      <c r="AB178" s="56">
        <v>0</v>
      </c>
      <c r="AC178" s="56">
        <v>0.5</v>
      </c>
      <c r="AD178" s="56">
        <v>0</v>
      </c>
      <c r="AE178" s="57">
        <v>0</v>
      </c>
      <c r="AF178" s="56">
        <v>0</v>
      </c>
      <c r="AG178" s="56">
        <v>0</v>
      </c>
      <c r="AH178" s="56">
        <v>0</v>
      </c>
      <c r="AI178" s="56">
        <v>0</v>
      </c>
      <c r="AJ178" s="54">
        <v>0.5</v>
      </c>
      <c r="AK178" s="56">
        <v>0</v>
      </c>
      <c r="AL178" s="56">
        <v>0.5</v>
      </c>
      <c r="AM178" s="56">
        <v>0</v>
      </c>
      <c r="AN178" s="57">
        <v>0</v>
      </c>
      <c r="AO178" s="56">
        <v>0</v>
      </c>
      <c r="AP178" s="56">
        <v>0</v>
      </c>
      <c r="AQ178" s="145">
        <v>0</v>
      </c>
      <c r="AR178" s="57">
        <v>0</v>
      </c>
      <c r="AS178" s="56">
        <v>0</v>
      </c>
      <c r="AT178" s="56">
        <v>0</v>
      </c>
      <c r="AU178" s="56">
        <v>0</v>
      </c>
      <c r="AV178" s="56">
        <v>0</v>
      </c>
      <c r="AW178" s="54">
        <v>0</v>
      </c>
      <c r="AX178" s="56">
        <v>0</v>
      </c>
      <c r="AY178" s="56">
        <v>0</v>
      </c>
      <c r="AZ178" s="56">
        <v>0</v>
      </c>
      <c r="BA178" s="57">
        <v>0</v>
      </c>
      <c r="BB178" s="54">
        <v>0</v>
      </c>
      <c r="BC178" s="159">
        <v>0</v>
      </c>
      <c r="BD178" s="56">
        <v>0</v>
      </c>
      <c r="BE178" s="57">
        <v>0</v>
      </c>
      <c r="BF178" s="54">
        <v>0</v>
      </c>
      <c r="BG178" s="56">
        <v>0</v>
      </c>
      <c r="BH178" s="56">
        <v>0</v>
      </c>
      <c r="BI178" s="56">
        <v>0</v>
      </c>
      <c r="BJ178" s="54">
        <v>0</v>
      </c>
      <c r="BK178" s="56">
        <v>0</v>
      </c>
      <c r="BL178" s="56">
        <v>0.5</v>
      </c>
      <c r="BM178" s="57">
        <v>0</v>
      </c>
      <c r="BN178" s="54">
        <v>0</v>
      </c>
      <c r="BO178" s="56">
        <v>0</v>
      </c>
      <c r="BP178" s="159">
        <v>0</v>
      </c>
      <c r="BQ178" s="56">
        <v>0</v>
      </c>
      <c r="BR178" s="56">
        <v>0</v>
      </c>
      <c r="BS178" s="54">
        <v>0</v>
      </c>
      <c r="BT178" s="56">
        <v>0.5</v>
      </c>
      <c r="BU178" s="56">
        <v>0</v>
      </c>
      <c r="BV178" s="57">
        <v>0</v>
      </c>
      <c r="BW178" s="56">
        <v>0</v>
      </c>
      <c r="BX178" s="56">
        <v>0</v>
      </c>
      <c r="BY178" s="56">
        <v>0</v>
      </c>
      <c r="BZ178" s="56">
        <v>0</v>
      </c>
      <c r="CA178" s="57">
        <v>0</v>
      </c>
      <c r="CB178" s="56">
        <v>0</v>
      </c>
      <c r="CC178" s="56">
        <v>0</v>
      </c>
      <c r="CD178" s="56">
        <v>0</v>
      </c>
      <c r="CE178" s="57">
        <v>0</v>
      </c>
      <c r="CF178" s="56">
        <v>0</v>
      </c>
      <c r="CG178" s="56">
        <v>0</v>
      </c>
      <c r="CH178" s="56">
        <v>0</v>
      </c>
      <c r="CI178" s="56">
        <v>0</v>
      </c>
      <c r="CJ178" s="54">
        <v>0</v>
      </c>
      <c r="CK178" s="56">
        <v>0</v>
      </c>
      <c r="CL178" s="56">
        <v>0</v>
      </c>
      <c r="CM178" s="56">
        <v>0</v>
      </c>
      <c r="CN178" s="57">
        <v>0</v>
      </c>
      <c r="CO178" s="56">
        <v>1</v>
      </c>
      <c r="CP178" s="56">
        <v>0</v>
      </c>
      <c r="CQ178" s="145">
        <v>0</v>
      </c>
      <c r="CR178" s="57">
        <v>0</v>
      </c>
      <c r="CS178" s="56">
        <v>0</v>
      </c>
      <c r="CT178" s="56">
        <v>0</v>
      </c>
      <c r="CU178" s="56">
        <v>0</v>
      </c>
      <c r="CV178" s="56"/>
      <c r="CW178" s="54"/>
      <c r="CX178" s="56"/>
      <c r="CY178" s="56"/>
      <c r="CZ178" s="56"/>
      <c r="DA178" s="57"/>
      <c r="DB178" s="54"/>
      <c r="DC178" s="159"/>
      <c r="DD178" s="56"/>
      <c r="DE178" s="57"/>
      <c r="DF178" s="54"/>
      <c r="DG178" s="56"/>
      <c r="DH178" s="56"/>
      <c r="DI178" s="56"/>
      <c r="DJ178" s="54"/>
      <c r="DK178" s="56"/>
      <c r="DL178" s="56"/>
      <c r="DM178" s="57"/>
      <c r="DN178" s="55">
        <f t="shared" si="2"/>
        <v>1.5</v>
      </c>
      <c r="DO178" s="55" t="s">
        <v>204</v>
      </c>
    </row>
    <row r="179" spans="2:119">
      <c r="B179" s="54"/>
      <c r="C179" s="74" t="s">
        <v>205</v>
      </c>
      <c r="D179" s="75">
        <v>0.09</v>
      </c>
      <c r="E179" s="76">
        <v>0</v>
      </c>
      <c r="F179" s="77">
        <v>0</v>
      </c>
      <c r="G179" s="75">
        <v>0.06</v>
      </c>
      <c r="H179" s="75">
        <v>0.06</v>
      </c>
      <c r="I179" s="75">
        <v>0.06</v>
      </c>
      <c r="J179" s="77">
        <v>0</v>
      </c>
      <c r="K179" s="75">
        <v>0</v>
      </c>
      <c r="L179" s="75">
        <v>0.03</v>
      </c>
      <c r="M179" s="76">
        <v>0.03</v>
      </c>
      <c r="N179" s="77">
        <v>0</v>
      </c>
      <c r="O179" s="75">
        <v>0</v>
      </c>
      <c r="P179" s="75">
        <v>0</v>
      </c>
      <c r="Q179" s="75">
        <v>0.06</v>
      </c>
      <c r="R179" s="75">
        <v>0.13</v>
      </c>
      <c r="S179" s="77">
        <v>0.06</v>
      </c>
      <c r="T179" s="75">
        <v>0.06</v>
      </c>
      <c r="U179" s="75">
        <v>0</v>
      </c>
      <c r="V179" s="76">
        <v>0.06</v>
      </c>
      <c r="W179" s="75">
        <v>0.06</v>
      </c>
      <c r="X179" s="75">
        <v>0.03</v>
      </c>
      <c r="Y179" s="75">
        <v>0.13</v>
      </c>
      <c r="Z179" s="75">
        <v>0</v>
      </c>
      <c r="AA179" s="76">
        <v>0.09</v>
      </c>
      <c r="AB179" s="75">
        <v>0.08</v>
      </c>
      <c r="AC179" s="75">
        <v>0.04</v>
      </c>
      <c r="AD179" s="75">
        <v>0.08</v>
      </c>
      <c r="AE179" s="76">
        <v>0.16</v>
      </c>
      <c r="AF179" s="75">
        <v>0.04</v>
      </c>
      <c r="AG179" s="75">
        <v>0.04</v>
      </c>
      <c r="AH179" s="75">
        <v>0</v>
      </c>
      <c r="AI179" s="75">
        <v>0.08</v>
      </c>
      <c r="AJ179" s="77">
        <v>0.04</v>
      </c>
      <c r="AK179" s="75">
        <v>0.04</v>
      </c>
      <c r="AL179" s="75">
        <v>0.08</v>
      </c>
      <c r="AM179" s="75">
        <v>0</v>
      </c>
      <c r="AN179" s="76">
        <v>0.04</v>
      </c>
      <c r="AO179" s="75">
        <v>0</v>
      </c>
      <c r="AP179" s="75">
        <v>0.04</v>
      </c>
      <c r="AQ179" s="145">
        <v>0.04</v>
      </c>
      <c r="AR179" s="76">
        <v>0.08</v>
      </c>
      <c r="AS179" s="75">
        <v>0.08</v>
      </c>
      <c r="AT179" s="75">
        <v>0</v>
      </c>
      <c r="AU179" s="75">
        <v>0.12</v>
      </c>
      <c r="AV179" s="75">
        <v>0.04</v>
      </c>
      <c r="AW179" s="77">
        <v>0.04</v>
      </c>
      <c r="AX179" s="75">
        <v>0</v>
      </c>
      <c r="AY179" s="75">
        <v>0</v>
      </c>
      <c r="AZ179" s="75">
        <v>0</v>
      </c>
      <c r="BA179" s="76">
        <v>0.08</v>
      </c>
      <c r="BB179" s="77">
        <v>0.08</v>
      </c>
      <c r="BC179" s="159">
        <v>0.08</v>
      </c>
      <c r="BD179" s="75">
        <v>0.08</v>
      </c>
      <c r="BE179" s="76">
        <v>0</v>
      </c>
      <c r="BF179" s="77">
        <v>0</v>
      </c>
      <c r="BG179" s="75">
        <v>0</v>
      </c>
      <c r="BH179" s="75">
        <v>0.08</v>
      </c>
      <c r="BI179" s="75">
        <v>0</v>
      </c>
      <c r="BJ179" s="77">
        <v>0</v>
      </c>
      <c r="BK179" s="75">
        <v>0</v>
      </c>
      <c r="BL179" s="75">
        <v>0.04</v>
      </c>
      <c r="BM179" s="76">
        <v>0</v>
      </c>
      <c r="BN179" s="77">
        <v>0</v>
      </c>
      <c r="BO179" s="75">
        <v>0.04</v>
      </c>
      <c r="BP179" s="159">
        <v>0.04</v>
      </c>
      <c r="BQ179" s="75">
        <v>0</v>
      </c>
      <c r="BR179" s="75">
        <v>0.08</v>
      </c>
      <c r="BS179" s="77">
        <v>0.04</v>
      </c>
      <c r="BT179" s="75">
        <v>0.08</v>
      </c>
      <c r="BU179" s="75">
        <v>0</v>
      </c>
      <c r="BV179" s="76">
        <v>0.04</v>
      </c>
      <c r="BW179" s="75">
        <v>0</v>
      </c>
      <c r="BX179" s="75">
        <v>0</v>
      </c>
      <c r="BY179" s="75">
        <v>0</v>
      </c>
      <c r="BZ179" s="75">
        <v>0.04</v>
      </c>
      <c r="CA179" s="76">
        <v>0</v>
      </c>
      <c r="CB179" s="75">
        <v>0</v>
      </c>
      <c r="CC179" s="75">
        <v>0</v>
      </c>
      <c r="CD179" s="75">
        <v>0</v>
      </c>
      <c r="CE179" s="76">
        <v>0</v>
      </c>
      <c r="CF179" s="75">
        <v>0</v>
      </c>
      <c r="CG179" s="75">
        <v>0.08</v>
      </c>
      <c r="CH179" s="75">
        <v>0.13</v>
      </c>
      <c r="CI179" s="75">
        <v>0</v>
      </c>
      <c r="CJ179" s="77">
        <v>0</v>
      </c>
      <c r="CK179" s="75">
        <v>0</v>
      </c>
      <c r="CL179" s="75">
        <v>0</v>
      </c>
      <c r="CM179" s="75">
        <v>0</v>
      </c>
      <c r="CN179" s="76">
        <v>0.04</v>
      </c>
      <c r="CO179" s="75">
        <v>0.08</v>
      </c>
      <c r="CP179" s="75">
        <v>0.08</v>
      </c>
      <c r="CQ179" s="145">
        <v>0</v>
      </c>
      <c r="CR179" s="76">
        <v>0.04</v>
      </c>
      <c r="CS179" s="75">
        <v>0.13</v>
      </c>
      <c r="CT179" s="75">
        <v>0.04</v>
      </c>
      <c r="CU179" s="75">
        <v>0.04</v>
      </c>
      <c r="CV179" s="75"/>
      <c r="CW179" s="77"/>
      <c r="CX179" s="75"/>
      <c r="CY179" s="75"/>
      <c r="CZ179" s="75"/>
      <c r="DA179" s="76"/>
      <c r="DB179" s="77"/>
      <c r="DC179" s="159"/>
      <c r="DD179" s="75"/>
      <c r="DE179" s="76"/>
      <c r="DF179" s="77"/>
      <c r="DG179" s="75"/>
      <c r="DH179" s="75"/>
      <c r="DI179" s="75"/>
      <c r="DJ179" s="77"/>
      <c r="DK179" s="75"/>
      <c r="DL179" s="75"/>
      <c r="DM179" s="76"/>
      <c r="DN179" s="74">
        <f t="shared" si="2"/>
        <v>1.02</v>
      </c>
      <c r="DO179" s="74" t="s">
        <v>205</v>
      </c>
    </row>
    <row r="180" spans="2:119">
      <c r="B180" s="60"/>
      <c r="C180" s="61" t="s">
        <v>206</v>
      </c>
      <c r="D180" s="62">
        <v>0.03</v>
      </c>
      <c r="E180" s="63">
        <v>0.04</v>
      </c>
      <c r="F180" s="60">
        <v>0.03</v>
      </c>
      <c r="G180" s="62">
        <v>0.03</v>
      </c>
      <c r="H180" s="62">
        <v>0.03</v>
      </c>
      <c r="I180" s="62">
        <v>0.03</v>
      </c>
      <c r="J180" s="60">
        <v>0.04</v>
      </c>
      <c r="K180" s="62">
        <v>0.04</v>
      </c>
      <c r="L180" s="62">
        <v>0.04</v>
      </c>
      <c r="M180" s="63">
        <v>0.03</v>
      </c>
      <c r="N180" s="60">
        <v>0.01</v>
      </c>
      <c r="O180" s="62">
        <v>0.03</v>
      </c>
      <c r="P180" s="62">
        <v>0.03</v>
      </c>
      <c r="Q180" s="62">
        <v>0.03</v>
      </c>
      <c r="R180" s="62">
        <v>0.03</v>
      </c>
      <c r="S180" s="60">
        <v>0.03</v>
      </c>
      <c r="T180" s="62">
        <v>0.04</v>
      </c>
      <c r="U180" s="62">
        <v>0.03</v>
      </c>
      <c r="V180" s="63">
        <v>0.04</v>
      </c>
      <c r="W180" s="62">
        <v>0.04</v>
      </c>
      <c r="X180" s="62">
        <v>0.04</v>
      </c>
      <c r="Y180" s="62">
        <v>0.03</v>
      </c>
      <c r="Z180" s="62">
        <v>0.04</v>
      </c>
      <c r="AA180" s="63">
        <v>0.03</v>
      </c>
      <c r="AB180" s="62">
        <v>0.05</v>
      </c>
      <c r="AC180" s="62">
        <v>0.06</v>
      </c>
      <c r="AD180" s="62">
        <v>0.09</v>
      </c>
      <c r="AE180" s="63">
        <v>7.0000000000000007E-2</v>
      </c>
      <c r="AF180" s="62">
        <v>0.06</v>
      </c>
      <c r="AG180" s="62">
        <v>0.08</v>
      </c>
      <c r="AH180" s="62">
        <v>0.09</v>
      </c>
      <c r="AI180" s="62">
        <v>0.09</v>
      </c>
      <c r="AJ180" s="60">
        <v>0.1</v>
      </c>
      <c r="AK180" s="62">
        <v>0.11</v>
      </c>
      <c r="AL180" s="62">
        <v>0.09</v>
      </c>
      <c r="AM180" s="62">
        <v>0.09</v>
      </c>
      <c r="AN180" s="63">
        <v>0.08</v>
      </c>
      <c r="AO180" s="62">
        <v>7.0000000000000007E-2</v>
      </c>
      <c r="AP180" s="62">
        <v>0.06</v>
      </c>
      <c r="AQ180" s="146">
        <v>0.05</v>
      </c>
      <c r="AR180" s="63">
        <v>0.04</v>
      </c>
      <c r="AS180" s="62">
        <v>0.05</v>
      </c>
      <c r="AT180" s="62">
        <v>0.04</v>
      </c>
      <c r="AU180" s="62">
        <v>0.04</v>
      </c>
      <c r="AV180" s="62">
        <v>0.05</v>
      </c>
      <c r="AW180" s="60">
        <v>0.04</v>
      </c>
      <c r="AX180" s="62">
        <v>0.05</v>
      </c>
      <c r="AY180" s="62">
        <v>0.04</v>
      </c>
      <c r="AZ180" s="62">
        <v>0.05</v>
      </c>
      <c r="BA180" s="63">
        <v>0.05</v>
      </c>
      <c r="BB180" s="60">
        <v>0.05</v>
      </c>
      <c r="BC180" s="158">
        <v>0.04</v>
      </c>
      <c r="BD180" s="62">
        <v>0.03</v>
      </c>
      <c r="BE180" s="63">
        <v>0.03</v>
      </c>
      <c r="BF180" s="60">
        <v>0.03</v>
      </c>
      <c r="BG180" s="62">
        <v>0.04</v>
      </c>
      <c r="BH180" s="62">
        <v>0.04</v>
      </c>
      <c r="BI180" s="62">
        <v>0.04</v>
      </c>
      <c r="BJ180" s="60">
        <v>0.04</v>
      </c>
      <c r="BK180" s="62">
        <v>0.03</v>
      </c>
      <c r="BL180" s="62">
        <v>0.03</v>
      </c>
      <c r="BM180" s="63">
        <v>0.03</v>
      </c>
      <c r="BN180" s="60">
        <v>0.01</v>
      </c>
      <c r="BO180" s="62">
        <v>0.03</v>
      </c>
      <c r="BP180" s="158">
        <v>0.02</v>
      </c>
      <c r="BQ180" s="62">
        <v>0.03</v>
      </c>
      <c r="BR180" s="62">
        <v>0.03</v>
      </c>
      <c r="BS180" s="60">
        <v>0.03</v>
      </c>
      <c r="BT180" s="62">
        <v>0.02</v>
      </c>
      <c r="BU180" s="62">
        <v>0.02</v>
      </c>
      <c r="BV180" s="63">
        <v>0.02</v>
      </c>
      <c r="BW180" s="62">
        <v>0.03</v>
      </c>
      <c r="BX180" s="62">
        <v>0.03</v>
      </c>
      <c r="BY180" s="62">
        <v>0.02</v>
      </c>
      <c r="BZ180" s="62">
        <v>0.03</v>
      </c>
      <c r="CA180" s="63">
        <v>0.02</v>
      </c>
      <c r="CB180" s="62">
        <v>0.02</v>
      </c>
      <c r="CC180" s="62">
        <v>0.03</v>
      </c>
      <c r="CD180" s="62">
        <v>0.04</v>
      </c>
      <c r="CE180" s="63">
        <v>0.04</v>
      </c>
      <c r="CF180" s="62">
        <v>0.03</v>
      </c>
      <c r="CG180" s="62">
        <v>0.04</v>
      </c>
      <c r="CH180" s="62">
        <v>0.05</v>
      </c>
      <c r="CI180" s="62">
        <v>0.05</v>
      </c>
      <c r="CJ180" s="60">
        <v>0.04</v>
      </c>
      <c r="CK180" s="62">
        <v>0.04</v>
      </c>
      <c r="CL180" s="62">
        <v>0.05</v>
      </c>
      <c r="CM180" s="62">
        <v>0.05</v>
      </c>
      <c r="CN180" s="63">
        <v>0.05</v>
      </c>
      <c r="CO180" s="62">
        <v>0.05</v>
      </c>
      <c r="CP180" s="62">
        <v>0.06</v>
      </c>
      <c r="CQ180" s="146">
        <v>0.04</v>
      </c>
      <c r="CR180" s="63">
        <v>0.04</v>
      </c>
      <c r="CS180" s="62">
        <v>0.03</v>
      </c>
      <c r="CT180" s="62">
        <v>0.03</v>
      </c>
      <c r="CU180" s="62">
        <v>0.04</v>
      </c>
      <c r="CV180" s="62"/>
      <c r="CW180" s="60"/>
      <c r="CX180" s="62"/>
      <c r="CY180" s="62"/>
      <c r="CZ180" s="62"/>
      <c r="DA180" s="63"/>
      <c r="DB180" s="60"/>
      <c r="DC180" s="158"/>
      <c r="DD180" s="62"/>
      <c r="DE180" s="63"/>
      <c r="DF180" s="60"/>
      <c r="DG180" s="62"/>
      <c r="DH180" s="62"/>
      <c r="DI180" s="62"/>
      <c r="DJ180" s="60"/>
      <c r="DK180" s="62"/>
      <c r="DL180" s="62"/>
      <c r="DM180" s="63"/>
      <c r="DN180" s="61">
        <f t="shared" si="2"/>
        <v>1.1600000000000006</v>
      </c>
      <c r="DO180" s="61" t="s">
        <v>206</v>
      </c>
    </row>
    <row r="181" spans="2:119">
      <c r="B181" s="42" t="s">
        <v>231</v>
      </c>
      <c r="C181" s="43" t="s">
        <v>198</v>
      </c>
      <c r="D181" s="45">
        <v>0</v>
      </c>
      <c r="E181" s="47">
        <v>0</v>
      </c>
      <c r="F181" s="48">
        <v>0</v>
      </c>
      <c r="G181" s="45">
        <v>0</v>
      </c>
      <c r="H181" s="45">
        <v>0</v>
      </c>
      <c r="I181" s="45">
        <v>0</v>
      </c>
      <c r="J181" s="48">
        <v>0</v>
      </c>
      <c r="K181" s="45">
        <v>0</v>
      </c>
      <c r="L181" s="45">
        <v>0</v>
      </c>
      <c r="M181" s="47">
        <v>0</v>
      </c>
      <c r="N181" s="48">
        <v>0</v>
      </c>
      <c r="O181" s="45">
        <v>0</v>
      </c>
      <c r="P181" s="45">
        <v>0</v>
      </c>
      <c r="Q181" s="45">
        <v>0</v>
      </c>
      <c r="R181" s="45">
        <v>0</v>
      </c>
      <c r="S181" s="48">
        <v>0</v>
      </c>
      <c r="T181" s="45">
        <v>0</v>
      </c>
      <c r="U181" s="45">
        <v>0</v>
      </c>
      <c r="V181" s="47">
        <v>0</v>
      </c>
      <c r="W181" s="45">
        <v>0</v>
      </c>
      <c r="X181" s="45">
        <v>0</v>
      </c>
      <c r="Y181" s="45">
        <v>0</v>
      </c>
      <c r="Z181" s="45">
        <v>0</v>
      </c>
      <c r="AA181" s="131">
        <v>0</v>
      </c>
      <c r="AB181" s="45">
        <v>0</v>
      </c>
      <c r="AC181" s="45">
        <v>0</v>
      </c>
      <c r="AD181" s="45">
        <v>0</v>
      </c>
      <c r="AE181" s="47">
        <v>0</v>
      </c>
      <c r="AF181" s="45">
        <v>0</v>
      </c>
      <c r="AG181" s="45">
        <v>0</v>
      </c>
      <c r="AH181" s="45">
        <v>0</v>
      </c>
      <c r="AI181" s="45">
        <v>0</v>
      </c>
      <c r="AJ181" s="48">
        <v>0</v>
      </c>
      <c r="AK181" s="45">
        <v>0</v>
      </c>
      <c r="AL181" s="45">
        <v>0</v>
      </c>
      <c r="AM181" s="45">
        <v>0</v>
      </c>
      <c r="AN181" s="47">
        <v>0</v>
      </c>
      <c r="AO181" s="45">
        <v>0</v>
      </c>
      <c r="AP181" s="45">
        <v>0</v>
      </c>
      <c r="AQ181" s="141">
        <v>0</v>
      </c>
      <c r="AR181" s="117">
        <v>0</v>
      </c>
      <c r="AS181" s="45">
        <v>0</v>
      </c>
      <c r="AT181" s="45">
        <v>0</v>
      </c>
      <c r="AU181" s="45">
        <v>0</v>
      </c>
      <c r="AV181" s="45">
        <v>0</v>
      </c>
      <c r="AW181" s="48">
        <v>0</v>
      </c>
      <c r="AX181" s="45">
        <v>0</v>
      </c>
      <c r="AY181" s="45">
        <v>0</v>
      </c>
      <c r="AZ181" s="45">
        <v>0</v>
      </c>
      <c r="BA181" s="47">
        <v>0</v>
      </c>
      <c r="BB181" s="48">
        <v>0</v>
      </c>
      <c r="BC181" s="152">
        <v>0</v>
      </c>
      <c r="BD181" s="45">
        <v>0</v>
      </c>
      <c r="BE181" s="47">
        <v>0</v>
      </c>
      <c r="BF181" s="48">
        <v>0</v>
      </c>
      <c r="BG181" s="45">
        <v>0</v>
      </c>
      <c r="BH181" s="45">
        <v>0</v>
      </c>
      <c r="BI181" s="45">
        <v>0</v>
      </c>
      <c r="BJ181" s="48">
        <v>0</v>
      </c>
      <c r="BK181" s="45">
        <v>0</v>
      </c>
      <c r="BL181" s="45">
        <v>0</v>
      </c>
      <c r="BM181" s="47">
        <v>0</v>
      </c>
      <c r="BN181" s="48">
        <v>0</v>
      </c>
      <c r="BO181" s="45">
        <v>0</v>
      </c>
      <c r="BP181" s="152">
        <v>0</v>
      </c>
      <c r="BQ181" s="45">
        <v>0</v>
      </c>
      <c r="BR181" s="45">
        <v>0</v>
      </c>
      <c r="BS181" s="48">
        <v>0</v>
      </c>
      <c r="BT181" s="45">
        <v>0</v>
      </c>
      <c r="BU181" s="45">
        <v>0</v>
      </c>
      <c r="BV181" s="47">
        <v>0</v>
      </c>
      <c r="BW181" s="45">
        <v>0</v>
      </c>
      <c r="BX181" s="45">
        <v>0</v>
      </c>
      <c r="BY181" s="45">
        <v>0</v>
      </c>
      <c r="BZ181" s="45">
        <v>0</v>
      </c>
      <c r="CA181" s="131">
        <v>0</v>
      </c>
      <c r="CB181" s="45">
        <v>0</v>
      </c>
      <c r="CC181" s="45">
        <v>0</v>
      </c>
      <c r="CD181" s="45">
        <v>0</v>
      </c>
      <c r="CE181" s="47">
        <v>0</v>
      </c>
      <c r="CF181" s="45">
        <v>0</v>
      </c>
      <c r="CG181" s="45">
        <v>0</v>
      </c>
      <c r="CH181" s="45">
        <v>0</v>
      </c>
      <c r="CI181" s="45">
        <v>0</v>
      </c>
      <c r="CJ181" s="48">
        <v>0</v>
      </c>
      <c r="CK181" s="45">
        <v>0</v>
      </c>
      <c r="CL181" s="45">
        <v>0</v>
      </c>
      <c r="CM181" s="45">
        <v>0</v>
      </c>
      <c r="CN181" s="47">
        <v>0</v>
      </c>
      <c r="CO181" s="45">
        <v>0</v>
      </c>
      <c r="CP181" s="45">
        <v>0</v>
      </c>
      <c r="CQ181" s="141">
        <v>0</v>
      </c>
      <c r="CR181" s="117">
        <v>0</v>
      </c>
      <c r="CS181" s="45">
        <v>0</v>
      </c>
      <c r="CT181" s="45">
        <v>0</v>
      </c>
      <c r="CU181" s="45">
        <v>0</v>
      </c>
      <c r="CV181" s="45"/>
      <c r="CW181" s="48"/>
      <c r="CX181" s="45"/>
      <c r="CY181" s="45"/>
      <c r="CZ181" s="45"/>
      <c r="DA181" s="47"/>
      <c r="DB181" s="48"/>
      <c r="DC181" s="152"/>
      <c r="DD181" s="45"/>
      <c r="DE181" s="47"/>
      <c r="DF181" s="48"/>
      <c r="DG181" s="45"/>
      <c r="DH181" s="45"/>
      <c r="DI181" s="45"/>
      <c r="DJ181" s="48"/>
      <c r="DK181" s="45"/>
      <c r="DL181" s="45"/>
      <c r="DM181" s="47"/>
      <c r="DN181" s="119">
        <f t="shared" si="2"/>
        <v>0</v>
      </c>
      <c r="DO181" s="43" t="s">
        <v>198</v>
      </c>
    </row>
    <row r="182" spans="2:119">
      <c r="B182" s="42" t="s">
        <v>199</v>
      </c>
      <c r="C182" s="43" t="s">
        <v>200</v>
      </c>
      <c r="D182" s="45">
        <v>0</v>
      </c>
      <c r="E182" s="47">
        <v>0</v>
      </c>
      <c r="F182" s="48">
        <v>0</v>
      </c>
      <c r="G182" s="45">
        <v>0</v>
      </c>
      <c r="H182" s="45">
        <v>0</v>
      </c>
      <c r="I182" s="45">
        <v>0</v>
      </c>
      <c r="J182" s="48">
        <v>0</v>
      </c>
      <c r="K182" s="45">
        <v>0</v>
      </c>
      <c r="L182" s="45">
        <v>0</v>
      </c>
      <c r="M182" s="47">
        <v>0</v>
      </c>
      <c r="N182" s="48">
        <v>0</v>
      </c>
      <c r="O182" s="45">
        <v>0</v>
      </c>
      <c r="P182" s="45">
        <v>0</v>
      </c>
      <c r="Q182" s="45">
        <v>0</v>
      </c>
      <c r="R182" s="45">
        <v>0</v>
      </c>
      <c r="S182" s="48">
        <v>0</v>
      </c>
      <c r="T182" s="45">
        <v>0</v>
      </c>
      <c r="U182" s="45">
        <v>0</v>
      </c>
      <c r="V182" s="47">
        <v>0</v>
      </c>
      <c r="W182" s="45">
        <v>0</v>
      </c>
      <c r="X182" s="45">
        <v>0</v>
      </c>
      <c r="Y182" s="45">
        <v>0</v>
      </c>
      <c r="Z182" s="45">
        <v>0</v>
      </c>
      <c r="AA182" s="47">
        <v>0</v>
      </c>
      <c r="AB182" s="45">
        <v>0</v>
      </c>
      <c r="AC182" s="45">
        <v>0</v>
      </c>
      <c r="AD182" s="45">
        <v>0</v>
      </c>
      <c r="AE182" s="47">
        <v>0</v>
      </c>
      <c r="AF182" s="45">
        <v>0</v>
      </c>
      <c r="AG182" s="45">
        <v>0</v>
      </c>
      <c r="AH182" s="45">
        <v>0</v>
      </c>
      <c r="AI182" s="45">
        <v>0</v>
      </c>
      <c r="AJ182" s="48">
        <v>0</v>
      </c>
      <c r="AK182" s="45">
        <v>0</v>
      </c>
      <c r="AL182" s="45">
        <v>0</v>
      </c>
      <c r="AM182" s="45">
        <v>0</v>
      </c>
      <c r="AN182" s="47">
        <v>0</v>
      </c>
      <c r="AO182" s="45">
        <v>0</v>
      </c>
      <c r="AP182" s="45">
        <v>0</v>
      </c>
      <c r="AQ182" s="141">
        <v>0</v>
      </c>
      <c r="AR182" s="117">
        <v>0</v>
      </c>
      <c r="AS182" s="45">
        <v>0</v>
      </c>
      <c r="AT182" s="45">
        <v>0</v>
      </c>
      <c r="AU182" s="45">
        <v>0</v>
      </c>
      <c r="AV182" s="45">
        <v>0</v>
      </c>
      <c r="AW182" s="48">
        <v>0</v>
      </c>
      <c r="AX182" s="45">
        <v>0</v>
      </c>
      <c r="AY182" s="45">
        <v>0</v>
      </c>
      <c r="AZ182" s="45">
        <v>0</v>
      </c>
      <c r="BA182" s="47">
        <v>0</v>
      </c>
      <c r="BB182" s="48">
        <v>0</v>
      </c>
      <c r="BC182" s="152">
        <v>0</v>
      </c>
      <c r="BD182" s="45">
        <v>0</v>
      </c>
      <c r="BE182" s="47">
        <v>0</v>
      </c>
      <c r="BF182" s="48">
        <v>0</v>
      </c>
      <c r="BG182" s="45">
        <v>0</v>
      </c>
      <c r="BH182" s="45">
        <v>0</v>
      </c>
      <c r="BI182" s="45">
        <v>0</v>
      </c>
      <c r="BJ182" s="48">
        <v>0</v>
      </c>
      <c r="BK182" s="45">
        <v>0</v>
      </c>
      <c r="BL182" s="45">
        <v>0</v>
      </c>
      <c r="BM182" s="47">
        <v>0</v>
      </c>
      <c r="BN182" s="48">
        <v>0</v>
      </c>
      <c r="BO182" s="45">
        <v>0</v>
      </c>
      <c r="BP182" s="152">
        <v>0</v>
      </c>
      <c r="BQ182" s="45">
        <v>0</v>
      </c>
      <c r="BR182" s="45">
        <v>0</v>
      </c>
      <c r="BS182" s="48">
        <v>0</v>
      </c>
      <c r="BT182" s="45">
        <v>0</v>
      </c>
      <c r="BU182" s="45">
        <v>0</v>
      </c>
      <c r="BV182" s="47">
        <v>0</v>
      </c>
      <c r="BW182" s="45">
        <v>0</v>
      </c>
      <c r="BX182" s="45">
        <v>0</v>
      </c>
      <c r="BY182" s="45">
        <v>0</v>
      </c>
      <c r="BZ182" s="45">
        <v>0</v>
      </c>
      <c r="CA182" s="47">
        <v>0</v>
      </c>
      <c r="CB182" s="45">
        <v>0</v>
      </c>
      <c r="CC182" s="45">
        <v>0</v>
      </c>
      <c r="CD182" s="45">
        <v>0</v>
      </c>
      <c r="CE182" s="47">
        <v>0</v>
      </c>
      <c r="CF182" s="45">
        <v>0</v>
      </c>
      <c r="CG182" s="45">
        <v>0</v>
      </c>
      <c r="CH182" s="45">
        <v>0</v>
      </c>
      <c r="CI182" s="45">
        <v>0</v>
      </c>
      <c r="CJ182" s="48">
        <v>0</v>
      </c>
      <c r="CK182" s="45">
        <v>0</v>
      </c>
      <c r="CL182" s="45">
        <v>0</v>
      </c>
      <c r="CM182" s="45">
        <v>0</v>
      </c>
      <c r="CN182" s="47">
        <v>0</v>
      </c>
      <c r="CO182" s="45">
        <v>0</v>
      </c>
      <c r="CP182" s="45">
        <v>0</v>
      </c>
      <c r="CQ182" s="141">
        <v>0</v>
      </c>
      <c r="CR182" s="117">
        <v>0</v>
      </c>
      <c r="CS182" s="45">
        <v>0</v>
      </c>
      <c r="CT182" s="45">
        <v>0</v>
      </c>
      <c r="CU182" s="45">
        <v>0</v>
      </c>
      <c r="CV182" s="45"/>
      <c r="CW182" s="48"/>
      <c r="CX182" s="45"/>
      <c r="CY182" s="45"/>
      <c r="CZ182" s="45"/>
      <c r="DA182" s="47"/>
      <c r="DB182" s="48"/>
      <c r="DC182" s="152"/>
      <c r="DD182" s="45"/>
      <c r="DE182" s="47"/>
      <c r="DF182" s="48"/>
      <c r="DG182" s="45"/>
      <c r="DH182" s="45"/>
      <c r="DI182" s="45"/>
      <c r="DJ182" s="48"/>
      <c r="DK182" s="45"/>
      <c r="DL182" s="45"/>
      <c r="DM182" s="47"/>
      <c r="DN182" s="119">
        <f t="shared" si="2"/>
        <v>0</v>
      </c>
      <c r="DO182" s="43" t="s">
        <v>200</v>
      </c>
    </row>
    <row r="183" spans="2:119">
      <c r="B183" s="42"/>
      <c r="C183" s="43" t="s">
        <v>201</v>
      </c>
      <c r="D183" s="45">
        <v>0</v>
      </c>
      <c r="E183" s="47">
        <v>0</v>
      </c>
      <c r="F183" s="48">
        <v>0</v>
      </c>
      <c r="G183" s="45">
        <v>0</v>
      </c>
      <c r="H183" s="45">
        <v>0</v>
      </c>
      <c r="I183" s="45">
        <v>0</v>
      </c>
      <c r="J183" s="48">
        <v>0</v>
      </c>
      <c r="K183" s="45">
        <v>0</v>
      </c>
      <c r="L183" s="45">
        <v>0</v>
      </c>
      <c r="M183" s="47">
        <v>0</v>
      </c>
      <c r="N183" s="48">
        <v>0</v>
      </c>
      <c r="O183" s="45">
        <v>1</v>
      </c>
      <c r="P183" s="45">
        <v>0</v>
      </c>
      <c r="Q183" s="45">
        <v>0</v>
      </c>
      <c r="R183" s="45">
        <v>1</v>
      </c>
      <c r="S183" s="48">
        <v>1</v>
      </c>
      <c r="T183" s="45">
        <v>0</v>
      </c>
      <c r="U183" s="45">
        <v>1</v>
      </c>
      <c r="V183" s="47">
        <v>0</v>
      </c>
      <c r="W183" s="45">
        <v>0</v>
      </c>
      <c r="X183" s="45">
        <v>0</v>
      </c>
      <c r="Y183" s="45">
        <v>1</v>
      </c>
      <c r="Z183" s="45">
        <v>0</v>
      </c>
      <c r="AA183" s="47">
        <v>0</v>
      </c>
      <c r="AB183" s="45">
        <v>0</v>
      </c>
      <c r="AC183" s="45">
        <v>0</v>
      </c>
      <c r="AD183" s="45">
        <v>0</v>
      </c>
      <c r="AE183" s="47">
        <v>0</v>
      </c>
      <c r="AF183" s="45">
        <v>0</v>
      </c>
      <c r="AG183" s="45">
        <v>0</v>
      </c>
      <c r="AH183" s="45">
        <v>0</v>
      </c>
      <c r="AI183" s="45">
        <v>0</v>
      </c>
      <c r="AJ183" s="48">
        <v>0</v>
      </c>
      <c r="AK183" s="45">
        <v>1</v>
      </c>
      <c r="AL183" s="45">
        <v>1</v>
      </c>
      <c r="AM183" s="45">
        <v>0</v>
      </c>
      <c r="AN183" s="47">
        <v>0</v>
      </c>
      <c r="AO183" s="45">
        <v>0</v>
      </c>
      <c r="AP183" s="45">
        <v>0</v>
      </c>
      <c r="AQ183" s="141">
        <v>0</v>
      </c>
      <c r="AR183" s="117">
        <v>0</v>
      </c>
      <c r="AS183" s="45">
        <v>0</v>
      </c>
      <c r="AT183" s="45">
        <v>0</v>
      </c>
      <c r="AU183" s="45">
        <v>0</v>
      </c>
      <c r="AV183" s="45">
        <v>0</v>
      </c>
      <c r="AW183" s="48">
        <v>1</v>
      </c>
      <c r="AX183" s="45">
        <v>0</v>
      </c>
      <c r="AY183" s="45">
        <v>0</v>
      </c>
      <c r="AZ183" s="45">
        <v>0</v>
      </c>
      <c r="BA183" s="47">
        <v>0</v>
      </c>
      <c r="BB183" s="48">
        <v>0</v>
      </c>
      <c r="BC183" s="152">
        <v>0</v>
      </c>
      <c r="BD183" s="45">
        <v>0</v>
      </c>
      <c r="BE183" s="47">
        <v>0</v>
      </c>
      <c r="BF183" s="48">
        <v>0</v>
      </c>
      <c r="BG183" s="45">
        <v>0</v>
      </c>
      <c r="BH183" s="45">
        <v>0</v>
      </c>
      <c r="BI183" s="45">
        <v>0</v>
      </c>
      <c r="BJ183" s="48">
        <v>1</v>
      </c>
      <c r="BK183" s="45">
        <v>0</v>
      </c>
      <c r="BL183" s="45">
        <v>0</v>
      </c>
      <c r="BM183" s="47">
        <v>1</v>
      </c>
      <c r="BN183" s="48">
        <v>0</v>
      </c>
      <c r="BO183" s="45">
        <v>0</v>
      </c>
      <c r="BP183" s="152">
        <v>0</v>
      </c>
      <c r="BQ183" s="45">
        <v>0</v>
      </c>
      <c r="BR183" s="45">
        <v>0</v>
      </c>
      <c r="BS183" s="48">
        <v>0</v>
      </c>
      <c r="BT183" s="45">
        <v>0</v>
      </c>
      <c r="BU183" s="45">
        <v>0</v>
      </c>
      <c r="BV183" s="47">
        <v>0</v>
      </c>
      <c r="BW183" s="45">
        <v>0</v>
      </c>
      <c r="BX183" s="45">
        <v>1</v>
      </c>
      <c r="BY183" s="45">
        <v>0</v>
      </c>
      <c r="BZ183" s="45">
        <v>1</v>
      </c>
      <c r="CA183" s="47">
        <v>0</v>
      </c>
      <c r="CB183" s="45">
        <v>0</v>
      </c>
      <c r="CC183" s="45">
        <v>0</v>
      </c>
      <c r="CD183" s="45">
        <v>0</v>
      </c>
      <c r="CE183" s="47">
        <v>0</v>
      </c>
      <c r="CF183" s="45">
        <v>0</v>
      </c>
      <c r="CG183" s="45">
        <v>0</v>
      </c>
      <c r="CH183" s="45">
        <v>0</v>
      </c>
      <c r="CI183" s="45">
        <v>1</v>
      </c>
      <c r="CJ183" s="48">
        <v>0</v>
      </c>
      <c r="CK183" s="45">
        <v>0</v>
      </c>
      <c r="CL183" s="45">
        <v>0</v>
      </c>
      <c r="CM183" s="45">
        <v>0</v>
      </c>
      <c r="CN183" s="47">
        <v>0</v>
      </c>
      <c r="CO183" s="45">
        <v>0</v>
      </c>
      <c r="CP183" s="45">
        <v>0</v>
      </c>
      <c r="CQ183" s="141">
        <v>0</v>
      </c>
      <c r="CR183" s="117">
        <v>0</v>
      </c>
      <c r="CS183" s="45">
        <v>0</v>
      </c>
      <c r="CT183" s="45">
        <v>1</v>
      </c>
      <c r="CU183" s="45">
        <v>0</v>
      </c>
      <c r="CV183" s="45"/>
      <c r="CW183" s="48"/>
      <c r="CX183" s="45"/>
      <c r="CY183" s="45"/>
      <c r="CZ183" s="45"/>
      <c r="DA183" s="47"/>
      <c r="DB183" s="48"/>
      <c r="DC183" s="152"/>
      <c r="DD183" s="45"/>
      <c r="DE183" s="47"/>
      <c r="DF183" s="48"/>
      <c r="DG183" s="45"/>
      <c r="DH183" s="45"/>
      <c r="DI183" s="45"/>
      <c r="DJ183" s="48"/>
      <c r="DK183" s="45"/>
      <c r="DL183" s="45"/>
      <c r="DM183" s="47"/>
      <c r="DN183" s="119">
        <f t="shared" si="2"/>
        <v>4</v>
      </c>
      <c r="DO183" s="43" t="s">
        <v>201</v>
      </c>
    </row>
    <row r="184" spans="2:119">
      <c r="B184" s="42"/>
      <c r="C184" s="43" t="s">
        <v>202</v>
      </c>
      <c r="D184" s="45">
        <v>0</v>
      </c>
      <c r="E184" s="47">
        <v>0</v>
      </c>
      <c r="F184" s="48">
        <v>0</v>
      </c>
      <c r="G184" s="45">
        <v>0</v>
      </c>
      <c r="H184" s="45">
        <v>0</v>
      </c>
      <c r="I184" s="45">
        <v>0</v>
      </c>
      <c r="J184" s="48">
        <v>0</v>
      </c>
      <c r="K184" s="45">
        <v>0</v>
      </c>
      <c r="L184" s="45">
        <v>0</v>
      </c>
      <c r="M184" s="47">
        <v>0</v>
      </c>
      <c r="N184" s="48">
        <v>0</v>
      </c>
      <c r="O184" s="45">
        <v>0</v>
      </c>
      <c r="P184" s="45">
        <v>0</v>
      </c>
      <c r="Q184" s="45">
        <v>0</v>
      </c>
      <c r="R184" s="45">
        <v>0</v>
      </c>
      <c r="S184" s="48">
        <v>0</v>
      </c>
      <c r="T184" s="45">
        <v>0</v>
      </c>
      <c r="U184" s="45">
        <v>0</v>
      </c>
      <c r="V184" s="47">
        <v>0</v>
      </c>
      <c r="W184" s="45">
        <v>0</v>
      </c>
      <c r="X184" s="45">
        <v>0</v>
      </c>
      <c r="Y184" s="45">
        <v>0</v>
      </c>
      <c r="Z184" s="45">
        <v>0</v>
      </c>
      <c r="AA184" s="47">
        <v>0</v>
      </c>
      <c r="AB184" s="45">
        <v>0</v>
      </c>
      <c r="AC184" s="45">
        <v>0</v>
      </c>
      <c r="AD184" s="45">
        <v>0</v>
      </c>
      <c r="AE184" s="47">
        <v>0</v>
      </c>
      <c r="AF184" s="45">
        <v>0</v>
      </c>
      <c r="AG184" s="45">
        <v>0</v>
      </c>
      <c r="AH184" s="45">
        <v>0</v>
      </c>
      <c r="AI184" s="45">
        <v>0</v>
      </c>
      <c r="AJ184" s="48">
        <v>0</v>
      </c>
      <c r="AK184" s="45">
        <v>0</v>
      </c>
      <c r="AL184" s="45">
        <v>0</v>
      </c>
      <c r="AM184" s="45">
        <v>0</v>
      </c>
      <c r="AN184" s="47">
        <v>0</v>
      </c>
      <c r="AO184" s="45">
        <v>0</v>
      </c>
      <c r="AP184" s="45">
        <v>0</v>
      </c>
      <c r="AQ184" s="141">
        <v>0</v>
      </c>
      <c r="AR184" s="117">
        <v>0</v>
      </c>
      <c r="AS184" s="45">
        <v>0</v>
      </c>
      <c r="AT184" s="45">
        <v>0</v>
      </c>
      <c r="AU184" s="45">
        <v>0</v>
      </c>
      <c r="AV184" s="45">
        <v>0</v>
      </c>
      <c r="AW184" s="48">
        <v>0</v>
      </c>
      <c r="AX184" s="45">
        <v>0</v>
      </c>
      <c r="AY184" s="45">
        <v>1</v>
      </c>
      <c r="AZ184" s="45">
        <v>0</v>
      </c>
      <c r="BA184" s="47">
        <v>0</v>
      </c>
      <c r="BB184" s="48">
        <v>0</v>
      </c>
      <c r="BC184" s="152">
        <v>0</v>
      </c>
      <c r="BD184" s="45">
        <v>0</v>
      </c>
      <c r="BE184" s="47">
        <v>0</v>
      </c>
      <c r="BF184" s="48">
        <v>0</v>
      </c>
      <c r="BG184" s="45">
        <v>0</v>
      </c>
      <c r="BH184" s="45">
        <v>0</v>
      </c>
      <c r="BI184" s="45">
        <v>0</v>
      </c>
      <c r="BJ184" s="48">
        <v>0</v>
      </c>
      <c r="BK184" s="45">
        <v>0</v>
      </c>
      <c r="BL184" s="45">
        <v>0</v>
      </c>
      <c r="BM184" s="47">
        <v>0</v>
      </c>
      <c r="BN184" s="48">
        <v>0</v>
      </c>
      <c r="BO184" s="45">
        <v>0</v>
      </c>
      <c r="BP184" s="152">
        <v>0</v>
      </c>
      <c r="BQ184" s="45">
        <v>0</v>
      </c>
      <c r="BR184" s="45">
        <v>0</v>
      </c>
      <c r="BS184" s="48">
        <v>0</v>
      </c>
      <c r="BT184" s="45">
        <v>0</v>
      </c>
      <c r="BU184" s="45">
        <v>0</v>
      </c>
      <c r="BV184" s="47">
        <v>0</v>
      </c>
      <c r="BW184" s="45">
        <v>0</v>
      </c>
      <c r="BX184" s="45">
        <v>0</v>
      </c>
      <c r="BY184" s="45">
        <v>0</v>
      </c>
      <c r="BZ184" s="45">
        <v>0</v>
      </c>
      <c r="CA184" s="47">
        <v>0</v>
      </c>
      <c r="CB184" s="45">
        <v>0</v>
      </c>
      <c r="CC184" s="45">
        <v>0</v>
      </c>
      <c r="CD184" s="45">
        <v>0</v>
      </c>
      <c r="CE184" s="47">
        <v>0</v>
      </c>
      <c r="CF184" s="45">
        <v>0</v>
      </c>
      <c r="CG184" s="45">
        <v>0</v>
      </c>
      <c r="CH184" s="45">
        <v>0</v>
      </c>
      <c r="CI184" s="45">
        <v>0</v>
      </c>
      <c r="CJ184" s="48">
        <v>0</v>
      </c>
      <c r="CK184" s="45">
        <v>0</v>
      </c>
      <c r="CL184" s="45">
        <v>0</v>
      </c>
      <c r="CM184" s="45">
        <v>0</v>
      </c>
      <c r="CN184" s="47">
        <v>0</v>
      </c>
      <c r="CO184" s="45">
        <v>0</v>
      </c>
      <c r="CP184" s="45">
        <v>0</v>
      </c>
      <c r="CQ184" s="141">
        <v>0</v>
      </c>
      <c r="CR184" s="117">
        <v>0</v>
      </c>
      <c r="CS184" s="45">
        <v>0</v>
      </c>
      <c r="CT184" s="45">
        <v>0</v>
      </c>
      <c r="CU184" s="45">
        <v>0</v>
      </c>
      <c r="CV184" s="45"/>
      <c r="CW184" s="48"/>
      <c r="CX184" s="45"/>
      <c r="CY184" s="45"/>
      <c r="CZ184" s="45"/>
      <c r="DA184" s="47"/>
      <c r="DB184" s="48"/>
      <c r="DC184" s="152"/>
      <c r="DD184" s="45"/>
      <c r="DE184" s="47"/>
      <c r="DF184" s="48"/>
      <c r="DG184" s="45"/>
      <c r="DH184" s="45"/>
      <c r="DI184" s="45"/>
      <c r="DJ184" s="48"/>
      <c r="DK184" s="45"/>
      <c r="DL184" s="45"/>
      <c r="DM184" s="47"/>
      <c r="DN184" s="119">
        <f t="shared" si="2"/>
        <v>0</v>
      </c>
      <c r="DO184" s="43" t="s">
        <v>202</v>
      </c>
    </row>
    <row r="185" spans="2:119">
      <c r="B185" s="42"/>
      <c r="C185" s="43" t="s">
        <v>203</v>
      </c>
      <c r="D185" s="45">
        <v>0</v>
      </c>
      <c r="E185" s="47">
        <v>0</v>
      </c>
      <c r="F185" s="48">
        <v>0</v>
      </c>
      <c r="G185" s="45">
        <v>0</v>
      </c>
      <c r="H185" s="45">
        <v>0</v>
      </c>
      <c r="I185" s="45">
        <v>0</v>
      </c>
      <c r="J185" s="48">
        <v>0</v>
      </c>
      <c r="K185" s="45">
        <v>0</v>
      </c>
      <c r="L185" s="45">
        <v>0</v>
      </c>
      <c r="M185" s="47">
        <v>0</v>
      </c>
      <c r="N185" s="48">
        <v>0</v>
      </c>
      <c r="O185" s="45">
        <v>0</v>
      </c>
      <c r="P185" s="45">
        <v>0</v>
      </c>
      <c r="Q185" s="45">
        <v>0</v>
      </c>
      <c r="R185" s="45">
        <v>0</v>
      </c>
      <c r="S185" s="48">
        <v>0</v>
      </c>
      <c r="T185" s="45">
        <v>0</v>
      </c>
      <c r="U185" s="45">
        <v>0</v>
      </c>
      <c r="V185" s="47">
        <v>0</v>
      </c>
      <c r="W185" s="45">
        <v>0</v>
      </c>
      <c r="X185" s="45">
        <v>0</v>
      </c>
      <c r="Y185" s="45">
        <v>0</v>
      </c>
      <c r="Z185" s="45">
        <v>0</v>
      </c>
      <c r="AA185" s="47">
        <v>0</v>
      </c>
      <c r="AB185" s="45">
        <v>0</v>
      </c>
      <c r="AC185" s="45">
        <v>0</v>
      </c>
      <c r="AD185" s="45">
        <v>0</v>
      </c>
      <c r="AE185" s="47">
        <v>0</v>
      </c>
      <c r="AF185" s="45">
        <v>0</v>
      </c>
      <c r="AG185" s="45">
        <v>0</v>
      </c>
      <c r="AH185" s="45">
        <v>0</v>
      </c>
      <c r="AI185" s="45">
        <v>0</v>
      </c>
      <c r="AJ185" s="48">
        <v>0</v>
      </c>
      <c r="AK185" s="45">
        <v>0</v>
      </c>
      <c r="AL185" s="45">
        <v>0</v>
      </c>
      <c r="AM185" s="45">
        <v>0</v>
      </c>
      <c r="AN185" s="47">
        <v>0</v>
      </c>
      <c r="AO185" s="45">
        <v>0</v>
      </c>
      <c r="AP185" s="45">
        <v>0</v>
      </c>
      <c r="AQ185" s="141">
        <v>0</v>
      </c>
      <c r="AR185" s="117">
        <v>0</v>
      </c>
      <c r="AS185" s="45">
        <v>2</v>
      </c>
      <c r="AT185" s="45">
        <v>0</v>
      </c>
      <c r="AU185" s="45">
        <v>0</v>
      </c>
      <c r="AV185" s="45">
        <v>0</v>
      </c>
      <c r="AW185" s="48">
        <v>0</v>
      </c>
      <c r="AX185" s="45">
        <v>0</v>
      </c>
      <c r="AY185" s="45">
        <v>0</v>
      </c>
      <c r="AZ185" s="45">
        <v>0</v>
      </c>
      <c r="BA185" s="47">
        <v>0</v>
      </c>
      <c r="BB185" s="48">
        <v>0</v>
      </c>
      <c r="BC185" s="152">
        <v>0</v>
      </c>
      <c r="BD185" s="45">
        <v>0</v>
      </c>
      <c r="BE185" s="47">
        <v>0</v>
      </c>
      <c r="BF185" s="48">
        <v>0</v>
      </c>
      <c r="BG185" s="45">
        <v>0</v>
      </c>
      <c r="BH185" s="45">
        <v>0</v>
      </c>
      <c r="BI185" s="45">
        <v>0</v>
      </c>
      <c r="BJ185" s="48">
        <v>0</v>
      </c>
      <c r="BK185" s="45">
        <v>0</v>
      </c>
      <c r="BL185" s="45">
        <v>0</v>
      </c>
      <c r="BM185" s="47">
        <v>0</v>
      </c>
      <c r="BN185" s="48">
        <v>0</v>
      </c>
      <c r="BO185" s="45">
        <v>0</v>
      </c>
      <c r="BP185" s="152">
        <v>0</v>
      </c>
      <c r="BQ185" s="45">
        <v>0</v>
      </c>
      <c r="BR185" s="45">
        <v>0</v>
      </c>
      <c r="BS185" s="48">
        <v>0</v>
      </c>
      <c r="BT185" s="45">
        <v>0</v>
      </c>
      <c r="BU185" s="45">
        <v>0</v>
      </c>
      <c r="BV185" s="47">
        <v>0</v>
      </c>
      <c r="BW185" s="45">
        <v>0</v>
      </c>
      <c r="BX185" s="45">
        <v>0</v>
      </c>
      <c r="BY185" s="45">
        <v>0</v>
      </c>
      <c r="BZ185" s="45">
        <v>0</v>
      </c>
      <c r="CA185" s="47">
        <v>0</v>
      </c>
      <c r="CB185" s="45">
        <v>0</v>
      </c>
      <c r="CC185" s="45">
        <v>0</v>
      </c>
      <c r="CD185" s="45">
        <v>0</v>
      </c>
      <c r="CE185" s="47">
        <v>0</v>
      </c>
      <c r="CF185" s="45">
        <v>0</v>
      </c>
      <c r="CG185" s="45">
        <v>0</v>
      </c>
      <c r="CH185" s="45">
        <v>0</v>
      </c>
      <c r="CI185" s="45">
        <v>0</v>
      </c>
      <c r="CJ185" s="48">
        <v>0</v>
      </c>
      <c r="CK185" s="45">
        <v>0</v>
      </c>
      <c r="CL185" s="45">
        <v>0</v>
      </c>
      <c r="CM185" s="45">
        <v>0</v>
      </c>
      <c r="CN185" s="47">
        <v>0</v>
      </c>
      <c r="CO185" s="45">
        <v>0</v>
      </c>
      <c r="CP185" s="45">
        <v>0</v>
      </c>
      <c r="CQ185" s="141">
        <v>0</v>
      </c>
      <c r="CR185" s="117">
        <v>0</v>
      </c>
      <c r="CS185" s="45">
        <v>0</v>
      </c>
      <c r="CT185" s="45">
        <v>0</v>
      </c>
      <c r="CU185" s="45">
        <v>0</v>
      </c>
      <c r="CV185" s="45"/>
      <c r="CW185" s="48"/>
      <c r="CX185" s="45"/>
      <c r="CY185" s="45"/>
      <c r="CZ185" s="45"/>
      <c r="DA185" s="47"/>
      <c r="DB185" s="48"/>
      <c r="DC185" s="152"/>
      <c r="DD185" s="45"/>
      <c r="DE185" s="47"/>
      <c r="DF185" s="48"/>
      <c r="DG185" s="45"/>
      <c r="DH185" s="45"/>
      <c r="DI185" s="45"/>
      <c r="DJ185" s="48"/>
      <c r="DK185" s="45"/>
      <c r="DL185" s="45"/>
      <c r="DM185" s="47"/>
      <c r="DN185" s="119">
        <f t="shared" si="2"/>
        <v>0</v>
      </c>
      <c r="DO185" s="43" t="s">
        <v>203</v>
      </c>
    </row>
    <row r="186" spans="2:119">
      <c r="B186" s="42"/>
      <c r="C186" s="43" t="s">
        <v>204</v>
      </c>
      <c r="D186" s="45">
        <v>0</v>
      </c>
      <c r="E186" s="47">
        <v>0</v>
      </c>
      <c r="F186" s="48">
        <v>0</v>
      </c>
      <c r="G186" s="45">
        <v>0</v>
      </c>
      <c r="H186" s="45">
        <v>0</v>
      </c>
      <c r="I186" s="45">
        <v>0</v>
      </c>
      <c r="J186" s="48">
        <v>0</v>
      </c>
      <c r="K186" s="45">
        <v>0</v>
      </c>
      <c r="L186" s="45">
        <v>0</v>
      </c>
      <c r="M186" s="47">
        <v>0</v>
      </c>
      <c r="N186" s="48">
        <v>0</v>
      </c>
      <c r="O186" s="45">
        <v>0</v>
      </c>
      <c r="P186" s="45">
        <v>0</v>
      </c>
      <c r="Q186" s="45">
        <v>0</v>
      </c>
      <c r="R186" s="45">
        <v>0</v>
      </c>
      <c r="S186" s="48">
        <v>1</v>
      </c>
      <c r="T186" s="45">
        <v>0</v>
      </c>
      <c r="U186" s="45">
        <v>0</v>
      </c>
      <c r="V186" s="47">
        <v>0</v>
      </c>
      <c r="W186" s="45">
        <v>0</v>
      </c>
      <c r="X186" s="45">
        <v>0</v>
      </c>
      <c r="Y186" s="45">
        <v>0</v>
      </c>
      <c r="Z186" s="45">
        <v>0</v>
      </c>
      <c r="AA186" s="47">
        <v>0</v>
      </c>
      <c r="AB186" s="45">
        <v>0</v>
      </c>
      <c r="AC186" s="45">
        <v>0</v>
      </c>
      <c r="AD186" s="45">
        <v>0</v>
      </c>
      <c r="AE186" s="47">
        <v>0</v>
      </c>
      <c r="AF186" s="45">
        <v>0</v>
      </c>
      <c r="AG186" s="45">
        <v>0</v>
      </c>
      <c r="AH186" s="45">
        <v>0</v>
      </c>
      <c r="AI186" s="45">
        <v>0</v>
      </c>
      <c r="AJ186" s="48">
        <v>0</v>
      </c>
      <c r="AK186" s="45">
        <v>0</v>
      </c>
      <c r="AL186" s="45">
        <v>0</v>
      </c>
      <c r="AM186" s="45">
        <v>0</v>
      </c>
      <c r="AN186" s="47">
        <v>0</v>
      </c>
      <c r="AO186" s="45">
        <v>0</v>
      </c>
      <c r="AP186" s="45">
        <v>0</v>
      </c>
      <c r="AQ186" s="142">
        <v>0</v>
      </c>
      <c r="AR186" s="117">
        <v>0</v>
      </c>
      <c r="AS186" s="45">
        <v>0</v>
      </c>
      <c r="AT186" s="45">
        <v>0</v>
      </c>
      <c r="AU186" s="45">
        <v>0</v>
      </c>
      <c r="AV186" s="45">
        <v>0</v>
      </c>
      <c r="AW186" s="48">
        <v>0</v>
      </c>
      <c r="AX186" s="45">
        <v>0</v>
      </c>
      <c r="AY186" s="45">
        <v>0</v>
      </c>
      <c r="AZ186" s="45">
        <v>0</v>
      </c>
      <c r="BA186" s="47">
        <v>0</v>
      </c>
      <c r="BB186" s="48">
        <v>0</v>
      </c>
      <c r="BC186" s="153">
        <v>0</v>
      </c>
      <c r="BD186" s="45">
        <v>0</v>
      </c>
      <c r="BE186" s="47">
        <v>0</v>
      </c>
      <c r="BF186" s="48">
        <v>0</v>
      </c>
      <c r="BG186" s="45">
        <v>0</v>
      </c>
      <c r="BH186" s="45">
        <v>0</v>
      </c>
      <c r="BI186" s="45">
        <v>0</v>
      </c>
      <c r="BJ186" s="48">
        <v>0</v>
      </c>
      <c r="BK186" s="45">
        <v>0</v>
      </c>
      <c r="BL186" s="45">
        <v>0</v>
      </c>
      <c r="BM186" s="47">
        <v>0</v>
      </c>
      <c r="BN186" s="48">
        <v>0</v>
      </c>
      <c r="BO186" s="45">
        <v>0</v>
      </c>
      <c r="BP186" s="153">
        <v>0</v>
      </c>
      <c r="BQ186" s="45">
        <v>0</v>
      </c>
      <c r="BR186" s="45">
        <v>0</v>
      </c>
      <c r="BS186" s="48">
        <v>0</v>
      </c>
      <c r="BT186" s="45">
        <v>0</v>
      </c>
      <c r="BU186" s="45">
        <v>0</v>
      </c>
      <c r="BV186" s="47">
        <v>0</v>
      </c>
      <c r="BW186" s="45">
        <v>0</v>
      </c>
      <c r="BX186" s="45">
        <v>0</v>
      </c>
      <c r="BY186" s="45">
        <v>0</v>
      </c>
      <c r="BZ186" s="45">
        <v>0</v>
      </c>
      <c r="CA186" s="47">
        <v>0</v>
      </c>
      <c r="CB186" s="45">
        <v>0</v>
      </c>
      <c r="CC186" s="45">
        <v>0</v>
      </c>
      <c r="CD186" s="45">
        <v>0</v>
      </c>
      <c r="CE186" s="47">
        <v>0</v>
      </c>
      <c r="CF186" s="45">
        <v>0</v>
      </c>
      <c r="CG186" s="45">
        <v>0</v>
      </c>
      <c r="CH186" s="45">
        <v>0</v>
      </c>
      <c r="CI186" s="45">
        <v>0</v>
      </c>
      <c r="CJ186" s="48">
        <v>0</v>
      </c>
      <c r="CK186" s="45">
        <v>0</v>
      </c>
      <c r="CL186" s="45">
        <v>0</v>
      </c>
      <c r="CM186" s="45">
        <v>0</v>
      </c>
      <c r="CN186" s="47">
        <v>0</v>
      </c>
      <c r="CO186" s="45">
        <v>0</v>
      </c>
      <c r="CP186" s="45">
        <v>0</v>
      </c>
      <c r="CQ186" s="142">
        <v>0</v>
      </c>
      <c r="CR186" s="117">
        <v>0</v>
      </c>
      <c r="CS186" s="45">
        <v>0</v>
      </c>
      <c r="CT186" s="45">
        <v>0</v>
      </c>
      <c r="CU186" s="45">
        <v>0</v>
      </c>
      <c r="CV186" s="45"/>
      <c r="CW186" s="48"/>
      <c r="CX186" s="45"/>
      <c r="CY186" s="45"/>
      <c r="CZ186" s="45"/>
      <c r="DA186" s="47"/>
      <c r="DB186" s="48"/>
      <c r="DC186" s="153"/>
      <c r="DD186" s="45"/>
      <c r="DE186" s="47"/>
      <c r="DF186" s="48"/>
      <c r="DG186" s="45"/>
      <c r="DH186" s="45"/>
      <c r="DI186" s="45"/>
      <c r="DJ186" s="48"/>
      <c r="DK186" s="45"/>
      <c r="DL186" s="45"/>
      <c r="DM186" s="47"/>
      <c r="DN186" s="119">
        <f t="shared" si="2"/>
        <v>0</v>
      </c>
      <c r="DO186" s="43" t="s">
        <v>204</v>
      </c>
    </row>
    <row r="187" spans="2:119">
      <c r="B187" s="42"/>
      <c r="C187" s="70" t="s">
        <v>205</v>
      </c>
      <c r="D187" s="71">
        <v>0</v>
      </c>
      <c r="E187" s="72">
        <v>0</v>
      </c>
      <c r="F187" s="73">
        <v>0</v>
      </c>
      <c r="G187" s="71">
        <v>0</v>
      </c>
      <c r="H187" s="71">
        <v>0</v>
      </c>
      <c r="I187" s="71">
        <v>0</v>
      </c>
      <c r="J187" s="73">
        <v>0</v>
      </c>
      <c r="K187" s="71">
        <v>0</v>
      </c>
      <c r="L187" s="71">
        <v>0</v>
      </c>
      <c r="M187" s="72">
        <v>0</v>
      </c>
      <c r="N187" s="73">
        <v>0</v>
      </c>
      <c r="O187" s="71">
        <v>1</v>
      </c>
      <c r="P187" s="71">
        <v>0</v>
      </c>
      <c r="Q187" s="71">
        <v>0</v>
      </c>
      <c r="R187" s="71">
        <v>1</v>
      </c>
      <c r="S187" s="73">
        <v>2</v>
      </c>
      <c r="T187" s="71">
        <v>0</v>
      </c>
      <c r="U187" s="71">
        <v>1</v>
      </c>
      <c r="V187" s="72">
        <v>0</v>
      </c>
      <c r="W187" s="71">
        <v>0</v>
      </c>
      <c r="X187" s="71">
        <v>0</v>
      </c>
      <c r="Y187" s="71">
        <v>1</v>
      </c>
      <c r="Z187" s="71">
        <v>0</v>
      </c>
      <c r="AA187" s="72">
        <v>0</v>
      </c>
      <c r="AB187" s="71">
        <v>0</v>
      </c>
      <c r="AC187" s="71">
        <v>0</v>
      </c>
      <c r="AD187" s="71">
        <v>0</v>
      </c>
      <c r="AE187" s="72">
        <v>0</v>
      </c>
      <c r="AF187" s="71">
        <v>0</v>
      </c>
      <c r="AG187" s="71">
        <v>0</v>
      </c>
      <c r="AH187" s="71">
        <v>0</v>
      </c>
      <c r="AI187" s="71">
        <v>0</v>
      </c>
      <c r="AJ187" s="73">
        <v>0</v>
      </c>
      <c r="AK187" s="71">
        <v>1</v>
      </c>
      <c r="AL187" s="71">
        <v>1</v>
      </c>
      <c r="AM187" s="71">
        <v>0</v>
      </c>
      <c r="AN187" s="72">
        <v>0</v>
      </c>
      <c r="AO187" s="71">
        <v>0</v>
      </c>
      <c r="AP187" s="71">
        <v>0</v>
      </c>
      <c r="AQ187" s="142">
        <v>0</v>
      </c>
      <c r="AR187" s="120">
        <v>0</v>
      </c>
      <c r="AS187" s="71">
        <v>2</v>
      </c>
      <c r="AT187" s="71">
        <v>0</v>
      </c>
      <c r="AU187" s="71">
        <v>0</v>
      </c>
      <c r="AV187" s="71">
        <v>0</v>
      </c>
      <c r="AW187" s="73">
        <v>1</v>
      </c>
      <c r="AX187" s="71">
        <v>0</v>
      </c>
      <c r="AY187" s="71">
        <v>1</v>
      </c>
      <c r="AZ187" s="71">
        <v>0</v>
      </c>
      <c r="BA187" s="72">
        <v>0</v>
      </c>
      <c r="BB187" s="73">
        <v>0</v>
      </c>
      <c r="BC187" s="153">
        <v>0</v>
      </c>
      <c r="BD187" s="71">
        <v>0</v>
      </c>
      <c r="BE187" s="72">
        <v>0</v>
      </c>
      <c r="BF187" s="73">
        <v>0</v>
      </c>
      <c r="BG187" s="71">
        <v>0</v>
      </c>
      <c r="BH187" s="71">
        <v>0</v>
      </c>
      <c r="BI187" s="71">
        <v>0</v>
      </c>
      <c r="BJ187" s="73">
        <v>1</v>
      </c>
      <c r="BK187" s="71">
        <v>0</v>
      </c>
      <c r="BL187" s="71">
        <v>0</v>
      </c>
      <c r="BM187" s="72">
        <v>1</v>
      </c>
      <c r="BN187" s="73">
        <v>0</v>
      </c>
      <c r="BO187" s="71">
        <v>0</v>
      </c>
      <c r="BP187" s="153">
        <v>0</v>
      </c>
      <c r="BQ187" s="71">
        <v>0</v>
      </c>
      <c r="BR187" s="71">
        <v>0</v>
      </c>
      <c r="BS187" s="73">
        <v>0</v>
      </c>
      <c r="BT187" s="71">
        <v>0</v>
      </c>
      <c r="BU187" s="71">
        <v>0</v>
      </c>
      <c r="BV187" s="72">
        <v>0</v>
      </c>
      <c r="BW187" s="71">
        <v>0</v>
      </c>
      <c r="BX187" s="71">
        <v>1</v>
      </c>
      <c r="BY187" s="71">
        <v>0</v>
      </c>
      <c r="BZ187" s="71">
        <v>1</v>
      </c>
      <c r="CA187" s="72">
        <v>0</v>
      </c>
      <c r="CB187" s="71">
        <v>0</v>
      </c>
      <c r="CC187" s="71">
        <v>0</v>
      </c>
      <c r="CD187" s="71">
        <v>0</v>
      </c>
      <c r="CE187" s="72">
        <v>0</v>
      </c>
      <c r="CF187" s="71">
        <v>0</v>
      </c>
      <c r="CG187" s="71">
        <v>0</v>
      </c>
      <c r="CH187" s="71">
        <v>0</v>
      </c>
      <c r="CI187" s="71">
        <v>1</v>
      </c>
      <c r="CJ187" s="73">
        <v>0</v>
      </c>
      <c r="CK187" s="71">
        <v>0</v>
      </c>
      <c r="CL187" s="71">
        <v>0</v>
      </c>
      <c r="CM187" s="71">
        <v>0</v>
      </c>
      <c r="CN187" s="72">
        <v>0</v>
      </c>
      <c r="CO187" s="71">
        <v>0</v>
      </c>
      <c r="CP187" s="71">
        <v>0</v>
      </c>
      <c r="CQ187" s="142">
        <v>0</v>
      </c>
      <c r="CR187" s="120">
        <v>0</v>
      </c>
      <c r="CS187" s="71">
        <v>0</v>
      </c>
      <c r="CT187" s="71">
        <v>1</v>
      </c>
      <c r="CU187" s="71">
        <v>0</v>
      </c>
      <c r="CV187" s="71"/>
      <c r="CW187" s="73"/>
      <c r="CX187" s="71"/>
      <c r="CY187" s="71"/>
      <c r="CZ187" s="71"/>
      <c r="DA187" s="72"/>
      <c r="DB187" s="73"/>
      <c r="DC187" s="153"/>
      <c r="DD187" s="71"/>
      <c r="DE187" s="72"/>
      <c r="DF187" s="73"/>
      <c r="DG187" s="71"/>
      <c r="DH187" s="71"/>
      <c r="DI187" s="71"/>
      <c r="DJ187" s="73"/>
      <c r="DK187" s="71"/>
      <c r="DL187" s="71"/>
      <c r="DM187" s="72"/>
      <c r="DN187" s="121">
        <f t="shared" si="2"/>
        <v>4</v>
      </c>
      <c r="DO187" s="70" t="s">
        <v>205</v>
      </c>
    </row>
    <row r="188" spans="2:119">
      <c r="B188" s="49"/>
      <c r="C188" s="50" t="s">
        <v>206</v>
      </c>
      <c r="D188" s="51">
        <v>10</v>
      </c>
      <c r="E188" s="53">
        <v>5</v>
      </c>
      <c r="F188" s="52">
        <v>6</v>
      </c>
      <c r="G188" s="51">
        <v>11</v>
      </c>
      <c r="H188" s="51">
        <v>15</v>
      </c>
      <c r="I188" s="51">
        <v>16</v>
      </c>
      <c r="J188" s="52">
        <v>17</v>
      </c>
      <c r="K188" s="51">
        <v>33</v>
      </c>
      <c r="L188" s="51">
        <v>43</v>
      </c>
      <c r="M188" s="53">
        <v>32</v>
      </c>
      <c r="N188" s="52">
        <v>9</v>
      </c>
      <c r="O188" s="51">
        <v>47</v>
      </c>
      <c r="P188" s="51">
        <v>34</v>
      </c>
      <c r="Q188" s="51">
        <v>28</v>
      </c>
      <c r="R188" s="51">
        <v>32</v>
      </c>
      <c r="S188" s="52">
        <v>33</v>
      </c>
      <c r="T188" s="51">
        <v>22</v>
      </c>
      <c r="U188" s="51">
        <v>20</v>
      </c>
      <c r="V188" s="53">
        <v>28</v>
      </c>
      <c r="W188" s="51">
        <v>29</v>
      </c>
      <c r="X188" s="51">
        <v>39</v>
      </c>
      <c r="Y188" s="51">
        <v>56</v>
      </c>
      <c r="Z188" s="51">
        <v>40</v>
      </c>
      <c r="AA188" s="53">
        <v>33</v>
      </c>
      <c r="AB188" s="51">
        <v>40</v>
      </c>
      <c r="AC188" s="51">
        <v>45</v>
      </c>
      <c r="AD188" s="51">
        <v>25</v>
      </c>
      <c r="AE188" s="53">
        <v>27</v>
      </c>
      <c r="AF188" s="51">
        <v>27</v>
      </c>
      <c r="AG188" s="51">
        <v>41</v>
      </c>
      <c r="AH188" s="51">
        <v>36</v>
      </c>
      <c r="AI188" s="51">
        <v>28</v>
      </c>
      <c r="AJ188" s="52">
        <v>29</v>
      </c>
      <c r="AK188" s="51">
        <v>15</v>
      </c>
      <c r="AL188" s="51">
        <v>20</v>
      </c>
      <c r="AM188" s="51">
        <v>12</v>
      </c>
      <c r="AN188" s="53">
        <v>16</v>
      </c>
      <c r="AO188" s="51">
        <v>15</v>
      </c>
      <c r="AP188" s="51">
        <v>9</v>
      </c>
      <c r="AQ188" s="143">
        <v>10</v>
      </c>
      <c r="AR188" s="41">
        <v>9</v>
      </c>
      <c r="AS188" s="51">
        <v>16</v>
      </c>
      <c r="AT188" s="51">
        <v>11</v>
      </c>
      <c r="AU188" s="51">
        <v>9</v>
      </c>
      <c r="AV188" s="51">
        <v>10</v>
      </c>
      <c r="AW188" s="52">
        <v>10</v>
      </c>
      <c r="AX188" s="51">
        <v>12</v>
      </c>
      <c r="AY188" s="51">
        <v>5</v>
      </c>
      <c r="AZ188" s="51">
        <v>9</v>
      </c>
      <c r="BA188" s="53">
        <v>16</v>
      </c>
      <c r="BB188" s="52">
        <v>11</v>
      </c>
      <c r="BC188" s="154">
        <v>7</v>
      </c>
      <c r="BD188" s="51">
        <v>14</v>
      </c>
      <c r="BE188" s="53">
        <v>5</v>
      </c>
      <c r="BF188" s="52">
        <v>5</v>
      </c>
      <c r="BG188" s="51">
        <v>7</v>
      </c>
      <c r="BH188" s="51">
        <v>5</v>
      </c>
      <c r="BI188" s="51">
        <v>6</v>
      </c>
      <c r="BJ188" s="52">
        <v>5</v>
      </c>
      <c r="BK188" s="51">
        <v>7</v>
      </c>
      <c r="BL188" s="51">
        <v>9</v>
      </c>
      <c r="BM188" s="53">
        <v>3</v>
      </c>
      <c r="BN188" s="52">
        <v>3</v>
      </c>
      <c r="BO188" s="51">
        <v>7</v>
      </c>
      <c r="BP188" s="154">
        <v>11</v>
      </c>
      <c r="BQ188" s="51">
        <v>8</v>
      </c>
      <c r="BR188" s="51">
        <v>1</v>
      </c>
      <c r="BS188" s="52">
        <v>5</v>
      </c>
      <c r="BT188" s="51">
        <v>8</v>
      </c>
      <c r="BU188" s="51">
        <v>9</v>
      </c>
      <c r="BV188" s="53">
        <v>7</v>
      </c>
      <c r="BW188" s="51">
        <v>1</v>
      </c>
      <c r="BX188" s="51">
        <v>5</v>
      </c>
      <c r="BY188" s="51">
        <v>9</v>
      </c>
      <c r="BZ188" s="51">
        <v>12</v>
      </c>
      <c r="CA188" s="53">
        <v>7</v>
      </c>
      <c r="CB188" s="51">
        <v>3</v>
      </c>
      <c r="CC188" s="51">
        <v>8</v>
      </c>
      <c r="CD188" s="51">
        <v>3</v>
      </c>
      <c r="CE188" s="53">
        <v>6</v>
      </c>
      <c r="CF188" s="51">
        <v>7</v>
      </c>
      <c r="CG188" s="51">
        <v>8</v>
      </c>
      <c r="CH188" s="51">
        <v>10</v>
      </c>
      <c r="CI188" s="51">
        <v>5</v>
      </c>
      <c r="CJ188" s="52">
        <v>9</v>
      </c>
      <c r="CK188" s="51">
        <v>5</v>
      </c>
      <c r="CL188" s="51">
        <v>5</v>
      </c>
      <c r="CM188" s="51">
        <v>4</v>
      </c>
      <c r="CN188" s="53">
        <v>12</v>
      </c>
      <c r="CO188" s="51">
        <v>2</v>
      </c>
      <c r="CP188" s="51">
        <v>3</v>
      </c>
      <c r="CQ188" s="143">
        <v>11</v>
      </c>
      <c r="CR188" s="41">
        <v>5</v>
      </c>
      <c r="CS188" s="51">
        <v>1</v>
      </c>
      <c r="CT188" s="51">
        <v>7</v>
      </c>
      <c r="CU188" s="51">
        <v>7</v>
      </c>
      <c r="CV188" s="51"/>
      <c r="CW188" s="52"/>
      <c r="CX188" s="51"/>
      <c r="CY188" s="51"/>
      <c r="CZ188" s="51"/>
      <c r="DA188" s="53"/>
      <c r="DB188" s="52"/>
      <c r="DC188" s="154"/>
      <c r="DD188" s="51"/>
      <c r="DE188" s="53"/>
      <c r="DF188" s="52"/>
      <c r="DG188" s="51"/>
      <c r="DH188" s="51"/>
      <c r="DI188" s="51"/>
      <c r="DJ188" s="52"/>
      <c r="DK188" s="51"/>
      <c r="DL188" s="51"/>
      <c r="DM188" s="53"/>
      <c r="DN188" s="122">
        <f t="shared" si="2"/>
        <v>214</v>
      </c>
      <c r="DO188" s="50" t="s">
        <v>206</v>
      </c>
    </row>
    <row r="189" spans="2:119">
      <c r="B189" s="54" t="s">
        <v>231</v>
      </c>
      <c r="C189" s="55" t="s">
        <v>198</v>
      </c>
      <c r="D189" s="56">
        <v>0</v>
      </c>
      <c r="E189" s="57">
        <v>0</v>
      </c>
      <c r="F189" s="54">
        <v>0</v>
      </c>
      <c r="G189" s="56">
        <v>0</v>
      </c>
      <c r="H189" s="56">
        <v>0</v>
      </c>
      <c r="I189" s="56">
        <v>0</v>
      </c>
      <c r="J189" s="54">
        <v>0</v>
      </c>
      <c r="K189" s="56">
        <v>0</v>
      </c>
      <c r="L189" s="56">
        <v>0</v>
      </c>
      <c r="M189" s="57">
        <v>0</v>
      </c>
      <c r="N189" s="54">
        <v>0</v>
      </c>
      <c r="O189" s="56">
        <v>0</v>
      </c>
      <c r="P189" s="56">
        <v>0</v>
      </c>
      <c r="Q189" s="56">
        <v>0</v>
      </c>
      <c r="R189" s="56">
        <v>0</v>
      </c>
      <c r="S189" s="54">
        <v>0</v>
      </c>
      <c r="T189" s="56">
        <v>0</v>
      </c>
      <c r="U189" s="56">
        <v>0</v>
      </c>
      <c r="V189" s="57">
        <v>0</v>
      </c>
      <c r="W189" s="56">
        <v>0</v>
      </c>
      <c r="X189" s="56">
        <v>0</v>
      </c>
      <c r="Y189" s="56">
        <v>0</v>
      </c>
      <c r="Z189" s="56">
        <v>0</v>
      </c>
      <c r="AA189" s="57">
        <v>0</v>
      </c>
      <c r="AB189" s="56">
        <v>0</v>
      </c>
      <c r="AC189" s="56">
        <v>0</v>
      </c>
      <c r="AD189" s="56">
        <v>0</v>
      </c>
      <c r="AE189" s="57">
        <v>0</v>
      </c>
      <c r="AF189" s="56">
        <v>0</v>
      </c>
      <c r="AG189" s="56">
        <v>0</v>
      </c>
      <c r="AH189" s="56">
        <v>0</v>
      </c>
      <c r="AI189" s="56">
        <v>0</v>
      </c>
      <c r="AJ189" s="54">
        <v>0</v>
      </c>
      <c r="AK189" s="56">
        <v>0</v>
      </c>
      <c r="AL189" s="56">
        <v>0</v>
      </c>
      <c r="AM189" s="56">
        <v>0</v>
      </c>
      <c r="AN189" s="57">
        <v>0</v>
      </c>
      <c r="AO189" s="56">
        <v>0</v>
      </c>
      <c r="AP189" s="56">
        <v>0</v>
      </c>
      <c r="AQ189" s="144">
        <v>0</v>
      </c>
      <c r="AR189" s="57">
        <v>0</v>
      </c>
      <c r="AS189" s="56">
        <v>0</v>
      </c>
      <c r="AT189" s="56">
        <v>0</v>
      </c>
      <c r="AU189" s="56">
        <v>0</v>
      </c>
      <c r="AV189" s="56">
        <v>0</v>
      </c>
      <c r="AW189" s="54">
        <v>0</v>
      </c>
      <c r="AX189" s="56">
        <v>0</v>
      </c>
      <c r="AY189" s="56">
        <v>0</v>
      </c>
      <c r="AZ189" s="56">
        <v>0</v>
      </c>
      <c r="BA189" s="57">
        <v>0</v>
      </c>
      <c r="BB189" s="54">
        <v>0</v>
      </c>
      <c r="BC189" s="156">
        <v>0</v>
      </c>
      <c r="BD189" s="56">
        <v>0</v>
      </c>
      <c r="BE189" s="57">
        <v>0</v>
      </c>
      <c r="BF189" s="54">
        <v>0</v>
      </c>
      <c r="BG189" s="56">
        <v>0</v>
      </c>
      <c r="BH189" s="56">
        <v>0</v>
      </c>
      <c r="BI189" s="56">
        <v>0</v>
      </c>
      <c r="BJ189" s="54">
        <v>0</v>
      </c>
      <c r="BK189" s="56">
        <v>0</v>
      </c>
      <c r="BL189" s="56">
        <v>0</v>
      </c>
      <c r="BM189" s="57">
        <v>0</v>
      </c>
      <c r="BN189" s="54">
        <v>0</v>
      </c>
      <c r="BO189" s="56">
        <v>0</v>
      </c>
      <c r="BP189" s="156">
        <v>0</v>
      </c>
      <c r="BQ189" s="56">
        <v>0</v>
      </c>
      <c r="BR189" s="56">
        <v>0</v>
      </c>
      <c r="BS189" s="54">
        <v>0</v>
      </c>
      <c r="BT189" s="56">
        <v>0</v>
      </c>
      <c r="BU189" s="56">
        <v>0</v>
      </c>
      <c r="BV189" s="57">
        <v>0</v>
      </c>
      <c r="BW189" s="56">
        <v>0</v>
      </c>
      <c r="BX189" s="56">
        <v>0</v>
      </c>
      <c r="BY189" s="56">
        <v>0</v>
      </c>
      <c r="BZ189" s="56">
        <v>0</v>
      </c>
      <c r="CA189" s="57">
        <v>0</v>
      </c>
      <c r="CB189" s="56">
        <v>0</v>
      </c>
      <c r="CC189" s="56">
        <v>0</v>
      </c>
      <c r="CD189" s="56">
        <v>0</v>
      </c>
      <c r="CE189" s="57">
        <v>0</v>
      </c>
      <c r="CF189" s="56">
        <v>0</v>
      </c>
      <c r="CG189" s="56">
        <v>0</v>
      </c>
      <c r="CH189" s="56">
        <v>0</v>
      </c>
      <c r="CI189" s="56">
        <v>0</v>
      </c>
      <c r="CJ189" s="54">
        <v>0</v>
      </c>
      <c r="CK189" s="56">
        <v>0</v>
      </c>
      <c r="CL189" s="56">
        <v>0</v>
      </c>
      <c r="CM189" s="56">
        <v>0</v>
      </c>
      <c r="CN189" s="57">
        <v>0</v>
      </c>
      <c r="CO189" s="56">
        <v>0</v>
      </c>
      <c r="CP189" s="56">
        <v>0</v>
      </c>
      <c r="CQ189" s="144">
        <v>0</v>
      </c>
      <c r="CR189" s="57">
        <v>0</v>
      </c>
      <c r="CS189" s="56">
        <v>0</v>
      </c>
      <c r="CT189" s="56">
        <v>0</v>
      </c>
      <c r="CU189" s="56">
        <v>0</v>
      </c>
      <c r="CV189" s="56"/>
      <c r="CW189" s="54"/>
      <c r="CX189" s="56"/>
      <c r="CY189" s="56"/>
      <c r="CZ189" s="56"/>
      <c r="DA189" s="57"/>
      <c r="DB189" s="54"/>
      <c r="DC189" s="156"/>
      <c r="DD189" s="56"/>
      <c r="DE189" s="57"/>
      <c r="DF189" s="54"/>
      <c r="DG189" s="56"/>
      <c r="DH189" s="56"/>
      <c r="DI189" s="56"/>
      <c r="DJ189" s="54"/>
      <c r="DK189" s="56"/>
      <c r="DL189" s="56"/>
      <c r="DM189" s="57"/>
      <c r="DN189" s="55">
        <f t="shared" si="2"/>
        <v>0</v>
      </c>
      <c r="DO189" s="55" t="s">
        <v>198</v>
      </c>
    </row>
    <row r="190" spans="2:119">
      <c r="B190" s="54" t="s">
        <v>223</v>
      </c>
      <c r="C190" s="55" t="s">
        <v>200</v>
      </c>
      <c r="D190" s="56">
        <v>0</v>
      </c>
      <c r="E190" s="57">
        <v>0</v>
      </c>
      <c r="F190" s="54">
        <v>0</v>
      </c>
      <c r="G190" s="56">
        <v>0</v>
      </c>
      <c r="H190" s="56">
        <v>0</v>
      </c>
      <c r="I190" s="56">
        <v>0</v>
      </c>
      <c r="J190" s="54">
        <v>0</v>
      </c>
      <c r="K190" s="56">
        <v>0</v>
      </c>
      <c r="L190" s="56">
        <v>0</v>
      </c>
      <c r="M190" s="57">
        <v>0</v>
      </c>
      <c r="N190" s="54">
        <v>0</v>
      </c>
      <c r="O190" s="56">
        <v>0</v>
      </c>
      <c r="P190" s="56">
        <v>0</v>
      </c>
      <c r="Q190" s="56">
        <v>0</v>
      </c>
      <c r="R190" s="56">
        <v>0</v>
      </c>
      <c r="S190" s="54">
        <v>0</v>
      </c>
      <c r="T190" s="56">
        <v>0</v>
      </c>
      <c r="U190" s="56">
        <v>0</v>
      </c>
      <c r="V190" s="57">
        <v>0</v>
      </c>
      <c r="W190" s="56">
        <v>0</v>
      </c>
      <c r="X190" s="56">
        <v>0</v>
      </c>
      <c r="Y190" s="56">
        <v>0</v>
      </c>
      <c r="Z190" s="56">
        <v>0</v>
      </c>
      <c r="AA190" s="57">
        <v>0</v>
      </c>
      <c r="AB190" s="56">
        <v>0</v>
      </c>
      <c r="AC190" s="56">
        <v>0</v>
      </c>
      <c r="AD190" s="56">
        <v>0</v>
      </c>
      <c r="AE190" s="57">
        <v>0</v>
      </c>
      <c r="AF190" s="56">
        <v>0</v>
      </c>
      <c r="AG190" s="56">
        <v>0</v>
      </c>
      <c r="AH190" s="56">
        <v>0</v>
      </c>
      <c r="AI190" s="56">
        <v>0</v>
      </c>
      <c r="AJ190" s="54">
        <v>0</v>
      </c>
      <c r="AK190" s="56">
        <v>0</v>
      </c>
      <c r="AL190" s="56">
        <v>0</v>
      </c>
      <c r="AM190" s="56">
        <v>0</v>
      </c>
      <c r="AN190" s="57">
        <v>0</v>
      </c>
      <c r="AO190" s="56">
        <v>0</v>
      </c>
      <c r="AP190" s="56">
        <v>0</v>
      </c>
      <c r="AQ190" s="144">
        <v>0</v>
      </c>
      <c r="AR190" s="57">
        <v>0</v>
      </c>
      <c r="AS190" s="56">
        <v>0</v>
      </c>
      <c r="AT190" s="56">
        <v>0</v>
      </c>
      <c r="AU190" s="56">
        <v>0</v>
      </c>
      <c r="AV190" s="56">
        <v>0</v>
      </c>
      <c r="AW190" s="54">
        <v>0</v>
      </c>
      <c r="AX190" s="56">
        <v>0</v>
      </c>
      <c r="AY190" s="56">
        <v>0</v>
      </c>
      <c r="AZ190" s="56">
        <v>0</v>
      </c>
      <c r="BA190" s="57">
        <v>0</v>
      </c>
      <c r="BB190" s="54">
        <v>0</v>
      </c>
      <c r="BC190" s="156">
        <v>0</v>
      </c>
      <c r="BD190" s="56">
        <v>0</v>
      </c>
      <c r="BE190" s="57">
        <v>0</v>
      </c>
      <c r="BF190" s="54">
        <v>0</v>
      </c>
      <c r="BG190" s="56">
        <v>0</v>
      </c>
      <c r="BH190" s="56">
        <v>0</v>
      </c>
      <c r="BI190" s="56">
        <v>0</v>
      </c>
      <c r="BJ190" s="54">
        <v>0</v>
      </c>
      <c r="BK190" s="56">
        <v>0</v>
      </c>
      <c r="BL190" s="56">
        <v>0</v>
      </c>
      <c r="BM190" s="57">
        <v>0</v>
      </c>
      <c r="BN190" s="54">
        <v>0</v>
      </c>
      <c r="BO190" s="56">
        <v>0</v>
      </c>
      <c r="BP190" s="156">
        <v>0</v>
      </c>
      <c r="BQ190" s="56">
        <v>0</v>
      </c>
      <c r="BR190" s="56">
        <v>0</v>
      </c>
      <c r="BS190" s="54">
        <v>0</v>
      </c>
      <c r="BT190" s="56">
        <v>0</v>
      </c>
      <c r="BU190" s="56">
        <v>0</v>
      </c>
      <c r="BV190" s="57">
        <v>0</v>
      </c>
      <c r="BW190" s="56">
        <v>0</v>
      </c>
      <c r="BX190" s="56">
        <v>0</v>
      </c>
      <c r="BY190" s="56">
        <v>0</v>
      </c>
      <c r="BZ190" s="56">
        <v>0</v>
      </c>
      <c r="CA190" s="57">
        <v>0</v>
      </c>
      <c r="CB190" s="56">
        <v>0</v>
      </c>
      <c r="CC190" s="56">
        <v>0</v>
      </c>
      <c r="CD190" s="56">
        <v>0</v>
      </c>
      <c r="CE190" s="57">
        <v>0</v>
      </c>
      <c r="CF190" s="56">
        <v>0</v>
      </c>
      <c r="CG190" s="56">
        <v>0</v>
      </c>
      <c r="CH190" s="56">
        <v>0</v>
      </c>
      <c r="CI190" s="56">
        <v>0</v>
      </c>
      <c r="CJ190" s="54">
        <v>0</v>
      </c>
      <c r="CK190" s="56">
        <v>0</v>
      </c>
      <c r="CL190" s="56">
        <v>0</v>
      </c>
      <c r="CM190" s="56">
        <v>0</v>
      </c>
      <c r="CN190" s="57">
        <v>0</v>
      </c>
      <c r="CO190" s="56">
        <v>0</v>
      </c>
      <c r="CP190" s="56">
        <v>0</v>
      </c>
      <c r="CQ190" s="144">
        <v>0</v>
      </c>
      <c r="CR190" s="57">
        <v>0</v>
      </c>
      <c r="CS190" s="56">
        <v>0</v>
      </c>
      <c r="CT190" s="56">
        <v>0</v>
      </c>
      <c r="CU190" s="56">
        <v>0</v>
      </c>
      <c r="CV190" s="56"/>
      <c r="CW190" s="54"/>
      <c r="CX190" s="56"/>
      <c r="CY190" s="56"/>
      <c r="CZ190" s="56"/>
      <c r="DA190" s="57"/>
      <c r="DB190" s="54"/>
      <c r="DC190" s="156"/>
      <c r="DD190" s="56"/>
      <c r="DE190" s="57"/>
      <c r="DF190" s="54"/>
      <c r="DG190" s="56"/>
      <c r="DH190" s="56"/>
      <c r="DI190" s="56"/>
      <c r="DJ190" s="54"/>
      <c r="DK190" s="56"/>
      <c r="DL190" s="56"/>
      <c r="DM190" s="57"/>
      <c r="DN190" s="55">
        <f t="shared" si="2"/>
        <v>0</v>
      </c>
      <c r="DO190" s="55" t="s">
        <v>200</v>
      </c>
    </row>
    <row r="191" spans="2:119">
      <c r="B191" s="58" t="s">
        <v>232</v>
      </c>
      <c r="C191" s="55" t="s">
        <v>201</v>
      </c>
      <c r="D191" s="56">
        <v>0</v>
      </c>
      <c r="E191" s="57">
        <v>0</v>
      </c>
      <c r="F191" s="54">
        <v>0</v>
      </c>
      <c r="G191" s="56">
        <v>0</v>
      </c>
      <c r="H191" s="56">
        <v>0</v>
      </c>
      <c r="I191" s="56">
        <v>0</v>
      </c>
      <c r="J191" s="54">
        <v>0</v>
      </c>
      <c r="K191" s="56">
        <v>0</v>
      </c>
      <c r="L191" s="56">
        <v>0</v>
      </c>
      <c r="M191" s="57">
        <v>0</v>
      </c>
      <c r="N191" s="54">
        <v>0</v>
      </c>
      <c r="O191" s="64">
        <v>1</v>
      </c>
      <c r="P191" s="56">
        <v>0</v>
      </c>
      <c r="Q191" s="56">
        <v>0</v>
      </c>
      <c r="R191" s="64">
        <v>1</v>
      </c>
      <c r="S191" s="58">
        <v>1</v>
      </c>
      <c r="T191" s="56">
        <v>0</v>
      </c>
      <c r="U191" s="64">
        <v>1</v>
      </c>
      <c r="V191" s="57">
        <v>0</v>
      </c>
      <c r="W191" s="56">
        <v>0</v>
      </c>
      <c r="X191" s="56">
        <v>0</v>
      </c>
      <c r="Y191" s="64">
        <v>1</v>
      </c>
      <c r="Z191" s="56">
        <v>0</v>
      </c>
      <c r="AA191" s="57">
        <v>0</v>
      </c>
      <c r="AB191" s="56">
        <v>0</v>
      </c>
      <c r="AC191" s="56">
        <v>0</v>
      </c>
      <c r="AD191" s="56">
        <v>0</v>
      </c>
      <c r="AE191" s="57">
        <v>0</v>
      </c>
      <c r="AF191" s="56">
        <v>0</v>
      </c>
      <c r="AG191" s="56">
        <v>0</v>
      </c>
      <c r="AH191" s="56">
        <v>0</v>
      </c>
      <c r="AI191" s="56">
        <v>0</v>
      </c>
      <c r="AJ191" s="54">
        <v>0</v>
      </c>
      <c r="AK191" s="64">
        <v>1</v>
      </c>
      <c r="AL191" s="64">
        <v>1</v>
      </c>
      <c r="AM191" s="56">
        <v>0</v>
      </c>
      <c r="AN191" s="57">
        <v>0</v>
      </c>
      <c r="AO191" s="56">
        <v>0</v>
      </c>
      <c r="AP191" s="56">
        <v>0</v>
      </c>
      <c r="AQ191" s="144">
        <v>0</v>
      </c>
      <c r="AR191" s="57">
        <v>0</v>
      </c>
      <c r="AS191" s="56">
        <v>0</v>
      </c>
      <c r="AT191" s="56">
        <v>0</v>
      </c>
      <c r="AU191" s="56">
        <v>0</v>
      </c>
      <c r="AV191" s="56">
        <v>0</v>
      </c>
      <c r="AW191" s="58">
        <v>1</v>
      </c>
      <c r="AX191" s="56">
        <v>0</v>
      </c>
      <c r="AY191" s="56">
        <v>0</v>
      </c>
      <c r="AZ191" s="56">
        <v>0</v>
      </c>
      <c r="BA191" s="57">
        <v>0</v>
      </c>
      <c r="BB191" s="54">
        <v>0</v>
      </c>
      <c r="BC191" s="156">
        <v>0</v>
      </c>
      <c r="BD191" s="56">
        <v>0</v>
      </c>
      <c r="BE191" s="57">
        <v>0</v>
      </c>
      <c r="BF191" s="54">
        <v>0</v>
      </c>
      <c r="BG191" s="56">
        <v>0</v>
      </c>
      <c r="BH191" s="56">
        <v>0</v>
      </c>
      <c r="BI191" s="56">
        <v>0</v>
      </c>
      <c r="BJ191" s="54">
        <v>1</v>
      </c>
      <c r="BK191" s="56">
        <v>0</v>
      </c>
      <c r="BL191" s="56">
        <v>0</v>
      </c>
      <c r="BM191" s="65">
        <v>1</v>
      </c>
      <c r="BN191" s="54">
        <v>0</v>
      </c>
      <c r="BO191" s="56">
        <v>0</v>
      </c>
      <c r="BP191" s="156">
        <v>0</v>
      </c>
      <c r="BQ191" s="56">
        <v>0</v>
      </c>
      <c r="BR191" s="56">
        <v>0</v>
      </c>
      <c r="BS191" s="54">
        <v>0</v>
      </c>
      <c r="BT191" s="56">
        <v>0</v>
      </c>
      <c r="BU191" s="56">
        <v>0</v>
      </c>
      <c r="BV191" s="57">
        <v>0</v>
      </c>
      <c r="BW191" s="56">
        <v>0</v>
      </c>
      <c r="BX191" s="64">
        <v>1</v>
      </c>
      <c r="BY191" s="56">
        <v>0</v>
      </c>
      <c r="BZ191" s="64">
        <v>1</v>
      </c>
      <c r="CA191" s="57">
        <v>0</v>
      </c>
      <c r="CB191" s="56">
        <v>0</v>
      </c>
      <c r="CC191" s="56">
        <v>0</v>
      </c>
      <c r="CD191" s="56">
        <v>0</v>
      </c>
      <c r="CE191" s="57">
        <v>0</v>
      </c>
      <c r="CF191" s="56">
        <v>0</v>
      </c>
      <c r="CG191" s="56">
        <v>0</v>
      </c>
      <c r="CH191" s="56">
        <v>0</v>
      </c>
      <c r="CI191" s="64">
        <v>1</v>
      </c>
      <c r="CJ191" s="54">
        <v>0</v>
      </c>
      <c r="CK191" s="56">
        <v>0</v>
      </c>
      <c r="CL191" s="56">
        <v>0</v>
      </c>
      <c r="CM191" s="56">
        <v>0</v>
      </c>
      <c r="CN191" s="57">
        <v>0</v>
      </c>
      <c r="CO191" s="56">
        <v>0</v>
      </c>
      <c r="CP191" s="56">
        <v>0</v>
      </c>
      <c r="CQ191" s="144">
        <v>0</v>
      </c>
      <c r="CR191" s="57">
        <v>0</v>
      </c>
      <c r="CS191" s="56">
        <v>0</v>
      </c>
      <c r="CT191" s="64">
        <v>1</v>
      </c>
      <c r="CU191" s="56">
        <v>0</v>
      </c>
      <c r="CV191" s="56"/>
      <c r="CW191" s="54"/>
      <c r="CX191" s="56"/>
      <c r="CY191" s="56"/>
      <c r="CZ191" s="56"/>
      <c r="DA191" s="57"/>
      <c r="DB191" s="54"/>
      <c r="DC191" s="156"/>
      <c r="DD191" s="56"/>
      <c r="DE191" s="57"/>
      <c r="DF191" s="54"/>
      <c r="DG191" s="56"/>
      <c r="DH191" s="56"/>
      <c r="DI191" s="56"/>
      <c r="DJ191" s="54"/>
      <c r="DK191" s="56"/>
      <c r="DL191" s="56"/>
      <c r="DM191" s="57"/>
      <c r="DN191" s="55">
        <f t="shared" si="2"/>
        <v>4</v>
      </c>
      <c r="DO191" s="55" t="s">
        <v>201</v>
      </c>
    </row>
    <row r="192" spans="2:119">
      <c r="B192" s="54"/>
      <c r="C192" s="55" t="s">
        <v>202</v>
      </c>
      <c r="D192" s="56">
        <v>0</v>
      </c>
      <c r="E192" s="57">
        <v>0</v>
      </c>
      <c r="F192" s="54">
        <v>0</v>
      </c>
      <c r="G192" s="56">
        <v>0</v>
      </c>
      <c r="H192" s="56">
        <v>0</v>
      </c>
      <c r="I192" s="56">
        <v>0</v>
      </c>
      <c r="J192" s="54">
        <v>0</v>
      </c>
      <c r="K192" s="56">
        <v>0</v>
      </c>
      <c r="L192" s="56">
        <v>0</v>
      </c>
      <c r="M192" s="57">
        <v>0</v>
      </c>
      <c r="N192" s="54">
        <v>0</v>
      </c>
      <c r="O192" s="56">
        <v>0</v>
      </c>
      <c r="P192" s="56">
        <v>0</v>
      </c>
      <c r="Q192" s="56">
        <v>0</v>
      </c>
      <c r="R192" s="56">
        <v>0</v>
      </c>
      <c r="S192" s="54">
        <v>0</v>
      </c>
      <c r="T192" s="56">
        <v>0</v>
      </c>
      <c r="U192" s="56">
        <v>0</v>
      </c>
      <c r="V192" s="57">
        <v>0</v>
      </c>
      <c r="W192" s="56">
        <v>0</v>
      </c>
      <c r="X192" s="56">
        <v>0</v>
      </c>
      <c r="Y192" s="56">
        <v>0</v>
      </c>
      <c r="Z192" s="56">
        <v>0</v>
      </c>
      <c r="AA192" s="57">
        <v>0</v>
      </c>
      <c r="AB192" s="56">
        <v>0</v>
      </c>
      <c r="AC192" s="56">
        <v>0</v>
      </c>
      <c r="AD192" s="56">
        <v>0</v>
      </c>
      <c r="AE192" s="57">
        <v>0</v>
      </c>
      <c r="AF192" s="56">
        <v>0</v>
      </c>
      <c r="AG192" s="56">
        <v>0</v>
      </c>
      <c r="AH192" s="56">
        <v>0</v>
      </c>
      <c r="AI192" s="56">
        <v>0</v>
      </c>
      <c r="AJ192" s="54">
        <v>0</v>
      </c>
      <c r="AK192" s="56">
        <v>0</v>
      </c>
      <c r="AL192" s="56">
        <v>0</v>
      </c>
      <c r="AM192" s="56">
        <v>0</v>
      </c>
      <c r="AN192" s="57">
        <v>0</v>
      </c>
      <c r="AO192" s="56">
        <v>0</v>
      </c>
      <c r="AP192" s="56">
        <v>0</v>
      </c>
      <c r="AQ192" s="144">
        <v>0</v>
      </c>
      <c r="AR192" s="57">
        <v>0</v>
      </c>
      <c r="AS192" s="56">
        <v>0</v>
      </c>
      <c r="AT192" s="56">
        <v>0</v>
      </c>
      <c r="AU192" s="56">
        <v>0</v>
      </c>
      <c r="AV192" s="56">
        <v>0</v>
      </c>
      <c r="AW192" s="54">
        <v>0</v>
      </c>
      <c r="AX192" s="56">
        <v>0</v>
      </c>
      <c r="AY192" s="56">
        <v>0.33</v>
      </c>
      <c r="AZ192" s="56">
        <v>0</v>
      </c>
      <c r="BA192" s="57">
        <v>0</v>
      </c>
      <c r="BB192" s="54">
        <v>0</v>
      </c>
      <c r="BC192" s="156">
        <v>0</v>
      </c>
      <c r="BD192" s="56">
        <v>0</v>
      </c>
      <c r="BE192" s="57">
        <v>0</v>
      </c>
      <c r="BF192" s="54">
        <v>0</v>
      </c>
      <c r="BG192" s="56">
        <v>0</v>
      </c>
      <c r="BH192" s="56">
        <v>0</v>
      </c>
      <c r="BI192" s="56">
        <v>0</v>
      </c>
      <c r="BJ192" s="54">
        <v>0</v>
      </c>
      <c r="BK192" s="56">
        <v>0</v>
      </c>
      <c r="BL192" s="56">
        <v>0</v>
      </c>
      <c r="BM192" s="57">
        <v>0</v>
      </c>
      <c r="BN192" s="54">
        <v>0</v>
      </c>
      <c r="BO192" s="56">
        <v>0</v>
      </c>
      <c r="BP192" s="156">
        <v>0</v>
      </c>
      <c r="BQ192" s="56">
        <v>0</v>
      </c>
      <c r="BR192" s="56">
        <v>0</v>
      </c>
      <c r="BS192" s="54">
        <v>0</v>
      </c>
      <c r="BT192" s="56">
        <v>0</v>
      </c>
      <c r="BU192" s="56">
        <v>0</v>
      </c>
      <c r="BV192" s="57">
        <v>0</v>
      </c>
      <c r="BW192" s="56">
        <v>0</v>
      </c>
      <c r="BX192" s="56">
        <v>0</v>
      </c>
      <c r="BY192" s="56">
        <v>0</v>
      </c>
      <c r="BZ192" s="56">
        <v>0</v>
      </c>
      <c r="CA192" s="57">
        <v>0</v>
      </c>
      <c r="CB192" s="56">
        <v>0</v>
      </c>
      <c r="CC192" s="56">
        <v>0</v>
      </c>
      <c r="CD192" s="56">
        <v>0</v>
      </c>
      <c r="CE192" s="57">
        <v>0</v>
      </c>
      <c r="CF192" s="56">
        <v>0</v>
      </c>
      <c r="CG192" s="56">
        <v>0</v>
      </c>
      <c r="CH192" s="56">
        <v>0</v>
      </c>
      <c r="CI192" s="56">
        <v>0</v>
      </c>
      <c r="CJ192" s="54">
        <v>0</v>
      </c>
      <c r="CK192" s="56">
        <v>0</v>
      </c>
      <c r="CL192" s="56">
        <v>0</v>
      </c>
      <c r="CM192" s="56">
        <v>0</v>
      </c>
      <c r="CN192" s="57">
        <v>0</v>
      </c>
      <c r="CO192" s="56">
        <v>0</v>
      </c>
      <c r="CP192" s="56">
        <v>0</v>
      </c>
      <c r="CQ192" s="144">
        <v>0</v>
      </c>
      <c r="CR192" s="57">
        <v>0</v>
      </c>
      <c r="CS192" s="56">
        <v>0</v>
      </c>
      <c r="CT192" s="56">
        <v>0</v>
      </c>
      <c r="CU192" s="56">
        <v>0</v>
      </c>
      <c r="CV192" s="56"/>
      <c r="CW192" s="54"/>
      <c r="CX192" s="56"/>
      <c r="CY192" s="56"/>
      <c r="CZ192" s="56"/>
      <c r="DA192" s="57"/>
      <c r="DB192" s="54"/>
      <c r="DC192" s="156"/>
      <c r="DD192" s="56"/>
      <c r="DE192" s="57"/>
      <c r="DF192" s="54"/>
      <c r="DG192" s="56"/>
      <c r="DH192" s="56"/>
      <c r="DI192" s="56"/>
      <c r="DJ192" s="54"/>
      <c r="DK192" s="56"/>
      <c r="DL192" s="56"/>
      <c r="DM192" s="57"/>
      <c r="DN192" s="55">
        <f t="shared" si="2"/>
        <v>0</v>
      </c>
      <c r="DO192" s="55" t="s">
        <v>202</v>
      </c>
    </row>
    <row r="193" spans="2:119">
      <c r="B193" s="54"/>
      <c r="C193" s="55" t="s">
        <v>203</v>
      </c>
      <c r="D193" s="56">
        <v>0</v>
      </c>
      <c r="E193" s="57">
        <v>0</v>
      </c>
      <c r="F193" s="54">
        <v>0</v>
      </c>
      <c r="G193" s="56">
        <v>0</v>
      </c>
      <c r="H193" s="56">
        <v>0</v>
      </c>
      <c r="I193" s="56">
        <v>0</v>
      </c>
      <c r="J193" s="54">
        <v>0</v>
      </c>
      <c r="K193" s="56">
        <v>0</v>
      </c>
      <c r="L193" s="56">
        <v>0</v>
      </c>
      <c r="M193" s="57">
        <v>0</v>
      </c>
      <c r="N193" s="54">
        <v>0</v>
      </c>
      <c r="O193" s="56">
        <v>0</v>
      </c>
      <c r="P193" s="56">
        <v>0</v>
      </c>
      <c r="Q193" s="56">
        <v>0</v>
      </c>
      <c r="R193" s="56">
        <v>0</v>
      </c>
      <c r="S193" s="54">
        <v>0</v>
      </c>
      <c r="T193" s="56">
        <v>0</v>
      </c>
      <c r="U193" s="56">
        <v>0</v>
      </c>
      <c r="V193" s="57">
        <v>0</v>
      </c>
      <c r="W193" s="56">
        <v>0</v>
      </c>
      <c r="X193" s="56">
        <v>0</v>
      </c>
      <c r="Y193" s="56">
        <v>0</v>
      </c>
      <c r="Z193" s="56">
        <v>0</v>
      </c>
      <c r="AA193" s="57">
        <v>0</v>
      </c>
      <c r="AB193" s="56">
        <v>0</v>
      </c>
      <c r="AC193" s="56">
        <v>0</v>
      </c>
      <c r="AD193" s="56">
        <v>0</v>
      </c>
      <c r="AE193" s="57">
        <v>0</v>
      </c>
      <c r="AF193" s="56">
        <v>0</v>
      </c>
      <c r="AG193" s="56">
        <v>0</v>
      </c>
      <c r="AH193" s="56">
        <v>0</v>
      </c>
      <c r="AI193" s="56">
        <v>0</v>
      </c>
      <c r="AJ193" s="54">
        <v>0</v>
      </c>
      <c r="AK193" s="56">
        <v>0</v>
      </c>
      <c r="AL193" s="56">
        <v>0</v>
      </c>
      <c r="AM193" s="56">
        <v>0</v>
      </c>
      <c r="AN193" s="57">
        <v>0</v>
      </c>
      <c r="AO193" s="56">
        <v>0</v>
      </c>
      <c r="AP193" s="56">
        <v>0</v>
      </c>
      <c r="AQ193" s="144">
        <v>0</v>
      </c>
      <c r="AR193" s="57">
        <v>0</v>
      </c>
      <c r="AS193" s="64">
        <v>2</v>
      </c>
      <c r="AT193" s="56">
        <v>0</v>
      </c>
      <c r="AU193" s="56">
        <v>0</v>
      </c>
      <c r="AV193" s="56">
        <v>0</v>
      </c>
      <c r="AW193" s="54">
        <v>0</v>
      </c>
      <c r="AX193" s="56">
        <v>0</v>
      </c>
      <c r="AY193" s="56">
        <v>0</v>
      </c>
      <c r="AZ193" s="56">
        <v>0</v>
      </c>
      <c r="BA193" s="57">
        <v>0</v>
      </c>
      <c r="BB193" s="54">
        <v>0</v>
      </c>
      <c r="BC193" s="156">
        <v>0</v>
      </c>
      <c r="BD193" s="56">
        <v>0</v>
      </c>
      <c r="BE193" s="57">
        <v>0</v>
      </c>
      <c r="BF193" s="54">
        <v>0</v>
      </c>
      <c r="BG193" s="56">
        <v>0</v>
      </c>
      <c r="BH193" s="56">
        <v>0</v>
      </c>
      <c r="BI193" s="56">
        <v>0</v>
      </c>
      <c r="BJ193" s="54">
        <v>0</v>
      </c>
      <c r="BK193" s="56">
        <v>0</v>
      </c>
      <c r="BL193" s="56">
        <v>0</v>
      </c>
      <c r="BM193" s="57">
        <v>0</v>
      </c>
      <c r="BN193" s="54">
        <v>0</v>
      </c>
      <c r="BO193" s="56">
        <v>0</v>
      </c>
      <c r="BP193" s="156">
        <v>0</v>
      </c>
      <c r="BQ193" s="56">
        <v>0</v>
      </c>
      <c r="BR193" s="56">
        <v>0</v>
      </c>
      <c r="BS193" s="54">
        <v>0</v>
      </c>
      <c r="BT193" s="56">
        <v>0</v>
      </c>
      <c r="BU193" s="56">
        <v>0</v>
      </c>
      <c r="BV193" s="57">
        <v>0</v>
      </c>
      <c r="BW193" s="56">
        <v>0</v>
      </c>
      <c r="BX193" s="56">
        <v>0</v>
      </c>
      <c r="BY193" s="56">
        <v>0</v>
      </c>
      <c r="BZ193" s="56">
        <v>0</v>
      </c>
      <c r="CA193" s="57">
        <v>0</v>
      </c>
      <c r="CB193" s="56">
        <v>0</v>
      </c>
      <c r="CC193" s="56">
        <v>0</v>
      </c>
      <c r="CD193" s="56">
        <v>0</v>
      </c>
      <c r="CE193" s="57">
        <v>0</v>
      </c>
      <c r="CF193" s="56">
        <v>0</v>
      </c>
      <c r="CG193" s="56">
        <v>0</v>
      </c>
      <c r="CH193" s="56">
        <v>0</v>
      </c>
      <c r="CI193" s="56">
        <v>0</v>
      </c>
      <c r="CJ193" s="54">
        <v>0</v>
      </c>
      <c r="CK193" s="56">
        <v>0</v>
      </c>
      <c r="CL193" s="56">
        <v>0</v>
      </c>
      <c r="CM193" s="56">
        <v>0</v>
      </c>
      <c r="CN193" s="57">
        <v>0</v>
      </c>
      <c r="CO193" s="56">
        <v>0</v>
      </c>
      <c r="CP193" s="56">
        <v>0</v>
      </c>
      <c r="CQ193" s="144">
        <v>0</v>
      </c>
      <c r="CR193" s="57">
        <v>0</v>
      </c>
      <c r="CS193" s="56">
        <v>0</v>
      </c>
      <c r="CT193" s="56">
        <v>0</v>
      </c>
      <c r="CU193" s="56">
        <v>0</v>
      </c>
      <c r="CV193" s="56"/>
      <c r="CW193" s="54"/>
      <c r="CX193" s="56"/>
      <c r="CY193" s="56"/>
      <c r="CZ193" s="56"/>
      <c r="DA193" s="57"/>
      <c r="DB193" s="54"/>
      <c r="DC193" s="156"/>
      <c r="DD193" s="56"/>
      <c r="DE193" s="57"/>
      <c r="DF193" s="54"/>
      <c r="DG193" s="56"/>
      <c r="DH193" s="56"/>
      <c r="DI193" s="56"/>
      <c r="DJ193" s="54"/>
      <c r="DK193" s="56"/>
      <c r="DL193" s="56"/>
      <c r="DM193" s="57"/>
      <c r="DN193" s="55">
        <f t="shared" si="2"/>
        <v>0</v>
      </c>
      <c r="DO193" s="55" t="s">
        <v>203</v>
      </c>
    </row>
    <row r="194" spans="2:119">
      <c r="B194" s="54"/>
      <c r="C194" s="55" t="s">
        <v>204</v>
      </c>
      <c r="D194" s="56">
        <v>0</v>
      </c>
      <c r="E194" s="57">
        <v>0</v>
      </c>
      <c r="F194" s="54">
        <v>0</v>
      </c>
      <c r="G194" s="56">
        <v>0</v>
      </c>
      <c r="H194" s="56">
        <v>0</v>
      </c>
      <c r="I194" s="56">
        <v>0</v>
      </c>
      <c r="J194" s="54">
        <v>0</v>
      </c>
      <c r="K194" s="56">
        <v>0</v>
      </c>
      <c r="L194" s="56">
        <v>0</v>
      </c>
      <c r="M194" s="57">
        <v>0</v>
      </c>
      <c r="N194" s="54">
        <v>0</v>
      </c>
      <c r="O194" s="56">
        <v>0</v>
      </c>
      <c r="P194" s="56">
        <v>0</v>
      </c>
      <c r="Q194" s="56">
        <v>0</v>
      </c>
      <c r="R194" s="56">
        <v>0</v>
      </c>
      <c r="S194" s="58">
        <v>1</v>
      </c>
      <c r="T194" s="56">
        <v>0</v>
      </c>
      <c r="U194" s="56">
        <v>0</v>
      </c>
      <c r="V194" s="57">
        <v>0</v>
      </c>
      <c r="W194" s="56">
        <v>0</v>
      </c>
      <c r="X194" s="56">
        <v>0</v>
      </c>
      <c r="Y194" s="56">
        <v>0</v>
      </c>
      <c r="Z194" s="56">
        <v>0</v>
      </c>
      <c r="AA194" s="57">
        <v>0</v>
      </c>
      <c r="AB194" s="56">
        <v>0</v>
      </c>
      <c r="AC194" s="56">
        <v>0</v>
      </c>
      <c r="AD194" s="56">
        <v>0</v>
      </c>
      <c r="AE194" s="57">
        <v>0</v>
      </c>
      <c r="AF194" s="56">
        <v>0</v>
      </c>
      <c r="AG194" s="56">
        <v>0</v>
      </c>
      <c r="AH194" s="56">
        <v>0</v>
      </c>
      <c r="AI194" s="56">
        <v>0</v>
      </c>
      <c r="AJ194" s="54">
        <v>0</v>
      </c>
      <c r="AK194" s="56">
        <v>0</v>
      </c>
      <c r="AL194" s="56">
        <v>0</v>
      </c>
      <c r="AM194" s="56">
        <v>0</v>
      </c>
      <c r="AN194" s="57">
        <v>0</v>
      </c>
      <c r="AO194" s="56">
        <v>0</v>
      </c>
      <c r="AP194" s="56">
        <v>0</v>
      </c>
      <c r="AQ194" s="145">
        <v>0</v>
      </c>
      <c r="AR194" s="57">
        <v>0</v>
      </c>
      <c r="AS194" s="56">
        <v>0</v>
      </c>
      <c r="AT194" s="56">
        <v>0</v>
      </c>
      <c r="AU194" s="56">
        <v>0</v>
      </c>
      <c r="AV194" s="56">
        <v>0</v>
      </c>
      <c r="AW194" s="54">
        <v>0</v>
      </c>
      <c r="AX194" s="56">
        <v>0</v>
      </c>
      <c r="AY194" s="56">
        <v>0</v>
      </c>
      <c r="AZ194" s="56">
        <v>0</v>
      </c>
      <c r="BA194" s="57">
        <v>0</v>
      </c>
      <c r="BB194" s="54">
        <v>0</v>
      </c>
      <c r="BC194" s="159">
        <v>0</v>
      </c>
      <c r="BD194" s="56">
        <v>0</v>
      </c>
      <c r="BE194" s="57">
        <v>0</v>
      </c>
      <c r="BF194" s="54">
        <v>0</v>
      </c>
      <c r="BG194" s="56">
        <v>0</v>
      </c>
      <c r="BH194" s="56">
        <v>0</v>
      </c>
      <c r="BI194" s="56">
        <v>0</v>
      </c>
      <c r="BJ194" s="54">
        <v>0</v>
      </c>
      <c r="BK194" s="56">
        <v>0</v>
      </c>
      <c r="BL194" s="56">
        <v>0</v>
      </c>
      <c r="BM194" s="57">
        <v>0</v>
      </c>
      <c r="BN194" s="54">
        <v>0</v>
      </c>
      <c r="BO194" s="56">
        <v>0</v>
      </c>
      <c r="BP194" s="159">
        <v>0</v>
      </c>
      <c r="BQ194" s="56">
        <v>0</v>
      </c>
      <c r="BR194" s="56">
        <v>0</v>
      </c>
      <c r="BS194" s="54">
        <v>0</v>
      </c>
      <c r="BT194" s="56">
        <v>0</v>
      </c>
      <c r="BU194" s="56">
        <v>0</v>
      </c>
      <c r="BV194" s="57">
        <v>0</v>
      </c>
      <c r="BW194" s="56">
        <v>0</v>
      </c>
      <c r="BX194" s="56">
        <v>0</v>
      </c>
      <c r="BY194" s="56">
        <v>0</v>
      </c>
      <c r="BZ194" s="56">
        <v>0</v>
      </c>
      <c r="CA194" s="57">
        <v>0</v>
      </c>
      <c r="CB194" s="56">
        <v>0</v>
      </c>
      <c r="CC194" s="56">
        <v>0</v>
      </c>
      <c r="CD194" s="56">
        <v>0</v>
      </c>
      <c r="CE194" s="57">
        <v>0</v>
      </c>
      <c r="CF194" s="56">
        <v>0</v>
      </c>
      <c r="CG194" s="56">
        <v>0</v>
      </c>
      <c r="CH194" s="56">
        <v>0</v>
      </c>
      <c r="CI194" s="56">
        <v>0</v>
      </c>
      <c r="CJ194" s="54">
        <v>0</v>
      </c>
      <c r="CK194" s="56">
        <v>0</v>
      </c>
      <c r="CL194" s="56">
        <v>0</v>
      </c>
      <c r="CM194" s="56">
        <v>0</v>
      </c>
      <c r="CN194" s="57">
        <v>0</v>
      </c>
      <c r="CO194" s="56">
        <v>0</v>
      </c>
      <c r="CP194" s="56">
        <v>0</v>
      </c>
      <c r="CQ194" s="145">
        <v>0</v>
      </c>
      <c r="CR194" s="57">
        <v>0</v>
      </c>
      <c r="CS194" s="56">
        <v>0</v>
      </c>
      <c r="CT194" s="56">
        <v>0</v>
      </c>
      <c r="CU194" s="56">
        <v>0</v>
      </c>
      <c r="CV194" s="56"/>
      <c r="CW194" s="54"/>
      <c r="CX194" s="56"/>
      <c r="CY194" s="56"/>
      <c r="CZ194" s="56"/>
      <c r="DA194" s="57"/>
      <c r="DB194" s="54"/>
      <c r="DC194" s="159"/>
      <c r="DD194" s="56"/>
      <c r="DE194" s="57"/>
      <c r="DF194" s="54"/>
      <c r="DG194" s="56"/>
      <c r="DH194" s="56"/>
      <c r="DI194" s="56"/>
      <c r="DJ194" s="54"/>
      <c r="DK194" s="56"/>
      <c r="DL194" s="56"/>
      <c r="DM194" s="57"/>
      <c r="DN194" s="55">
        <f t="shared" si="2"/>
        <v>0</v>
      </c>
      <c r="DO194" s="55" t="s">
        <v>204</v>
      </c>
    </row>
    <row r="195" spans="2:119">
      <c r="B195" s="54"/>
      <c r="C195" s="74" t="s">
        <v>205</v>
      </c>
      <c r="D195" s="75">
        <v>0</v>
      </c>
      <c r="E195" s="76">
        <v>0</v>
      </c>
      <c r="F195" s="77">
        <v>0</v>
      </c>
      <c r="G195" s="75">
        <v>0</v>
      </c>
      <c r="H195" s="75">
        <v>0</v>
      </c>
      <c r="I195" s="75">
        <v>0</v>
      </c>
      <c r="J195" s="77">
        <v>0</v>
      </c>
      <c r="K195" s="75">
        <v>0</v>
      </c>
      <c r="L195" s="75">
        <v>0</v>
      </c>
      <c r="M195" s="76">
        <v>0</v>
      </c>
      <c r="N195" s="77">
        <v>0</v>
      </c>
      <c r="O195" s="75">
        <v>0.11</v>
      </c>
      <c r="P195" s="75">
        <v>0</v>
      </c>
      <c r="Q195" s="75">
        <v>0</v>
      </c>
      <c r="R195" s="75">
        <v>0.11</v>
      </c>
      <c r="S195" s="77">
        <v>0.22</v>
      </c>
      <c r="T195" s="75">
        <v>0</v>
      </c>
      <c r="U195" s="75">
        <v>0.11</v>
      </c>
      <c r="V195" s="76">
        <v>0</v>
      </c>
      <c r="W195" s="75">
        <v>0</v>
      </c>
      <c r="X195" s="75">
        <v>0</v>
      </c>
      <c r="Y195" s="75">
        <v>0.11</v>
      </c>
      <c r="Z195" s="75">
        <v>0</v>
      </c>
      <c r="AA195" s="76">
        <v>0</v>
      </c>
      <c r="AB195" s="75">
        <v>0</v>
      </c>
      <c r="AC195" s="75">
        <v>0</v>
      </c>
      <c r="AD195" s="75">
        <v>0</v>
      </c>
      <c r="AE195" s="76">
        <v>0</v>
      </c>
      <c r="AF195" s="75">
        <v>0</v>
      </c>
      <c r="AG195" s="75">
        <v>0</v>
      </c>
      <c r="AH195" s="75">
        <v>0</v>
      </c>
      <c r="AI195" s="75">
        <v>0</v>
      </c>
      <c r="AJ195" s="77">
        <v>0</v>
      </c>
      <c r="AK195" s="75">
        <v>0.11</v>
      </c>
      <c r="AL195" s="75">
        <v>0.11</v>
      </c>
      <c r="AM195" s="75">
        <v>0</v>
      </c>
      <c r="AN195" s="76">
        <v>0</v>
      </c>
      <c r="AO195" s="75">
        <v>0</v>
      </c>
      <c r="AP195" s="75">
        <v>0</v>
      </c>
      <c r="AQ195" s="145">
        <v>0</v>
      </c>
      <c r="AR195" s="76">
        <v>0</v>
      </c>
      <c r="AS195" s="75">
        <v>0.22</v>
      </c>
      <c r="AT195" s="75">
        <v>0</v>
      </c>
      <c r="AU195" s="75">
        <v>0</v>
      </c>
      <c r="AV195" s="75">
        <v>0</v>
      </c>
      <c r="AW195" s="77">
        <v>0.11</v>
      </c>
      <c r="AX195" s="75">
        <v>0</v>
      </c>
      <c r="AY195" s="75">
        <v>0.11</v>
      </c>
      <c r="AZ195" s="75">
        <v>0</v>
      </c>
      <c r="BA195" s="76">
        <v>0</v>
      </c>
      <c r="BB195" s="77">
        <v>0</v>
      </c>
      <c r="BC195" s="159">
        <v>0</v>
      </c>
      <c r="BD195" s="75">
        <v>0</v>
      </c>
      <c r="BE195" s="76">
        <v>0</v>
      </c>
      <c r="BF195" s="77">
        <v>0</v>
      </c>
      <c r="BG195" s="75">
        <v>0</v>
      </c>
      <c r="BH195" s="75">
        <v>0</v>
      </c>
      <c r="BI195" s="75">
        <v>0</v>
      </c>
      <c r="BJ195" s="77">
        <v>0.11</v>
      </c>
      <c r="BK195" s="75">
        <v>0</v>
      </c>
      <c r="BL195" s="75">
        <v>0</v>
      </c>
      <c r="BM195" s="76">
        <v>0.11</v>
      </c>
      <c r="BN195" s="77">
        <v>0</v>
      </c>
      <c r="BO195" s="75">
        <v>0</v>
      </c>
      <c r="BP195" s="159">
        <v>0</v>
      </c>
      <c r="BQ195" s="75">
        <v>0</v>
      </c>
      <c r="BR195" s="75">
        <v>0</v>
      </c>
      <c r="BS195" s="77">
        <v>0</v>
      </c>
      <c r="BT195" s="75">
        <v>0</v>
      </c>
      <c r="BU195" s="75">
        <v>0</v>
      </c>
      <c r="BV195" s="76">
        <v>0</v>
      </c>
      <c r="BW195" s="75">
        <v>0</v>
      </c>
      <c r="BX195" s="75">
        <v>0.11</v>
      </c>
      <c r="BY195" s="75">
        <v>0</v>
      </c>
      <c r="BZ195" s="75">
        <v>0.11</v>
      </c>
      <c r="CA195" s="76">
        <v>0</v>
      </c>
      <c r="CB195" s="75">
        <v>0</v>
      </c>
      <c r="CC195" s="75">
        <v>0</v>
      </c>
      <c r="CD195" s="75">
        <v>0</v>
      </c>
      <c r="CE195" s="76">
        <v>0</v>
      </c>
      <c r="CF195" s="75">
        <v>0</v>
      </c>
      <c r="CG195" s="75">
        <v>0</v>
      </c>
      <c r="CH195" s="75">
        <v>0</v>
      </c>
      <c r="CI195" s="75">
        <v>0.11</v>
      </c>
      <c r="CJ195" s="77">
        <v>0</v>
      </c>
      <c r="CK195" s="75">
        <v>0</v>
      </c>
      <c r="CL195" s="75">
        <v>0</v>
      </c>
      <c r="CM195" s="75">
        <v>0</v>
      </c>
      <c r="CN195" s="76">
        <v>0</v>
      </c>
      <c r="CO195" s="75">
        <v>0</v>
      </c>
      <c r="CP195" s="75">
        <v>0</v>
      </c>
      <c r="CQ195" s="145">
        <v>0</v>
      </c>
      <c r="CR195" s="76">
        <v>0</v>
      </c>
      <c r="CS195" s="75">
        <v>0</v>
      </c>
      <c r="CT195" s="75">
        <v>0.11</v>
      </c>
      <c r="CU195" s="75">
        <v>0</v>
      </c>
      <c r="CV195" s="75"/>
      <c r="CW195" s="77"/>
      <c r="CX195" s="75"/>
      <c r="CY195" s="75"/>
      <c r="CZ195" s="75"/>
      <c r="DA195" s="76"/>
      <c r="DB195" s="77"/>
      <c r="DC195" s="159"/>
      <c r="DD195" s="75"/>
      <c r="DE195" s="76"/>
      <c r="DF195" s="77"/>
      <c r="DG195" s="75"/>
      <c r="DH195" s="75"/>
      <c r="DI195" s="75"/>
      <c r="DJ195" s="77"/>
      <c r="DK195" s="75"/>
      <c r="DL195" s="75"/>
      <c r="DM195" s="76"/>
      <c r="DN195" s="74">
        <f t="shared" si="2"/>
        <v>0.44</v>
      </c>
      <c r="DO195" s="74" t="s">
        <v>205</v>
      </c>
    </row>
    <row r="196" spans="2:119">
      <c r="B196" s="60"/>
      <c r="C196" s="61" t="s">
        <v>206</v>
      </c>
      <c r="D196" s="62">
        <v>0.01</v>
      </c>
      <c r="E196" s="63">
        <v>0.01</v>
      </c>
      <c r="F196" s="60">
        <v>0.01</v>
      </c>
      <c r="G196" s="62">
        <v>0.02</v>
      </c>
      <c r="H196" s="62">
        <v>0.02</v>
      </c>
      <c r="I196" s="62">
        <v>0.02</v>
      </c>
      <c r="J196" s="60">
        <v>0.02</v>
      </c>
      <c r="K196" s="62">
        <v>0.05</v>
      </c>
      <c r="L196" s="62">
        <v>0.06</v>
      </c>
      <c r="M196" s="63">
        <v>0.05</v>
      </c>
      <c r="N196" s="60">
        <v>0.02</v>
      </c>
      <c r="O196" s="62">
        <v>7.0000000000000007E-2</v>
      </c>
      <c r="P196" s="62">
        <v>0.05</v>
      </c>
      <c r="Q196" s="62">
        <v>0.04</v>
      </c>
      <c r="R196" s="62">
        <v>0.05</v>
      </c>
      <c r="S196" s="60">
        <v>0.05</v>
      </c>
      <c r="T196" s="62">
        <v>0.03</v>
      </c>
      <c r="U196" s="62">
        <v>0.03</v>
      </c>
      <c r="V196" s="63">
        <v>0.04</v>
      </c>
      <c r="W196" s="62">
        <v>0.04</v>
      </c>
      <c r="X196" s="62">
        <v>0.06</v>
      </c>
      <c r="Y196" s="62">
        <v>0.08</v>
      </c>
      <c r="Z196" s="62">
        <v>0.06</v>
      </c>
      <c r="AA196" s="63">
        <v>0.05</v>
      </c>
      <c r="AB196" s="62">
        <v>0.06</v>
      </c>
      <c r="AC196" s="62">
        <v>0.06</v>
      </c>
      <c r="AD196" s="62">
        <v>0.04</v>
      </c>
      <c r="AE196" s="63">
        <v>0.04</v>
      </c>
      <c r="AF196" s="62">
        <v>0.04</v>
      </c>
      <c r="AG196" s="62">
        <v>0.06</v>
      </c>
      <c r="AH196" s="62">
        <v>0.05</v>
      </c>
      <c r="AI196" s="62">
        <v>0.04</v>
      </c>
      <c r="AJ196" s="60">
        <v>0.04</v>
      </c>
      <c r="AK196" s="62">
        <v>0.02</v>
      </c>
      <c r="AL196" s="62">
        <v>0.03</v>
      </c>
      <c r="AM196" s="62">
        <v>0.02</v>
      </c>
      <c r="AN196" s="63">
        <v>0.02</v>
      </c>
      <c r="AO196" s="62">
        <v>0.02</v>
      </c>
      <c r="AP196" s="62">
        <v>0.01</v>
      </c>
      <c r="AQ196" s="146">
        <v>0.01</v>
      </c>
      <c r="AR196" s="63">
        <v>0.01</v>
      </c>
      <c r="AS196" s="62">
        <v>0.02</v>
      </c>
      <c r="AT196" s="62">
        <v>0.02</v>
      </c>
      <c r="AU196" s="62">
        <v>0.01</v>
      </c>
      <c r="AV196" s="62">
        <v>0.01</v>
      </c>
      <c r="AW196" s="60">
        <v>0.01</v>
      </c>
      <c r="AX196" s="62">
        <v>0.02</v>
      </c>
      <c r="AY196" s="62">
        <v>0.01</v>
      </c>
      <c r="AZ196" s="62">
        <v>0.01</v>
      </c>
      <c r="BA196" s="63">
        <v>0.02</v>
      </c>
      <c r="BB196" s="60">
        <v>0.02</v>
      </c>
      <c r="BC196" s="158">
        <v>0.01</v>
      </c>
      <c r="BD196" s="62">
        <v>0.02</v>
      </c>
      <c r="BE196" s="63">
        <v>0.01</v>
      </c>
      <c r="BF196" s="60">
        <v>0.01</v>
      </c>
      <c r="BG196" s="62">
        <v>0.01</v>
      </c>
      <c r="BH196" s="62">
        <v>0.01</v>
      </c>
      <c r="BI196" s="62">
        <v>0.01</v>
      </c>
      <c r="BJ196" s="60">
        <v>0.01</v>
      </c>
      <c r="BK196" s="62">
        <v>0.01</v>
      </c>
      <c r="BL196" s="62">
        <v>0.01</v>
      </c>
      <c r="BM196" s="63">
        <v>0</v>
      </c>
      <c r="BN196" s="60">
        <v>0.01</v>
      </c>
      <c r="BO196" s="62">
        <v>0.01</v>
      </c>
      <c r="BP196" s="158">
        <v>0.02</v>
      </c>
      <c r="BQ196" s="62">
        <v>0.01</v>
      </c>
      <c r="BR196" s="62">
        <v>0</v>
      </c>
      <c r="BS196" s="60">
        <v>0.01</v>
      </c>
      <c r="BT196" s="62">
        <v>0.01</v>
      </c>
      <c r="BU196" s="62">
        <v>0.01</v>
      </c>
      <c r="BV196" s="63">
        <v>0.01</v>
      </c>
      <c r="BW196" s="62">
        <v>0</v>
      </c>
      <c r="BX196" s="62">
        <v>0.01</v>
      </c>
      <c r="BY196" s="62">
        <v>0.01</v>
      </c>
      <c r="BZ196" s="62">
        <v>0.02</v>
      </c>
      <c r="CA196" s="63">
        <v>0.01</v>
      </c>
      <c r="CB196" s="62">
        <v>0</v>
      </c>
      <c r="CC196" s="62">
        <v>0.01</v>
      </c>
      <c r="CD196" s="62">
        <v>0</v>
      </c>
      <c r="CE196" s="63">
        <v>0.01</v>
      </c>
      <c r="CF196" s="62">
        <v>0.01</v>
      </c>
      <c r="CG196" s="62">
        <v>0.01</v>
      </c>
      <c r="CH196" s="62">
        <v>0.01</v>
      </c>
      <c r="CI196" s="62">
        <v>0.01</v>
      </c>
      <c r="CJ196" s="60">
        <v>0.01</v>
      </c>
      <c r="CK196" s="62">
        <v>0.01</v>
      </c>
      <c r="CL196" s="62">
        <v>0.01</v>
      </c>
      <c r="CM196" s="62">
        <v>0.01</v>
      </c>
      <c r="CN196" s="63">
        <v>0.02</v>
      </c>
      <c r="CO196" s="62">
        <v>0</v>
      </c>
      <c r="CP196" s="62">
        <v>0</v>
      </c>
      <c r="CQ196" s="146">
        <v>0.02</v>
      </c>
      <c r="CR196" s="63">
        <v>0.01</v>
      </c>
      <c r="CS196" s="62">
        <v>0</v>
      </c>
      <c r="CT196" s="62">
        <v>0.01</v>
      </c>
      <c r="CU196" s="62">
        <v>0.01</v>
      </c>
      <c r="CV196" s="62"/>
      <c r="CW196" s="60"/>
      <c r="CX196" s="62"/>
      <c r="CY196" s="62"/>
      <c r="CZ196" s="62"/>
      <c r="DA196" s="63"/>
      <c r="DB196" s="60"/>
      <c r="DC196" s="158"/>
      <c r="DD196" s="62"/>
      <c r="DE196" s="63"/>
      <c r="DF196" s="60"/>
      <c r="DG196" s="62"/>
      <c r="DH196" s="62"/>
      <c r="DI196" s="62"/>
      <c r="DJ196" s="60"/>
      <c r="DK196" s="62"/>
      <c r="DL196" s="62"/>
      <c r="DM196" s="63"/>
      <c r="DN196" s="61">
        <f t="shared" si="2"/>
        <v>0.31000000000000011</v>
      </c>
      <c r="DO196" s="61" t="s">
        <v>206</v>
      </c>
    </row>
    <row r="197" spans="2:119">
      <c r="B197" s="42" t="s">
        <v>233</v>
      </c>
      <c r="C197" s="43" t="s">
        <v>198</v>
      </c>
      <c r="D197" s="45">
        <v>0</v>
      </c>
      <c r="E197" s="47">
        <v>0</v>
      </c>
      <c r="F197" s="48">
        <v>0</v>
      </c>
      <c r="G197" s="45">
        <v>0</v>
      </c>
      <c r="H197" s="45">
        <v>0</v>
      </c>
      <c r="I197" s="45">
        <v>0</v>
      </c>
      <c r="J197" s="48">
        <v>0</v>
      </c>
      <c r="K197" s="45">
        <v>0</v>
      </c>
      <c r="L197" s="45">
        <v>0</v>
      </c>
      <c r="M197" s="47">
        <v>0</v>
      </c>
      <c r="N197" s="48">
        <v>0</v>
      </c>
      <c r="O197" s="45">
        <v>0</v>
      </c>
      <c r="P197" s="45">
        <v>0</v>
      </c>
      <c r="Q197" s="45">
        <v>0</v>
      </c>
      <c r="R197" s="45">
        <v>0</v>
      </c>
      <c r="S197" s="48">
        <v>0</v>
      </c>
      <c r="T197" s="45">
        <v>0</v>
      </c>
      <c r="U197" s="45">
        <v>0</v>
      </c>
      <c r="V197" s="47">
        <v>0</v>
      </c>
      <c r="W197" s="45">
        <v>0</v>
      </c>
      <c r="X197" s="45">
        <v>0</v>
      </c>
      <c r="Y197" s="45">
        <v>0</v>
      </c>
      <c r="Z197" s="45">
        <v>0</v>
      </c>
      <c r="AA197" s="131">
        <v>0</v>
      </c>
      <c r="AB197" s="45">
        <v>0</v>
      </c>
      <c r="AC197" s="45">
        <v>0</v>
      </c>
      <c r="AD197" s="45">
        <v>0</v>
      </c>
      <c r="AE197" s="47">
        <v>0</v>
      </c>
      <c r="AF197" s="45">
        <v>0</v>
      </c>
      <c r="AG197" s="45">
        <v>0</v>
      </c>
      <c r="AH197" s="45">
        <v>0</v>
      </c>
      <c r="AI197" s="45">
        <v>0</v>
      </c>
      <c r="AJ197" s="48">
        <v>0</v>
      </c>
      <c r="AK197" s="45">
        <v>3</v>
      </c>
      <c r="AL197" s="45">
        <v>0</v>
      </c>
      <c r="AM197" s="45">
        <v>1</v>
      </c>
      <c r="AN197" s="47">
        <v>2</v>
      </c>
      <c r="AO197" s="45">
        <v>1</v>
      </c>
      <c r="AP197" s="45">
        <v>1</v>
      </c>
      <c r="AQ197" s="141">
        <v>1</v>
      </c>
      <c r="AR197" s="117">
        <v>0</v>
      </c>
      <c r="AS197" s="45">
        <v>1</v>
      </c>
      <c r="AT197" s="45">
        <v>0</v>
      </c>
      <c r="AU197" s="45">
        <v>1</v>
      </c>
      <c r="AV197" s="45">
        <v>1</v>
      </c>
      <c r="AW197" s="48">
        <v>1</v>
      </c>
      <c r="AX197" s="45">
        <v>3</v>
      </c>
      <c r="AY197" s="45">
        <v>8</v>
      </c>
      <c r="AZ197" s="45">
        <v>7</v>
      </c>
      <c r="BA197" s="47">
        <v>14</v>
      </c>
      <c r="BB197" s="48">
        <v>8</v>
      </c>
      <c r="BC197" s="152">
        <v>10</v>
      </c>
      <c r="BD197" s="45">
        <v>11</v>
      </c>
      <c r="BE197" s="47">
        <v>11</v>
      </c>
      <c r="BF197" s="48">
        <v>15</v>
      </c>
      <c r="BG197" s="45">
        <v>19</v>
      </c>
      <c r="BH197" s="45">
        <v>13</v>
      </c>
      <c r="BI197" s="45">
        <v>14</v>
      </c>
      <c r="BJ197" s="48">
        <v>9</v>
      </c>
      <c r="BK197" s="45">
        <v>13</v>
      </c>
      <c r="BL197" s="45">
        <v>8</v>
      </c>
      <c r="BM197" s="47">
        <v>7</v>
      </c>
      <c r="BN197" s="48">
        <v>0</v>
      </c>
      <c r="BO197" s="45">
        <v>10</v>
      </c>
      <c r="BP197" s="152">
        <v>5</v>
      </c>
      <c r="BQ197" s="45">
        <v>4</v>
      </c>
      <c r="BR197" s="45">
        <v>1</v>
      </c>
      <c r="BS197" s="48">
        <v>1</v>
      </c>
      <c r="BT197" s="45">
        <v>0</v>
      </c>
      <c r="BU197" s="45">
        <v>1</v>
      </c>
      <c r="BV197" s="47">
        <v>2</v>
      </c>
      <c r="BW197" s="45">
        <v>1</v>
      </c>
      <c r="BX197" s="45">
        <v>1</v>
      </c>
      <c r="BY197" s="45">
        <v>0</v>
      </c>
      <c r="BZ197" s="45">
        <v>0</v>
      </c>
      <c r="CA197" s="131">
        <v>1</v>
      </c>
      <c r="CB197" s="45">
        <v>0</v>
      </c>
      <c r="CC197" s="45">
        <v>0</v>
      </c>
      <c r="CD197" s="45">
        <v>1</v>
      </c>
      <c r="CE197" s="47">
        <v>1</v>
      </c>
      <c r="CF197" s="45">
        <v>0</v>
      </c>
      <c r="CG197" s="45">
        <v>0</v>
      </c>
      <c r="CH197" s="45">
        <v>0</v>
      </c>
      <c r="CI197" s="45">
        <v>0</v>
      </c>
      <c r="CJ197" s="48">
        <v>0</v>
      </c>
      <c r="CK197" s="45">
        <v>0</v>
      </c>
      <c r="CL197" s="45">
        <v>0</v>
      </c>
      <c r="CM197" s="45">
        <v>0</v>
      </c>
      <c r="CN197" s="47">
        <v>1</v>
      </c>
      <c r="CO197" s="45">
        <v>0</v>
      </c>
      <c r="CP197" s="45">
        <v>1</v>
      </c>
      <c r="CQ197" s="141">
        <v>0</v>
      </c>
      <c r="CR197" s="117">
        <v>1</v>
      </c>
      <c r="CS197" s="45">
        <v>0</v>
      </c>
      <c r="CT197" s="45">
        <v>0</v>
      </c>
      <c r="CU197" s="45">
        <v>0</v>
      </c>
      <c r="CV197" s="45"/>
      <c r="CW197" s="48"/>
      <c r="CX197" s="45"/>
      <c r="CY197" s="45"/>
      <c r="CZ197" s="45"/>
      <c r="DA197" s="47"/>
      <c r="DB197" s="48"/>
      <c r="DC197" s="152"/>
      <c r="DD197" s="45"/>
      <c r="DE197" s="47"/>
      <c r="DF197" s="48"/>
      <c r="DG197" s="45"/>
      <c r="DH197" s="45"/>
      <c r="DI197" s="45"/>
      <c r="DJ197" s="48"/>
      <c r="DK197" s="45"/>
      <c r="DL197" s="45"/>
      <c r="DM197" s="47"/>
      <c r="DN197" s="119">
        <f t="shared" ref="DN197:DN260" si="3">SUM(BN197:DM197)</f>
        <v>32</v>
      </c>
      <c r="DO197" s="43" t="s">
        <v>198</v>
      </c>
    </row>
    <row r="198" spans="2:119">
      <c r="B198" s="42" t="s">
        <v>225</v>
      </c>
      <c r="C198" s="43" t="s">
        <v>200</v>
      </c>
      <c r="D198" s="45">
        <v>0</v>
      </c>
      <c r="E198" s="47">
        <v>0</v>
      </c>
      <c r="F198" s="48">
        <v>1</v>
      </c>
      <c r="G198" s="45">
        <v>0</v>
      </c>
      <c r="H198" s="45">
        <v>1</v>
      </c>
      <c r="I198" s="45">
        <v>1</v>
      </c>
      <c r="J198" s="48">
        <v>0</v>
      </c>
      <c r="K198" s="45">
        <v>0</v>
      </c>
      <c r="L198" s="45">
        <v>0</v>
      </c>
      <c r="M198" s="47">
        <v>2</v>
      </c>
      <c r="N198" s="48">
        <v>0</v>
      </c>
      <c r="O198" s="45">
        <v>0</v>
      </c>
      <c r="P198" s="45">
        <v>1</v>
      </c>
      <c r="Q198" s="45">
        <v>0</v>
      </c>
      <c r="R198" s="45">
        <v>0</v>
      </c>
      <c r="S198" s="48">
        <v>0</v>
      </c>
      <c r="T198" s="45">
        <v>1</v>
      </c>
      <c r="U198" s="45">
        <v>2</v>
      </c>
      <c r="V198" s="47">
        <v>1</v>
      </c>
      <c r="W198" s="45">
        <v>1</v>
      </c>
      <c r="X198" s="45">
        <v>5</v>
      </c>
      <c r="Y198" s="45">
        <v>12</v>
      </c>
      <c r="Z198" s="45">
        <v>1</v>
      </c>
      <c r="AA198" s="47">
        <v>3</v>
      </c>
      <c r="AB198" s="45">
        <v>0</v>
      </c>
      <c r="AC198" s="45">
        <v>1</v>
      </c>
      <c r="AD198" s="45">
        <v>0</v>
      </c>
      <c r="AE198" s="47">
        <v>3</v>
      </c>
      <c r="AF198" s="45">
        <v>1</v>
      </c>
      <c r="AG198" s="45">
        <v>1</v>
      </c>
      <c r="AH198" s="45">
        <v>3</v>
      </c>
      <c r="AI198" s="45">
        <v>1</v>
      </c>
      <c r="AJ198" s="48">
        <v>3</v>
      </c>
      <c r="AK198" s="45">
        <v>2</v>
      </c>
      <c r="AL198" s="45">
        <v>3</v>
      </c>
      <c r="AM198" s="45">
        <v>2</v>
      </c>
      <c r="AN198" s="47">
        <v>4</v>
      </c>
      <c r="AO198" s="45">
        <v>1</v>
      </c>
      <c r="AP198" s="45">
        <v>1</v>
      </c>
      <c r="AQ198" s="141">
        <v>1</v>
      </c>
      <c r="AR198" s="117">
        <v>0</v>
      </c>
      <c r="AS198" s="45">
        <v>3</v>
      </c>
      <c r="AT198" s="45">
        <v>4</v>
      </c>
      <c r="AU198" s="45">
        <v>12</v>
      </c>
      <c r="AV198" s="45">
        <v>12</v>
      </c>
      <c r="AW198" s="48">
        <v>8</v>
      </c>
      <c r="AX198" s="45">
        <v>4</v>
      </c>
      <c r="AY198" s="45">
        <v>10</v>
      </c>
      <c r="AZ198" s="45">
        <v>2</v>
      </c>
      <c r="BA198" s="47">
        <v>7</v>
      </c>
      <c r="BB198" s="48">
        <v>6</v>
      </c>
      <c r="BC198" s="152">
        <v>7</v>
      </c>
      <c r="BD198" s="45">
        <v>5</v>
      </c>
      <c r="BE198" s="47">
        <v>3</v>
      </c>
      <c r="BF198" s="48">
        <v>3</v>
      </c>
      <c r="BG198" s="45">
        <v>2</v>
      </c>
      <c r="BH198" s="45">
        <v>7</v>
      </c>
      <c r="BI198" s="45">
        <v>15</v>
      </c>
      <c r="BJ198" s="48">
        <v>4</v>
      </c>
      <c r="BK198" s="45">
        <v>2</v>
      </c>
      <c r="BL198" s="45">
        <v>2</v>
      </c>
      <c r="BM198" s="47">
        <v>1</v>
      </c>
      <c r="BN198" s="48">
        <v>3</v>
      </c>
      <c r="BO198" s="45">
        <v>3</v>
      </c>
      <c r="BP198" s="152">
        <v>1</v>
      </c>
      <c r="BQ198" s="45">
        <v>1</v>
      </c>
      <c r="BR198" s="45">
        <v>1</v>
      </c>
      <c r="BS198" s="48">
        <v>0</v>
      </c>
      <c r="BT198" s="45">
        <v>0</v>
      </c>
      <c r="BU198" s="45">
        <v>1</v>
      </c>
      <c r="BV198" s="47">
        <v>2</v>
      </c>
      <c r="BW198" s="45">
        <v>2</v>
      </c>
      <c r="BX198" s="45">
        <v>1</v>
      </c>
      <c r="BY198" s="45">
        <v>0</v>
      </c>
      <c r="BZ198" s="45">
        <v>0</v>
      </c>
      <c r="CA198" s="47">
        <v>0</v>
      </c>
      <c r="CB198" s="45">
        <v>1</v>
      </c>
      <c r="CC198" s="45">
        <v>2</v>
      </c>
      <c r="CD198" s="45">
        <v>2</v>
      </c>
      <c r="CE198" s="47">
        <v>1</v>
      </c>
      <c r="CF198" s="45">
        <v>0</v>
      </c>
      <c r="CG198" s="45">
        <v>0</v>
      </c>
      <c r="CH198" s="45">
        <v>1</v>
      </c>
      <c r="CI198" s="45">
        <v>2</v>
      </c>
      <c r="CJ198" s="48">
        <v>0</v>
      </c>
      <c r="CK198" s="45">
        <v>0</v>
      </c>
      <c r="CL198" s="45">
        <v>0</v>
      </c>
      <c r="CM198" s="45">
        <v>1</v>
      </c>
      <c r="CN198" s="47">
        <v>1</v>
      </c>
      <c r="CO198" s="45">
        <v>0</v>
      </c>
      <c r="CP198" s="45">
        <v>3</v>
      </c>
      <c r="CQ198" s="141">
        <v>1</v>
      </c>
      <c r="CR198" s="117">
        <v>2</v>
      </c>
      <c r="CS198" s="45">
        <v>0</v>
      </c>
      <c r="CT198" s="45">
        <v>1</v>
      </c>
      <c r="CU198" s="45">
        <v>2</v>
      </c>
      <c r="CV198" s="45"/>
      <c r="CW198" s="48"/>
      <c r="CX198" s="45"/>
      <c r="CY198" s="45"/>
      <c r="CZ198" s="45"/>
      <c r="DA198" s="47"/>
      <c r="DB198" s="48"/>
      <c r="DC198" s="152"/>
      <c r="DD198" s="45"/>
      <c r="DE198" s="47"/>
      <c r="DF198" s="48"/>
      <c r="DG198" s="45"/>
      <c r="DH198" s="45"/>
      <c r="DI198" s="45"/>
      <c r="DJ198" s="48"/>
      <c r="DK198" s="45"/>
      <c r="DL198" s="45"/>
      <c r="DM198" s="47"/>
      <c r="DN198" s="119">
        <f t="shared" si="3"/>
        <v>35</v>
      </c>
      <c r="DO198" s="43" t="s">
        <v>200</v>
      </c>
    </row>
    <row r="199" spans="2:119">
      <c r="B199" s="42"/>
      <c r="C199" s="43" t="s">
        <v>201</v>
      </c>
      <c r="D199" s="45">
        <v>1</v>
      </c>
      <c r="E199" s="47">
        <v>1</v>
      </c>
      <c r="F199" s="48">
        <v>0</v>
      </c>
      <c r="G199" s="45">
        <v>2</v>
      </c>
      <c r="H199" s="45">
        <v>1</v>
      </c>
      <c r="I199" s="45">
        <v>4</v>
      </c>
      <c r="J199" s="48">
        <v>2</v>
      </c>
      <c r="K199" s="45">
        <v>1</v>
      </c>
      <c r="L199" s="45">
        <v>0</v>
      </c>
      <c r="M199" s="47">
        <v>2</v>
      </c>
      <c r="N199" s="48">
        <v>0</v>
      </c>
      <c r="O199" s="45">
        <v>5</v>
      </c>
      <c r="P199" s="45">
        <v>3</v>
      </c>
      <c r="Q199" s="45">
        <v>2</v>
      </c>
      <c r="R199" s="45">
        <v>4</v>
      </c>
      <c r="S199" s="48">
        <v>4</v>
      </c>
      <c r="T199" s="45">
        <v>2</v>
      </c>
      <c r="U199" s="45">
        <v>6</v>
      </c>
      <c r="V199" s="47">
        <v>10</v>
      </c>
      <c r="W199" s="45">
        <v>9</v>
      </c>
      <c r="X199" s="45">
        <v>6</v>
      </c>
      <c r="Y199" s="45">
        <v>7</v>
      </c>
      <c r="Z199" s="45">
        <v>3</v>
      </c>
      <c r="AA199" s="47">
        <v>0</v>
      </c>
      <c r="AB199" s="45">
        <v>2</v>
      </c>
      <c r="AC199" s="45">
        <v>3</v>
      </c>
      <c r="AD199" s="45">
        <v>1</v>
      </c>
      <c r="AE199" s="47">
        <v>4</v>
      </c>
      <c r="AF199" s="45">
        <v>5</v>
      </c>
      <c r="AG199" s="45">
        <v>2</v>
      </c>
      <c r="AH199" s="45">
        <v>3</v>
      </c>
      <c r="AI199" s="45">
        <v>5</v>
      </c>
      <c r="AJ199" s="48">
        <v>3</v>
      </c>
      <c r="AK199" s="45">
        <v>3</v>
      </c>
      <c r="AL199" s="45">
        <v>7</v>
      </c>
      <c r="AM199" s="45">
        <v>9</v>
      </c>
      <c r="AN199" s="47">
        <v>2</v>
      </c>
      <c r="AO199" s="45">
        <v>2</v>
      </c>
      <c r="AP199" s="45">
        <v>2</v>
      </c>
      <c r="AQ199" s="141">
        <v>2</v>
      </c>
      <c r="AR199" s="117">
        <v>3</v>
      </c>
      <c r="AS199" s="45">
        <v>0</v>
      </c>
      <c r="AT199" s="45">
        <v>3</v>
      </c>
      <c r="AU199" s="45">
        <v>1</v>
      </c>
      <c r="AV199" s="45">
        <v>2</v>
      </c>
      <c r="AW199" s="48">
        <v>1</v>
      </c>
      <c r="AX199" s="45">
        <v>1</v>
      </c>
      <c r="AY199" s="45">
        <v>1</v>
      </c>
      <c r="AZ199" s="45">
        <v>0</v>
      </c>
      <c r="BA199" s="47">
        <v>1</v>
      </c>
      <c r="BB199" s="48">
        <v>3</v>
      </c>
      <c r="BC199" s="152">
        <v>2</v>
      </c>
      <c r="BD199" s="45">
        <v>1</v>
      </c>
      <c r="BE199" s="47">
        <v>1</v>
      </c>
      <c r="BF199" s="48">
        <v>2</v>
      </c>
      <c r="BG199" s="45">
        <v>0</v>
      </c>
      <c r="BH199" s="45">
        <v>2</v>
      </c>
      <c r="BI199" s="45">
        <v>2</v>
      </c>
      <c r="BJ199" s="48">
        <v>1</v>
      </c>
      <c r="BK199" s="45">
        <v>1</v>
      </c>
      <c r="BL199" s="45">
        <v>3</v>
      </c>
      <c r="BM199" s="47">
        <v>0</v>
      </c>
      <c r="BN199" s="48">
        <v>0</v>
      </c>
      <c r="BO199" s="45">
        <v>0</v>
      </c>
      <c r="BP199" s="152">
        <v>1</v>
      </c>
      <c r="BQ199" s="45">
        <v>2</v>
      </c>
      <c r="BR199" s="45">
        <v>2</v>
      </c>
      <c r="BS199" s="48">
        <v>1</v>
      </c>
      <c r="BT199" s="45">
        <v>2</v>
      </c>
      <c r="BU199" s="45">
        <v>6</v>
      </c>
      <c r="BV199" s="47">
        <v>2</v>
      </c>
      <c r="BW199" s="45">
        <v>4</v>
      </c>
      <c r="BX199" s="45">
        <v>4</v>
      </c>
      <c r="BY199" s="45">
        <v>2</v>
      </c>
      <c r="BZ199" s="45">
        <v>1</v>
      </c>
      <c r="CA199" s="47">
        <v>3</v>
      </c>
      <c r="CB199" s="45">
        <v>0</v>
      </c>
      <c r="CC199" s="45">
        <v>0</v>
      </c>
      <c r="CD199" s="45">
        <v>1</v>
      </c>
      <c r="CE199" s="47">
        <v>0</v>
      </c>
      <c r="CF199" s="45">
        <v>1</v>
      </c>
      <c r="CG199" s="45">
        <v>0</v>
      </c>
      <c r="CH199" s="45">
        <v>0</v>
      </c>
      <c r="CI199" s="45">
        <v>2</v>
      </c>
      <c r="CJ199" s="48">
        <v>0</v>
      </c>
      <c r="CK199" s="45">
        <v>1</v>
      </c>
      <c r="CL199" s="45">
        <v>2</v>
      </c>
      <c r="CM199" s="45">
        <v>4</v>
      </c>
      <c r="CN199" s="47">
        <v>1</v>
      </c>
      <c r="CO199" s="45">
        <v>1</v>
      </c>
      <c r="CP199" s="45">
        <v>3</v>
      </c>
      <c r="CQ199" s="141">
        <v>3</v>
      </c>
      <c r="CR199" s="117">
        <v>0</v>
      </c>
      <c r="CS199" s="45">
        <v>2</v>
      </c>
      <c r="CT199" s="45">
        <v>3</v>
      </c>
      <c r="CU199" s="45">
        <v>1</v>
      </c>
      <c r="CV199" s="45"/>
      <c r="CW199" s="48"/>
      <c r="CX199" s="45"/>
      <c r="CY199" s="45"/>
      <c r="CZ199" s="45"/>
      <c r="DA199" s="47"/>
      <c r="DB199" s="48"/>
      <c r="DC199" s="152"/>
      <c r="DD199" s="45"/>
      <c r="DE199" s="47"/>
      <c r="DF199" s="48"/>
      <c r="DG199" s="45"/>
      <c r="DH199" s="45"/>
      <c r="DI199" s="45"/>
      <c r="DJ199" s="48"/>
      <c r="DK199" s="45"/>
      <c r="DL199" s="45"/>
      <c r="DM199" s="47"/>
      <c r="DN199" s="119">
        <f t="shared" si="3"/>
        <v>55</v>
      </c>
      <c r="DO199" s="43" t="s">
        <v>201</v>
      </c>
    </row>
    <row r="200" spans="2:119">
      <c r="B200" s="42"/>
      <c r="C200" s="43" t="s">
        <v>202</v>
      </c>
      <c r="D200" s="45">
        <v>7</v>
      </c>
      <c r="E200" s="47">
        <v>2</v>
      </c>
      <c r="F200" s="48">
        <v>5</v>
      </c>
      <c r="G200" s="45">
        <v>0</v>
      </c>
      <c r="H200" s="45">
        <v>2</v>
      </c>
      <c r="I200" s="45">
        <v>4</v>
      </c>
      <c r="J200" s="48">
        <v>6</v>
      </c>
      <c r="K200" s="45">
        <v>4</v>
      </c>
      <c r="L200" s="45">
        <v>5</v>
      </c>
      <c r="M200" s="47">
        <v>7</v>
      </c>
      <c r="N200" s="48">
        <v>0</v>
      </c>
      <c r="O200" s="45">
        <v>6</v>
      </c>
      <c r="P200" s="45">
        <v>4</v>
      </c>
      <c r="Q200" s="45">
        <v>6</v>
      </c>
      <c r="R200" s="45">
        <v>8</v>
      </c>
      <c r="S200" s="48">
        <v>12</v>
      </c>
      <c r="T200" s="45">
        <v>10</v>
      </c>
      <c r="U200" s="45">
        <v>22</v>
      </c>
      <c r="V200" s="47">
        <v>12</v>
      </c>
      <c r="W200" s="45">
        <v>13</v>
      </c>
      <c r="X200" s="45">
        <v>13</v>
      </c>
      <c r="Y200" s="45">
        <v>19</v>
      </c>
      <c r="Z200" s="45">
        <v>8</v>
      </c>
      <c r="AA200" s="47">
        <v>10</v>
      </c>
      <c r="AB200" s="45">
        <v>6</v>
      </c>
      <c r="AC200" s="45">
        <v>1</v>
      </c>
      <c r="AD200" s="45">
        <v>4</v>
      </c>
      <c r="AE200" s="47">
        <v>9</v>
      </c>
      <c r="AF200" s="45">
        <v>9</v>
      </c>
      <c r="AG200" s="45">
        <v>6</v>
      </c>
      <c r="AH200" s="45">
        <v>7</v>
      </c>
      <c r="AI200" s="45">
        <v>7</v>
      </c>
      <c r="AJ200" s="48">
        <v>11</v>
      </c>
      <c r="AK200" s="45">
        <v>10</v>
      </c>
      <c r="AL200" s="45">
        <v>3</v>
      </c>
      <c r="AM200" s="45">
        <v>9</v>
      </c>
      <c r="AN200" s="47">
        <v>13</v>
      </c>
      <c r="AO200" s="45">
        <v>8</v>
      </c>
      <c r="AP200" s="45">
        <v>16</v>
      </c>
      <c r="AQ200" s="141">
        <v>8</v>
      </c>
      <c r="AR200" s="117">
        <v>18</v>
      </c>
      <c r="AS200" s="45">
        <v>6</v>
      </c>
      <c r="AT200" s="45">
        <v>13</v>
      </c>
      <c r="AU200" s="45">
        <v>10</v>
      </c>
      <c r="AV200" s="45">
        <v>23</v>
      </c>
      <c r="AW200" s="48">
        <v>28</v>
      </c>
      <c r="AX200" s="45">
        <v>13</v>
      </c>
      <c r="AY200" s="45">
        <v>33</v>
      </c>
      <c r="AZ200" s="45">
        <v>23</v>
      </c>
      <c r="BA200" s="47">
        <v>22</v>
      </c>
      <c r="BB200" s="48">
        <v>22</v>
      </c>
      <c r="BC200" s="152">
        <v>18</v>
      </c>
      <c r="BD200" s="45">
        <v>16</v>
      </c>
      <c r="BE200" s="47">
        <v>19</v>
      </c>
      <c r="BF200" s="48">
        <v>9</v>
      </c>
      <c r="BG200" s="45">
        <v>11</v>
      </c>
      <c r="BH200" s="45">
        <v>20</v>
      </c>
      <c r="BI200" s="45">
        <v>9</v>
      </c>
      <c r="BJ200" s="48">
        <v>11</v>
      </c>
      <c r="BK200" s="45">
        <v>6</v>
      </c>
      <c r="BL200" s="45">
        <v>4</v>
      </c>
      <c r="BM200" s="47">
        <v>10</v>
      </c>
      <c r="BN200" s="48">
        <v>1</v>
      </c>
      <c r="BO200" s="45">
        <v>15</v>
      </c>
      <c r="BP200" s="152">
        <v>15</v>
      </c>
      <c r="BQ200" s="45">
        <v>17</v>
      </c>
      <c r="BR200" s="45">
        <v>8</v>
      </c>
      <c r="BS200" s="48">
        <v>20</v>
      </c>
      <c r="BT200" s="45">
        <v>8</v>
      </c>
      <c r="BU200" s="45">
        <v>12</v>
      </c>
      <c r="BV200" s="47">
        <v>7</v>
      </c>
      <c r="BW200" s="45">
        <v>10</v>
      </c>
      <c r="BX200" s="45">
        <v>5</v>
      </c>
      <c r="BY200" s="45">
        <v>9</v>
      </c>
      <c r="BZ200" s="45">
        <v>5</v>
      </c>
      <c r="CA200" s="47">
        <v>6</v>
      </c>
      <c r="CB200" s="45">
        <v>6</v>
      </c>
      <c r="CC200" s="45">
        <v>5</v>
      </c>
      <c r="CD200" s="45">
        <v>6</v>
      </c>
      <c r="CE200" s="47">
        <v>5</v>
      </c>
      <c r="CF200" s="45">
        <v>4</v>
      </c>
      <c r="CG200" s="45">
        <v>15</v>
      </c>
      <c r="CH200" s="45">
        <v>12</v>
      </c>
      <c r="CI200" s="45">
        <v>15</v>
      </c>
      <c r="CJ200" s="48">
        <v>24</v>
      </c>
      <c r="CK200" s="45">
        <v>23</v>
      </c>
      <c r="CL200" s="45">
        <v>21</v>
      </c>
      <c r="CM200" s="45">
        <v>22</v>
      </c>
      <c r="CN200" s="47">
        <v>14</v>
      </c>
      <c r="CO200" s="45">
        <v>13</v>
      </c>
      <c r="CP200" s="45">
        <v>9</v>
      </c>
      <c r="CQ200" s="141">
        <v>9</v>
      </c>
      <c r="CR200" s="117">
        <v>6</v>
      </c>
      <c r="CS200" s="45">
        <v>15</v>
      </c>
      <c r="CT200" s="45">
        <v>15</v>
      </c>
      <c r="CU200" s="45">
        <v>16</v>
      </c>
      <c r="CV200" s="45"/>
      <c r="CW200" s="48"/>
      <c r="CX200" s="45"/>
      <c r="CY200" s="45"/>
      <c r="CZ200" s="45"/>
      <c r="DA200" s="47"/>
      <c r="DB200" s="48"/>
      <c r="DC200" s="152"/>
      <c r="DD200" s="45"/>
      <c r="DE200" s="47"/>
      <c r="DF200" s="48"/>
      <c r="DG200" s="45"/>
      <c r="DH200" s="45"/>
      <c r="DI200" s="45"/>
      <c r="DJ200" s="48"/>
      <c r="DK200" s="45"/>
      <c r="DL200" s="45"/>
      <c r="DM200" s="47"/>
      <c r="DN200" s="119">
        <f t="shared" si="3"/>
        <v>393</v>
      </c>
      <c r="DO200" s="43" t="s">
        <v>202</v>
      </c>
    </row>
    <row r="201" spans="2:119">
      <c r="B201" s="42"/>
      <c r="C201" s="43" t="s">
        <v>203</v>
      </c>
      <c r="D201" s="45">
        <v>0</v>
      </c>
      <c r="E201" s="47">
        <v>1</v>
      </c>
      <c r="F201" s="48">
        <v>1</v>
      </c>
      <c r="G201" s="45">
        <v>0</v>
      </c>
      <c r="H201" s="45">
        <v>0</v>
      </c>
      <c r="I201" s="45">
        <v>1</v>
      </c>
      <c r="J201" s="48">
        <v>1</v>
      </c>
      <c r="K201" s="45">
        <v>0</v>
      </c>
      <c r="L201" s="45">
        <v>0</v>
      </c>
      <c r="M201" s="47">
        <v>0</v>
      </c>
      <c r="N201" s="48">
        <v>0</v>
      </c>
      <c r="O201" s="45">
        <v>1</v>
      </c>
      <c r="P201" s="45">
        <v>2</v>
      </c>
      <c r="Q201" s="45">
        <v>1</v>
      </c>
      <c r="R201" s="45">
        <v>2</v>
      </c>
      <c r="S201" s="48">
        <v>1</v>
      </c>
      <c r="T201" s="45">
        <v>1</v>
      </c>
      <c r="U201" s="45">
        <v>0</v>
      </c>
      <c r="V201" s="47">
        <v>1</v>
      </c>
      <c r="W201" s="45">
        <v>2</v>
      </c>
      <c r="X201" s="45">
        <v>3</v>
      </c>
      <c r="Y201" s="45">
        <v>2</v>
      </c>
      <c r="Z201" s="45">
        <v>3</v>
      </c>
      <c r="AA201" s="47">
        <v>2</v>
      </c>
      <c r="AB201" s="45">
        <v>3</v>
      </c>
      <c r="AC201" s="45">
        <v>3</v>
      </c>
      <c r="AD201" s="45">
        <v>2</v>
      </c>
      <c r="AE201" s="47">
        <v>3</v>
      </c>
      <c r="AF201" s="45">
        <v>1</v>
      </c>
      <c r="AG201" s="45">
        <v>2</v>
      </c>
      <c r="AH201" s="45">
        <v>4</v>
      </c>
      <c r="AI201" s="45">
        <v>2</v>
      </c>
      <c r="AJ201" s="48">
        <v>1</v>
      </c>
      <c r="AK201" s="45">
        <v>0</v>
      </c>
      <c r="AL201" s="45">
        <v>2</v>
      </c>
      <c r="AM201" s="45">
        <v>1</v>
      </c>
      <c r="AN201" s="47">
        <v>0</v>
      </c>
      <c r="AO201" s="45">
        <v>2</v>
      </c>
      <c r="AP201" s="45">
        <v>0</v>
      </c>
      <c r="AQ201" s="141">
        <v>1</v>
      </c>
      <c r="AR201" s="117">
        <v>3</v>
      </c>
      <c r="AS201" s="45">
        <v>3</v>
      </c>
      <c r="AT201" s="45">
        <v>2</v>
      </c>
      <c r="AU201" s="45">
        <v>2</v>
      </c>
      <c r="AV201" s="45">
        <v>1</v>
      </c>
      <c r="AW201" s="48">
        <v>2</v>
      </c>
      <c r="AX201" s="45">
        <v>1</v>
      </c>
      <c r="AY201" s="45">
        <v>1</v>
      </c>
      <c r="AZ201" s="45">
        <v>3</v>
      </c>
      <c r="BA201" s="47">
        <v>1</v>
      </c>
      <c r="BB201" s="48">
        <v>0</v>
      </c>
      <c r="BC201" s="152">
        <v>0</v>
      </c>
      <c r="BD201" s="45">
        <v>0</v>
      </c>
      <c r="BE201" s="47">
        <v>1</v>
      </c>
      <c r="BF201" s="48">
        <v>0</v>
      </c>
      <c r="BG201" s="45">
        <v>0</v>
      </c>
      <c r="BH201" s="45">
        <v>0</v>
      </c>
      <c r="BI201" s="45">
        <v>0</v>
      </c>
      <c r="BJ201" s="48">
        <v>0</v>
      </c>
      <c r="BK201" s="45">
        <v>0</v>
      </c>
      <c r="BL201" s="45">
        <v>2</v>
      </c>
      <c r="BM201" s="47">
        <v>1</v>
      </c>
      <c r="BN201" s="48">
        <v>0</v>
      </c>
      <c r="BO201" s="45">
        <v>1</v>
      </c>
      <c r="BP201" s="152">
        <v>3</v>
      </c>
      <c r="BQ201" s="45">
        <v>2</v>
      </c>
      <c r="BR201" s="45">
        <v>0</v>
      </c>
      <c r="BS201" s="48">
        <v>2</v>
      </c>
      <c r="BT201" s="45">
        <v>2</v>
      </c>
      <c r="BU201" s="45">
        <v>1</v>
      </c>
      <c r="BV201" s="47">
        <v>1</v>
      </c>
      <c r="BW201" s="45">
        <v>1</v>
      </c>
      <c r="BX201" s="45">
        <v>1</v>
      </c>
      <c r="BY201" s="45">
        <v>0</v>
      </c>
      <c r="BZ201" s="45">
        <v>2</v>
      </c>
      <c r="CA201" s="47">
        <v>1</v>
      </c>
      <c r="CB201" s="45">
        <v>2</v>
      </c>
      <c r="CC201" s="45">
        <v>1</v>
      </c>
      <c r="CD201" s="45">
        <v>2</v>
      </c>
      <c r="CE201" s="47">
        <v>1</v>
      </c>
      <c r="CF201" s="45">
        <v>0</v>
      </c>
      <c r="CG201" s="45">
        <v>1</v>
      </c>
      <c r="CH201" s="45">
        <v>1</v>
      </c>
      <c r="CI201" s="45">
        <v>1</v>
      </c>
      <c r="CJ201" s="48">
        <v>2</v>
      </c>
      <c r="CK201" s="45">
        <v>1</v>
      </c>
      <c r="CL201" s="45">
        <v>3</v>
      </c>
      <c r="CM201" s="45">
        <v>1</v>
      </c>
      <c r="CN201" s="47">
        <v>2</v>
      </c>
      <c r="CO201" s="45">
        <v>1</v>
      </c>
      <c r="CP201" s="45">
        <v>2</v>
      </c>
      <c r="CQ201" s="141">
        <v>2</v>
      </c>
      <c r="CR201" s="117">
        <v>3</v>
      </c>
      <c r="CS201" s="45">
        <v>2</v>
      </c>
      <c r="CT201" s="45">
        <v>1</v>
      </c>
      <c r="CU201" s="45">
        <v>4</v>
      </c>
      <c r="CV201" s="45"/>
      <c r="CW201" s="48"/>
      <c r="CX201" s="45"/>
      <c r="CY201" s="45"/>
      <c r="CZ201" s="45"/>
      <c r="DA201" s="47"/>
      <c r="DB201" s="48"/>
      <c r="DC201" s="152"/>
      <c r="DD201" s="45"/>
      <c r="DE201" s="47"/>
      <c r="DF201" s="48"/>
      <c r="DG201" s="45"/>
      <c r="DH201" s="45"/>
      <c r="DI201" s="45"/>
      <c r="DJ201" s="48"/>
      <c r="DK201" s="45"/>
      <c r="DL201" s="45"/>
      <c r="DM201" s="47"/>
      <c r="DN201" s="119">
        <f t="shared" si="3"/>
        <v>50</v>
      </c>
      <c r="DO201" s="43" t="s">
        <v>203</v>
      </c>
    </row>
    <row r="202" spans="2:119">
      <c r="B202" s="42"/>
      <c r="C202" s="43" t="s">
        <v>204</v>
      </c>
      <c r="D202" s="45">
        <v>3</v>
      </c>
      <c r="E202" s="47">
        <v>0</v>
      </c>
      <c r="F202" s="48">
        <v>0</v>
      </c>
      <c r="G202" s="45">
        <v>0</v>
      </c>
      <c r="H202" s="45">
        <v>2</v>
      </c>
      <c r="I202" s="45">
        <v>0</v>
      </c>
      <c r="J202" s="48">
        <v>1</v>
      </c>
      <c r="K202" s="45">
        <v>1</v>
      </c>
      <c r="L202" s="45">
        <v>1</v>
      </c>
      <c r="M202" s="47">
        <v>1</v>
      </c>
      <c r="N202" s="48">
        <v>0</v>
      </c>
      <c r="O202" s="45">
        <v>8</v>
      </c>
      <c r="P202" s="45">
        <v>3</v>
      </c>
      <c r="Q202" s="45">
        <v>4</v>
      </c>
      <c r="R202" s="45">
        <v>21</v>
      </c>
      <c r="S202" s="48">
        <v>24</v>
      </c>
      <c r="T202" s="45">
        <v>32</v>
      </c>
      <c r="U202" s="45">
        <v>32</v>
      </c>
      <c r="V202" s="47">
        <v>44</v>
      </c>
      <c r="W202" s="45">
        <v>58</v>
      </c>
      <c r="X202" s="45">
        <v>56</v>
      </c>
      <c r="Y202" s="45">
        <v>59</v>
      </c>
      <c r="Z202" s="45">
        <v>47</v>
      </c>
      <c r="AA202" s="47">
        <v>29</v>
      </c>
      <c r="AB202" s="45">
        <v>32</v>
      </c>
      <c r="AC202" s="45">
        <v>35</v>
      </c>
      <c r="AD202" s="45">
        <v>42</v>
      </c>
      <c r="AE202" s="47">
        <v>26</v>
      </c>
      <c r="AF202" s="45">
        <v>21</v>
      </c>
      <c r="AG202" s="45">
        <v>29</v>
      </c>
      <c r="AH202" s="45">
        <v>16</v>
      </c>
      <c r="AI202" s="45">
        <v>8</v>
      </c>
      <c r="AJ202" s="48">
        <v>15</v>
      </c>
      <c r="AK202" s="45">
        <v>16</v>
      </c>
      <c r="AL202" s="45">
        <v>10</v>
      </c>
      <c r="AM202" s="45">
        <v>14</v>
      </c>
      <c r="AN202" s="47">
        <v>8</v>
      </c>
      <c r="AO202" s="45">
        <v>10</v>
      </c>
      <c r="AP202" s="45">
        <v>19</v>
      </c>
      <c r="AQ202" s="142">
        <v>10</v>
      </c>
      <c r="AR202" s="117">
        <v>9</v>
      </c>
      <c r="AS202" s="45">
        <v>6</v>
      </c>
      <c r="AT202" s="45">
        <v>3</v>
      </c>
      <c r="AU202" s="45">
        <v>7</v>
      </c>
      <c r="AV202" s="45">
        <v>5</v>
      </c>
      <c r="AW202" s="48">
        <v>6</v>
      </c>
      <c r="AX202" s="45">
        <v>3</v>
      </c>
      <c r="AY202" s="45">
        <v>0</v>
      </c>
      <c r="AZ202" s="45">
        <v>4</v>
      </c>
      <c r="BA202" s="47">
        <v>4</v>
      </c>
      <c r="BB202" s="48">
        <v>5</v>
      </c>
      <c r="BC202" s="153">
        <v>2</v>
      </c>
      <c r="BD202" s="45">
        <v>1</v>
      </c>
      <c r="BE202" s="47">
        <v>4</v>
      </c>
      <c r="BF202" s="48">
        <v>3</v>
      </c>
      <c r="BG202" s="45">
        <v>2</v>
      </c>
      <c r="BH202" s="45">
        <v>2</v>
      </c>
      <c r="BI202" s="45">
        <v>7</v>
      </c>
      <c r="BJ202" s="48">
        <v>2</v>
      </c>
      <c r="BK202" s="45">
        <v>1</v>
      </c>
      <c r="BL202" s="45">
        <v>1</v>
      </c>
      <c r="BM202" s="47">
        <v>5</v>
      </c>
      <c r="BN202" s="48">
        <v>1</v>
      </c>
      <c r="BO202" s="45">
        <v>10</v>
      </c>
      <c r="BP202" s="153">
        <v>4</v>
      </c>
      <c r="BQ202" s="45">
        <v>2</v>
      </c>
      <c r="BR202" s="45">
        <v>3</v>
      </c>
      <c r="BS202" s="48">
        <v>6</v>
      </c>
      <c r="BT202" s="45">
        <v>4</v>
      </c>
      <c r="BU202" s="45">
        <v>5</v>
      </c>
      <c r="BV202" s="47">
        <v>5</v>
      </c>
      <c r="BW202" s="45">
        <v>2</v>
      </c>
      <c r="BX202" s="45">
        <v>3</v>
      </c>
      <c r="BY202" s="45">
        <v>1</v>
      </c>
      <c r="BZ202" s="45">
        <v>3</v>
      </c>
      <c r="CA202" s="47">
        <v>0</v>
      </c>
      <c r="CB202" s="45">
        <v>1</v>
      </c>
      <c r="CC202" s="45">
        <v>4</v>
      </c>
      <c r="CD202" s="45">
        <v>4</v>
      </c>
      <c r="CE202" s="47">
        <v>4</v>
      </c>
      <c r="CF202" s="45">
        <v>9</v>
      </c>
      <c r="CG202" s="45">
        <v>6</v>
      </c>
      <c r="CH202" s="45">
        <v>5</v>
      </c>
      <c r="CI202" s="45">
        <v>6</v>
      </c>
      <c r="CJ202" s="48">
        <v>7</v>
      </c>
      <c r="CK202" s="45">
        <v>6</v>
      </c>
      <c r="CL202" s="45">
        <v>5</v>
      </c>
      <c r="CM202" s="45">
        <v>4</v>
      </c>
      <c r="CN202" s="47">
        <v>2</v>
      </c>
      <c r="CO202" s="45">
        <v>6</v>
      </c>
      <c r="CP202" s="45">
        <v>11</v>
      </c>
      <c r="CQ202" s="142">
        <v>3</v>
      </c>
      <c r="CR202" s="117">
        <v>1</v>
      </c>
      <c r="CS202" s="45">
        <v>1</v>
      </c>
      <c r="CT202" s="45">
        <v>0</v>
      </c>
      <c r="CU202" s="45">
        <v>0</v>
      </c>
      <c r="CV202" s="45"/>
      <c r="CW202" s="48"/>
      <c r="CX202" s="45"/>
      <c r="CY202" s="45"/>
      <c r="CZ202" s="45"/>
      <c r="DA202" s="47"/>
      <c r="DB202" s="48"/>
      <c r="DC202" s="153"/>
      <c r="DD202" s="45"/>
      <c r="DE202" s="47"/>
      <c r="DF202" s="48"/>
      <c r="DG202" s="45"/>
      <c r="DH202" s="45"/>
      <c r="DI202" s="45"/>
      <c r="DJ202" s="48"/>
      <c r="DK202" s="45"/>
      <c r="DL202" s="45"/>
      <c r="DM202" s="47"/>
      <c r="DN202" s="119">
        <f t="shared" si="3"/>
        <v>134</v>
      </c>
      <c r="DO202" s="43" t="s">
        <v>204</v>
      </c>
    </row>
    <row r="203" spans="2:119">
      <c r="B203" s="42"/>
      <c r="C203" s="70" t="s">
        <v>205</v>
      </c>
      <c r="D203" s="71">
        <v>11</v>
      </c>
      <c r="E203" s="72">
        <v>4</v>
      </c>
      <c r="F203" s="73">
        <v>7</v>
      </c>
      <c r="G203" s="71">
        <v>2</v>
      </c>
      <c r="H203" s="71">
        <v>6</v>
      </c>
      <c r="I203" s="71">
        <v>10</v>
      </c>
      <c r="J203" s="73">
        <v>10</v>
      </c>
      <c r="K203" s="71">
        <v>6</v>
      </c>
      <c r="L203" s="71">
        <v>6</v>
      </c>
      <c r="M203" s="72">
        <v>12</v>
      </c>
      <c r="N203" s="73">
        <v>0</v>
      </c>
      <c r="O203" s="71">
        <v>20</v>
      </c>
      <c r="P203" s="71">
        <v>13</v>
      </c>
      <c r="Q203" s="71">
        <v>13</v>
      </c>
      <c r="R203" s="71">
        <v>35</v>
      </c>
      <c r="S203" s="73">
        <v>41</v>
      </c>
      <c r="T203" s="71">
        <v>46</v>
      </c>
      <c r="U203" s="71">
        <v>62</v>
      </c>
      <c r="V203" s="72">
        <v>68</v>
      </c>
      <c r="W203" s="71">
        <v>83</v>
      </c>
      <c r="X203" s="71">
        <v>83</v>
      </c>
      <c r="Y203" s="71">
        <v>99</v>
      </c>
      <c r="Z203" s="71">
        <v>62</v>
      </c>
      <c r="AA203" s="72">
        <v>44</v>
      </c>
      <c r="AB203" s="71">
        <v>43</v>
      </c>
      <c r="AC203" s="71">
        <v>43</v>
      </c>
      <c r="AD203" s="71">
        <v>49</v>
      </c>
      <c r="AE203" s="72">
        <v>45</v>
      </c>
      <c r="AF203" s="71">
        <v>37</v>
      </c>
      <c r="AG203" s="71">
        <v>40</v>
      </c>
      <c r="AH203" s="71">
        <v>33</v>
      </c>
      <c r="AI203" s="71">
        <v>23</v>
      </c>
      <c r="AJ203" s="73">
        <v>33</v>
      </c>
      <c r="AK203" s="71">
        <v>34</v>
      </c>
      <c r="AL203" s="71">
        <v>25</v>
      </c>
      <c r="AM203" s="71">
        <v>36</v>
      </c>
      <c r="AN203" s="72">
        <v>29</v>
      </c>
      <c r="AO203" s="71">
        <v>24</v>
      </c>
      <c r="AP203" s="71">
        <v>39</v>
      </c>
      <c r="AQ203" s="142">
        <v>23</v>
      </c>
      <c r="AR203" s="120">
        <v>33</v>
      </c>
      <c r="AS203" s="71">
        <v>19</v>
      </c>
      <c r="AT203" s="71">
        <v>25</v>
      </c>
      <c r="AU203" s="71">
        <v>33</v>
      </c>
      <c r="AV203" s="71">
        <v>44</v>
      </c>
      <c r="AW203" s="73">
        <v>46</v>
      </c>
      <c r="AX203" s="71">
        <v>25</v>
      </c>
      <c r="AY203" s="71">
        <v>53</v>
      </c>
      <c r="AZ203" s="71">
        <v>39</v>
      </c>
      <c r="BA203" s="72">
        <v>49</v>
      </c>
      <c r="BB203" s="73">
        <v>44</v>
      </c>
      <c r="BC203" s="153">
        <v>39</v>
      </c>
      <c r="BD203" s="71">
        <v>34</v>
      </c>
      <c r="BE203" s="72">
        <v>39</v>
      </c>
      <c r="BF203" s="73">
        <v>32</v>
      </c>
      <c r="BG203" s="71">
        <v>34</v>
      </c>
      <c r="BH203" s="71">
        <v>44</v>
      </c>
      <c r="BI203" s="71">
        <v>47</v>
      </c>
      <c r="BJ203" s="73">
        <v>27</v>
      </c>
      <c r="BK203" s="71">
        <v>23</v>
      </c>
      <c r="BL203" s="71">
        <v>20</v>
      </c>
      <c r="BM203" s="72">
        <v>24</v>
      </c>
      <c r="BN203" s="73">
        <v>5</v>
      </c>
      <c r="BO203" s="71">
        <v>39</v>
      </c>
      <c r="BP203" s="153">
        <v>29</v>
      </c>
      <c r="BQ203" s="71">
        <v>28</v>
      </c>
      <c r="BR203" s="71">
        <v>15</v>
      </c>
      <c r="BS203" s="73">
        <v>30</v>
      </c>
      <c r="BT203" s="71">
        <v>16</v>
      </c>
      <c r="BU203" s="71">
        <v>26</v>
      </c>
      <c r="BV203" s="72">
        <v>19</v>
      </c>
      <c r="BW203" s="71">
        <v>20</v>
      </c>
      <c r="BX203" s="71">
        <v>15</v>
      </c>
      <c r="BY203" s="71">
        <v>12</v>
      </c>
      <c r="BZ203" s="71">
        <v>11</v>
      </c>
      <c r="CA203" s="72">
        <v>11</v>
      </c>
      <c r="CB203" s="71">
        <v>10</v>
      </c>
      <c r="CC203" s="71">
        <v>12</v>
      </c>
      <c r="CD203" s="71">
        <v>16</v>
      </c>
      <c r="CE203" s="72">
        <v>12</v>
      </c>
      <c r="CF203" s="71">
        <v>14</v>
      </c>
      <c r="CG203" s="71">
        <v>22</v>
      </c>
      <c r="CH203" s="71">
        <v>19</v>
      </c>
      <c r="CI203" s="71">
        <v>26</v>
      </c>
      <c r="CJ203" s="73">
        <v>33</v>
      </c>
      <c r="CK203" s="71">
        <v>31</v>
      </c>
      <c r="CL203" s="71">
        <v>31</v>
      </c>
      <c r="CM203" s="71">
        <v>32</v>
      </c>
      <c r="CN203" s="72">
        <v>21</v>
      </c>
      <c r="CO203" s="71">
        <v>21</v>
      </c>
      <c r="CP203" s="71">
        <v>29</v>
      </c>
      <c r="CQ203" s="142">
        <v>18</v>
      </c>
      <c r="CR203" s="120">
        <v>13</v>
      </c>
      <c r="CS203" s="71">
        <v>20</v>
      </c>
      <c r="CT203" s="71">
        <v>20</v>
      </c>
      <c r="CU203" s="71">
        <v>23</v>
      </c>
      <c r="CV203" s="71"/>
      <c r="CW203" s="73"/>
      <c r="CX203" s="71"/>
      <c r="CY203" s="71"/>
      <c r="CZ203" s="71"/>
      <c r="DA203" s="72"/>
      <c r="DB203" s="73"/>
      <c r="DC203" s="153"/>
      <c r="DD203" s="71"/>
      <c r="DE203" s="72"/>
      <c r="DF203" s="73"/>
      <c r="DG203" s="71"/>
      <c r="DH203" s="71"/>
      <c r="DI203" s="71"/>
      <c r="DJ203" s="73"/>
      <c r="DK203" s="71"/>
      <c r="DL203" s="71"/>
      <c r="DM203" s="72"/>
      <c r="DN203" s="121">
        <f t="shared" si="3"/>
        <v>699</v>
      </c>
      <c r="DO203" s="70" t="s">
        <v>205</v>
      </c>
    </row>
    <row r="204" spans="2:119">
      <c r="B204" s="49"/>
      <c r="C204" s="50" t="s">
        <v>206</v>
      </c>
      <c r="D204" s="51">
        <v>343</v>
      </c>
      <c r="E204" s="53">
        <v>340</v>
      </c>
      <c r="F204" s="52">
        <v>312</v>
      </c>
      <c r="G204" s="51">
        <v>345</v>
      </c>
      <c r="H204" s="51">
        <v>367</v>
      </c>
      <c r="I204" s="51">
        <v>438</v>
      </c>
      <c r="J204" s="52">
        <v>496</v>
      </c>
      <c r="K204" s="51">
        <v>563</v>
      </c>
      <c r="L204" s="51">
        <v>587</v>
      </c>
      <c r="M204" s="53">
        <v>619</v>
      </c>
      <c r="N204" s="52">
        <v>124</v>
      </c>
      <c r="O204" s="51">
        <v>773</v>
      </c>
      <c r="P204" s="51">
        <v>423</v>
      </c>
      <c r="Q204" s="51">
        <v>412</v>
      </c>
      <c r="R204" s="51">
        <v>503</v>
      </c>
      <c r="S204" s="52">
        <v>554</v>
      </c>
      <c r="T204" s="51">
        <v>518</v>
      </c>
      <c r="U204" s="51">
        <v>565</v>
      </c>
      <c r="V204" s="53">
        <v>509</v>
      </c>
      <c r="W204" s="51">
        <v>576</v>
      </c>
      <c r="X204" s="51">
        <v>625</v>
      </c>
      <c r="Y204" s="51">
        <v>579</v>
      </c>
      <c r="Z204" s="51">
        <v>558</v>
      </c>
      <c r="AA204" s="53">
        <v>537</v>
      </c>
      <c r="AB204" s="51">
        <v>564</v>
      </c>
      <c r="AC204" s="51">
        <v>661</v>
      </c>
      <c r="AD204" s="51">
        <v>630</v>
      </c>
      <c r="AE204" s="53">
        <v>537</v>
      </c>
      <c r="AF204" s="51">
        <v>523</v>
      </c>
      <c r="AG204" s="51">
        <v>632</v>
      </c>
      <c r="AH204" s="51">
        <v>550</v>
      </c>
      <c r="AI204" s="51">
        <v>523</v>
      </c>
      <c r="AJ204" s="52">
        <v>635</v>
      </c>
      <c r="AK204" s="51">
        <v>582</v>
      </c>
      <c r="AL204" s="51">
        <v>603</v>
      </c>
      <c r="AM204" s="51">
        <v>611</v>
      </c>
      <c r="AN204" s="127">
        <v>629</v>
      </c>
      <c r="AO204" s="51">
        <v>598</v>
      </c>
      <c r="AP204" s="51">
        <v>616</v>
      </c>
      <c r="AQ204" s="143">
        <v>580</v>
      </c>
      <c r="AR204" s="41">
        <v>630</v>
      </c>
      <c r="AS204" s="51">
        <v>570</v>
      </c>
      <c r="AT204" s="51">
        <v>420</v>
      </c>
      <c r="AU204" s="51">
        <v>793</v>
      </c>
      <c r="AV204" s="51">
        <v>754</v>
      </c>
      <c r="AW204" s="52">
        <v>761</v>
      </c>
      <c r="AX204" s="51">
        <v>752</v>
      </c>
      <c r="AY204" s="51">
        <v>755</v>
      </c>
      <c r="AZ204" s="51">
        <v>741</v>
      </c>
      <c r="BA204" s="53">
        <v>705</v>
      </c>
      <c r="BB204" s="52">
        <v>727</v>
      </c>
      <c r="BC204" s="154">
        <v>634</v>
      </c>
      <c r="BD204" s="51">
        <v>671</v>
      </c>
      <c r="BE204" s="53">
        <v>593</v>
      </c>
      <c r="BF204" s="52">
        <v>487</v>
      </c>
      <c r="BG204" s="51">
        <v>499</v>
      </c>
      <c r="BH204" s="51">
        <v>529</v>
      </c>
      <c r="BI204" s="51">
        <v>489</v>
      </c>
      <c r="BJ204" s="52">
        <v>457</v>
      </c>
      <c r="BK204" s="51">
        <v>452</v>
      </c>
      <c r="BL204" s="51">
        <v>419</v>
      </c>
      <c r="BM204" s="53">
        <v>372</v>
      </c>
      <c r="BN204" s="52">
        <v>68</v>
      </c>
      <c r="BO204" s="51">
        <v>453</v>
      </c>
      <c r="BP204" s="154">
        <v>303</v>
      </c>
      <c r="BQ204" s="51">
        <v>309</v>
      </c>
      <c r="BR204" s="51">
        <v>277</v>
      </c>
      <c r="BS204" s="52">
        <v>304</v>
      </c>
      <c r="BT204" s="51">
        <v>305</v>
      </c>
      <c r="BU204" s="51">
        <v>293</v>
      </c>
      <c r="BV204" s="53">
        <v>249</v>
      </c>
      <c r="BW204" s="51">
        <v>234</v>
      </c>
      <c r="BX204" s="51">
        <v>234</v>
      </c>
      <c r="BY204" s="51">
        <v>210</v>
      </c>
      <c r="BZ204" s="51">
        <v>232</v>
      </c>
      <c r="CA204" s="53">
        <v>225</v>
      </c>
      <c r="CB204" s="51">
        <v>278</v>
      </c>
      <c r="CC204" s="51">
        <v>258</v>
      </c>
      <c r="CD204" s="51">
        <v>295</v>
      </c>
      <c r="CE204" s="53">
        <v>258</v>
      </c>
      <c r="CF204" s="51">
        <v>251</v>
      </c>
      <c r="CG204" s="51">
        <v>358</v>
      </c>
      <c r="CH204" s="51">
        <v>316</v>
      </c>
      <c r="CI204" s="51">
        <v>318</v>
      </c>
      <c r="CJ204" s="52">
        <v>331</v>
      </c>
      <c r="CK204" s="51">
        <v>328</v>
      </c>
      <c r="CL204" s="51">
        <v>299</v>
      </c>
      <c r="CM204" s="51">
        <v>308</v>
      </c>
      <c r="CN204" s="127">
        <v>331</v>
      </c>
      <c r="CO204" s="51">
        <v>379</v>
      </c>
      <c r="CP204" s="51">
        <v>380</v>
      </c>
      <c r="CQ204" s="143">
        <v>351</v>
      </c>
      <c r="CR204" s="41">
        <v>341</v>
      </c>
      <c r="CS204" s="51">
        <v>337</v>
      </c>
      <c r="CT204" s="51">
        <v>223</v>
      </c>
      <c r="CU204" s="51">
        <v>573</v>
      </c>
      <c r="CV204" s="51"/>
      <c r="CW204" s="52"/>
      <c r="CX204" s="51"/>
      <c r="CY204" s="51"/>
      <c r="CZ204" s="51"/>
      <c r="DA204" s="53"/>
      <c r="DB204" s="52"/>
      <c r="DC204" s="154"/>
      <c r="DD204" s="51"/>
      <c r="DE204" s="53"/>
      <c r="DF204" s="52"/>
      <c r="DG204" s="51"/>
      <c r="DH204" s="51"/>
      <c r="DI204" s="51"/>
      <c r="DJ204" s="52"/>
      <c r="DK204" s="51"/>
      <c r="DL204" s="51"/>
      <c r="DM204" s="53"/>
      <c r="DN204" s="122">
        <f t="shared" si="3"/>
        <v>10209</v>
      </c>
      <c r="DO204" s="50" t="s">
        <v>206</v>
      </c>
    </row>
    <row r="205" spans="2:119">
      <c r="B205" s="54" t="s">
        <v>233</v>
      </c>
      <c r="C205" s="55" t="s">
        <v>198</v>
      </c>
      <c r="D205" s="56">
        <v>0</v>
      </c>
      <c r="E205" s="57">
        <v>0</v>
      </c>
      <c r="F205" s="54">
        <v>0</v>
      </c>
      <c r="G205" s="56">
        <v>0</v>
      </c>
      <c r="H205" s="56">
        <v>0</v>
      </c>
      <c r="I205" s="56">
        <v>0</v>
      </c>
      <c r="J205" s="54">
        <v>0</v>
      </c>
      <c r="K205" s="56">
        <v>0</v>
      </c>
      <c r="L205" s="56">
        <v>0</v>
      </c>
      <c r="M205" s="57">
        <v>0</v>
      </c>
      <c r="N205" s="54">
        <v>0</v>
      </c>
      <c r="O205" s="56">
        <v>0</v>
      </c>
      <c r="P205" s="56">
        <v>0</v>
      </c>
      <c r="Q205" s="56">
        <v>0</v>
      </c>
      <c r="R205" s="123">
        <v>0</v>
      </c>
      <c r="S205" s="54">
        <v>0</v>
      </c>
      <c r="T205" s="56">
        <v>0</v>
      </c>
      <c r="U205" s="56">
        <v>0</v>
      </c>
      <c r="V205" s="57">
        <v>0</v>
      </c>
      <c r="W205" s="56">
        <v>0</v>
      </c>
      <c r="X205" s="56">
        <v>0</v>
      </c>
      <c r="Y205" s="56">
        <v>0</v>
      </c>
      <c r="Z205" s="56">
        <v>0</v>
      </c>
      <c r="AA205" s="57">
        <v>0</v>
      </c>
      <c r="AB205" s="56">
        <v>0</v>
      </c>
      <c r="AC205" s="56">
        <v>0</v>
      </c>
      <c r="AD205" s="56">
        <v>0</v>
      </c>
      <c r="AE205" s="57">
        <v>0</v>
      </c>
      <c r="AF205" s="56">
        <v>0</v>
      </c>
      <c r="AG205" s="56">
        <v>0</v>
      </c>
      <c r="AH205" s="56">
        <v>0</v>
      </c>
      <c r="AI205" s="56">
        <v>0</v>
      </c>
      <c r="AJ205" s="54">
        <v>0</v>
      </c>
      <c r="AK205" s="56">
        <v>3</v>
      </c>
      <c r="AL205" s="56">
        <v>0</v>
      </c>
      <c r="AM205" s="56">
        <v>1</v>
      </c>
      <c r="AN205" s="57">
        <v>2</v>
      </c>
      <c r="AO205" s="56">
        <v>1</v>
      </c>
      <c r="AP205" s="56">
        <v>1</v>
      </c>
      <c r="AQ205" s="144">
        <v>1</v>
      </c>
      <c r="AR205" s="57">
        <v>0</v>
      </c>
      <c r="AS205" s="56">
        <v>1</v>
      </c>
      <c r="AT205" s="56">
        <v>0</v>
      </c>
      <c r="AU205" s="56">
        <v>1</v>
      </c>
      <c r="AV205" s="56">
        <v>1</v>
      </c>
      <c r="AW205" s="54">
        <v>1</v>
      </c>
      <c r="AX205" s="56">
        <v>3</v>
      </c>
      <c r="AY205" s="64">
        <v>8</v>
      </c>
      <c r="AZ205" s="64">
        <v>7</v>
      </c>
      <c r="BA205" s="65">
        <v>14</v>
      </c>
      <c r="BB205" s="58">
        <v>8</v>
      </c>
      <c r="BC205" s="160">
        <v>10</v>
      </c>
      <c r="BD205" s="64">
        <v>11</v>
      </c>
      <c r="BE205" s="65">
        <v>11</v>
      </c>
      <c r="BF205" s="58">
        <v>15</v>
      </c>
      <c r="BG205" s="64">
        <v>19</v>
      </c>
      <c r="BH205" s="64">
        <v>13</v>
      </c>
      <c r="BI205" s="64">
        <v>14</v>
      </c>
      <c r="BJ205" s="58">
        <v>9</v>
      </c>
      <c r="BK205" s="64">
        <v>13</v>
      </c>
      <c r="BL205" s="64">
        <v>8</v>
      </c>
      <c r="BM205" s="65">
        <v>7</v>
      </c>
      <c r="BN205" s="54">
        <v>0</v>
      </c>
      <c r="BO205" s="64">
        <v>10</v>
      </c>
      <c r="BP205" s="160">
        <v>5</v>
      </c>
      <c r="BQ205" s="64">
        <v>4</v>
      </c>
      <c r="BR205" s="123">
        <v>1</v>
      </c>
      <c r="BS205" s="54">
        <v>1</v>
      </c>
      <c r="BT205" s="56">
        <v>0</v>
      </c>
      <c r="BU205" s="56">
        <v>1</v>
      </c>
      <c r="BV205" s="57">
        <v>2</v>
      </c>
      <c r="BW205" s="56">
        <v>1</v>
      </c>
      <c r="BX205" s="56">
        <v>1</v>
      </c>
      <c r="BY205" s="56">
        <v>0</v>
      </c>
      <c r="BZ205" s="56">
        <v>0</v>
      </c>
      <c r="CA205" s="57">
        <v>1</v>
      </c>
      <c r="CB205" s="56">
        <v>0</v>
      </c>
      <c r="CC205" s="56">
        <v>0</v>
      </c>
      <c r="CD205" s="56">
        <v>1</v>
      </c>
      <c r="CE205" s="57">
        <v>1</v>
      </c>
      <c r="CF205" s="56">
        <v>0</v>
      </c>
      <c r="CG205" s="56">
        <v>0</v>
      </c>
      <c r="CH205" s="56">
        <v>0</v>
      </c>
      <c r="CI205" s="56">
        <v>0</v>
      </c>
      <c r="CJ205" s="54">
        <v>0</v>
      </c>
      <c r="CK205" s="56">
        <v>0</v>
      </c>
      <c r="CL205" s="56">
        <v>0</v>
      </c>
      <c r="CM205" s="56">
        <v>0</v>
      </c>
      <c r="CN205" s="57">
        <v>1</v>
      </c>
      <c r="CO205" s="56">
        <v>0</v>
      </c>
      <c r="CP205" s="56">
        <v>1</v>
      </c>
      <c r="CQ205" s="144">
        <v>0</v>
      </c>
      <c r="CR205" s="57">
        <v>1</v>
      </c>
      <c r="CS205" s="56">
        <v>0</v>
      </c>
      <c r="CT205" s="56">
        <v>0</v>
      </c>
      <c r="CU205" s="56">
        <v>0</v>
      </c>
      <c r="CV205" s="56"/>
      <c r="CW205" s="54"/>
      <c r="CX205" s="56"/>
      <c r="CY205" s="56"/>
      <c r="CZ205" s="56"/>
      <c r="DA205" s="57"/>
      <c r="DB205" s="54"/>
      <c r="DC205" s="156"/>
      <c r="DD205" s="56"/>
      <c r="DE205" s="57"/>
      <c r="DF205" s="54"/>
      <c r="DG205" s="56"/>
      <c r="DH205" s="56"/>
      <c r="DI205" s="56"/>
      <c r="DJ205" s="54"/>
      <c r="DK205" s="56"/>
      <c r="DL205" s="56"/>
      <c r="DM205" s="57"/>
      <c r="DN205" s="55">
        <f t="shared" si="3"/>
        <v>32</v>
      </c>
      <c r="DO205" s="55" t="s">
        <v>198</v>
      </c>
    </row>
    <row r="206" spans="2:119">
      <c r="B206" s="54" t="s">
        <v>223</v>
      </c>
      <c r="C206" s="55" t="s">
        <v>200</v>
      </c>
      <c r="D206" s="56">
        <v>0</v>
      </c>
      <c r="E206" s="57">
        <v>0</v>
      </c>
      <c r="F206" s="54">
        <v>0.5</v>
      </c>
      <c r="G206" s="56">
        <v>0</v>
      </c>
      <c r="H206" s="56">
        <v>0.5</v>
      </c>
      <c r="I206" s="56">
        <v>0.5</v>
      </c>
      <c r="J206" s="54">
        <v>0</v>
      </c>
      <c r="K206" s="56">
        <v>0</v>
      </c>
      <c r="L206" s="56">
        <v>0</v>
      </c>
      <c r="M206" s="57">
        <v>1</v>
      </c>
      <c r="N206" s="54">
        <v>0</v>
      </c>
      <c r="O206" s="56">
        <v>0</v>
      </c>
      <c r="P206" s="56">
        <v>0.5</v>
      </c>
      <c r="Q206" s="56">
        <v>0</v>
      </c>
      <c r="R206" s="56">
        <v>0</v>
      </c>
      <c r="S206" s="54">
        <v>0</v>
      </c>
      <c r="T206" s="56">
        <v>0.5</v>
      </c>
      <c r="U206" s="56">
        <v>1</v>
      </c>
      <c r="V206" s="57">
        <v>0.5</v>
      </c>
      <c r="W206" s="56">
        <v>0.5</v>
      </c>
      <c r="X206" s="56">
        <v>2.5</v>
      </c>
      <c r="Y206" s="56">
        <v>6</v>
      </c>
      <c r="Z206" s="56">
        <v>0.5</v>
      </c>
      <c r="AA206" s="57">
        <v>1.5</v>
      </c>
      <c r="AB206" s="56">
        <v>0</v>
      </c>
      <c r="AC206" s="56">
        <v>0.5</v>
      </c>
      <c r="AD206" s="56">
        <v>0</v>
      </c>
      <c r="AE206" s="57">
        <v>1.5</v>
      </c>
      <c r="AF206" s="56">
        <v>0.5</v>
      </c>
      <c r="AG206" s="56">
        <v>0.5</v>
      </c>
      <c r="AH206" s="56">
        <v>1.5</v>
      </c>
      <c r="AI206" s="56">
        <v>0.5</v>
      </c>
      <c r="AJ206" s="54">
        <v>1.5</v>
      </c>
      <c r="AK206" s="56">
        <v>1</v>
      </c>
      <c r="AL206" s="56">
        <v>1.5</v>
      </c>
      <c r="AM206" s="56">
        <v>1</v>
      </c>
      <c r="AN206" s="57">
        <v>2</v>
      </c>
      <c r="AO206" s="56">
        <v>0.5</v>
      </c>
      <c r="AP206" s="56">
        <v>0.5</v>
      </c>
      <c r="AQ206" s="144">
        <v>0.5</v>
      </c>
      <c r="AR206" s="57">
        <v>0</v>
      </c>
      <c r="AS206" s="56">
        <v>1.5</v>
      </c>
      <c r="AT206" s="56">
        <v>2</v>
      </c>
      <c r="AU206" s="56">
        <v>6</v>
      </c>
      <c r="AV206" s="56">
        <v>6</v>
      </c>
      <c r="AW206" s="54">
        <v>4</v>
      </c>
      <c r="AX206" s="56">
        <v>2</v>
      </c>
      <c r="AY206" s="56">
        <v>5</v>
      </c>
      <c r="AZ206" s="56">
        <v>1</v>
      </c>
      <c r="BA206" s="57">
        <v>3.5</v>
      </c>
      <c r="BB206" s="54">
        <v>3</v>
      </c>
      <c r="BC206" s="156">
        <v>3.5</v>
      </c>
      <c r="BD206" s="56">
        <v>2.5</v>
      </c>
      <c r="BE206" s="57">
        <v>1.5</v>
      </c>
      <c r="BF206" s="54">
        <v>1.5</v>
      </c>
      <c r="BG206" s="56">
        <v>1</v>
      </c>
      <c r="BH206" s="56">
        <v>3.5</v>
      </c>
      <c r="BI206" s="56">
        <v>7.5</v>
      </c>
      <c r="BJ206" s="54">
        <v>2</v>
      </c>
      <c r="BK206" s="56">
        <v>1</v>
      </c>
      <c r="BL206" s="56">
        <v>1</v>
      </c>
      <c r="BM206" s="57">
        <v>0.5</v>
      </c>
      <c r="BN206" s="54">
        <v>1.5</v>
      </c>
      <c r="BO206" s="56">
        <v>1.5</v>
      </c>
      <c r="BP206" s="156">
        <v>0.5</v>
      </c>
      <c r="BQ206" s="56">
        <v>0.5</v>
      </c>
      <c r="BR206" s="56">
        <v>0.5</v>
      </c>
      <c r="BS206" s="54">
        <v>0</v>
      </c>
      <c r="BT206" s="56">
        <v>0</v>
      </c>
      <c r="BU206" s="56">
        <v>0.5</v>
      </c>
      <c r="BV206" s="57">
        <v>1</v>
      </c>
      <c r="BW206" s="56">
        <v>1</v>
      </c>
      <c r="BX206" s="56">
        <v>0.5</v>
      </c>
      <c r="BY206" s="56">
        <v>0</v>
      </c>
      <c r="BZ206" s="56">
        <v>0</v>
      </c>
      <c r="CA206" s="57">
        <v>0</v>
      </c>
      <c r="CB206" s="56">
        <v>0.5</v>
      </c>
      <c r="CC206" s="56">
        <v>1</v>
      </c>
      <c r="CD206" s="56">
        <v>1</v>
      </c>
      <c r="CE206" s="57">
        <v>0.5</v>
      </c>
      <c r="CF206" s="56">
        <v>0</v>
      </c>
      <c r="CG206" s="56">
        <v>0</v>
      </c>
      <c r="CH206" s="56">
        <v>0.5</v>
      </c>
      <c r="CI206" s="56">
        <v>1</v>
      </c>
      <c r="CJ206" s="54">
        <v>0</v>
      </c>
      <c r="CK206" s="56">
        <v>0</v>
      </c>
      <c r="CL206" s="56">
        <v>0</v>
      </c>
      <c r="CM206" s="56">
        <v>0.5</v>
      </c>
      <c r="CN206" s="57">
        <v>0.5</v>
      </c>
      <c r="CO206" s="56">
        <v>0</v>
      </c>
      <c r="CP206" s="56">
        <v>1.5</v>
      </c>
      <c r="CQ206" s="144">
        <v>0.5</v>
      </c>
      <c r="CR206" s="57">
        <v>1</v>
      </c>
      <c r="CS206" s="56">
        <v>0</v>
      </c>
      <c r="CT206" s="56">
        <v>0.5</v>
      </c>
      <c r="CU206" s="56">
        <v>1</v>
      </c>
      <c r="CV206" s="56"/>
      <c r="CW206" s="54"/>
      <c r="CX206" s="56"/>
      <c r="CY206" s="56"/>
      <c r="CZ206" s="56"/>
      <c r="DA206" s="57"/>
      <c r="DB206" s="54"/>
      <c r="DC206" s="156"/>
      <c r="DD206" s="56"/>
      <c r="DE206" s="57"/>
      <c r="DF206" s="54"/>
      <c r="DG206" s="56"/>
      <c r="DH206" s="56"/>
      <c r="DI206" s="56"/>
      <c r="DJ206" s="54"/>
      <c r="DK206" s="56"/>
      <c r="DL206" s="56"/>
      <c r="DM206" s="57"/>
      <c r="DN206" s="55">
        <f t="shared" si="3"/>
        <v>17.5</v>
      </c>
      <c r="DO206" s="55" t="s">
        <v>200</v>
      </c>
    </row>
    <row r="207" spans="2:119">
      <c r="B207" s="58" t="s">
        <v>234</v>
      </c>
      <c r="C207" s="55" t="s">
        <v>201</v>
      </c>
      <c r="D207" s="56">
        <v>1</v>
      </c>
      <c r="E207" s="57">
        <v>1</v>
      </c>
      <c r="F207" s="54">
        <v>0</v>
      </c>
      <c r="G207" s="56">
        <v>2</v>
      </c>
      <c r="H207" s="56">
        <v>1</v>
      </c>
      <c r="I207" s="56">
        <v>4</v>
      </c>
      <c r="J207" s="54">
        <v>2</v>
      </c>
      <c r="K207" s="56">
        <v>1</v>
      </c>
      <c r="L207" s="56">
        <v>0</v>
      </c>
      <c r="M207" s="57">
        <v>2</v>
      </c>
      <c r="N207" s="54">
        <v>0</v>
      </c>
      <c r="O207" s="56">
        <v>5</v>
      </c>
      <c r="P207" s="56">
        <v>3</v>
      </c>
      <c r="Q207" s="56">
        <v>2</v>
      </c>
      <c r="R207" s="56">
        <v>4</v>
      </c>
      <c r="S207" s="54">
        <v>4</v>
      </c>
      <c r="T207" s="56">
        <v>2</v>
      </c>
      <c r="U207" s="56">
        <v>6</v>
      </c>
      <c r="V207" s="65">
        <v>10</v>
      </c>
      <c r="W207" s="64">
        <v>9</v>
      </c>
      <c r="X207" s="64">
        <v>6</v>
      </c>
      <c r="Y207" s="64">
        <v>7</v>
      </c>
      <c r="Z207" s="56">
        <v>3</v>
      </c>
      <c r="AA207" s="57">
        <v>0</v>
      </c>
      <c r="AB207" s="56">
        <v>2</v>
      </c>
      <c r="AC207" s="56">
        <v>3</v>
      </c>
      <c r="AD207" s="56">
        <v>1</v>
      </c>
      <c r="AE207" s="57">
        <v>4</v>
      </c>
      <c r="AF207" s="56">
        <v>5</v>
      </c>
      <c r="AG207" s="56">
        <v>2</v>
      </c>
      <c r="AH207" s="56">
        <v>3</v>
      </c>
      <c r="AI207" s="56">
        <v>5</v>
      </c>
      <c r="AJ207" s="54">
        <v>3</v>
      </c>
      <c r="AK207" s="56">
        <v>3</v>
      </c>
      <c r="AL207" s="56">
        <v>7</v>
      </c>
      <c r="AM207" s="64">
        <v>9</v>
      </c>
      <c r="AN207" s="57">
        <v>2</v>
      </c>
      <c r="AO207" s="56">
        <v>2</v>
      </c>
      <c r="AP207" s="56">
        <v>2</v>
      </c>
      <c r="AQ207" s="144">
        <v>2</v>
      </c>
      <c r="AR207" s="57">
        <v>3</v>
      </c>
      <c r="AS207" s="56">
        <v>0</v>
      </c>
      <c r="AT207" s="56">
        <v>3</v>
      </c>
      <c r="AU207" s="56">
        <v>1</v>
      </c>
      <c r="AV207" s="56">
        <v>2</v>
      </c>
      <c r="AW207" s="54">
        <v>1</v>
      </c>
      <c r="AX207" s="56">
        <v>1</v>
      </c>
      <c r="AY207" s="56">
        <v>1</v>
      </c>
      <c r="AZ207" s="56">
        <v>0</v>
      </c>
      <c r="BA207" s="57">
        <v>1</v>
      </c>
      <c r="BB207" s="54">
        <v>3</v>
      </c>
      <c r="BC207" s="156">
        <v>2</v>
      </c>
      <c r="BD207" s="56">
        <v>1</v>
      </c>
      <c r="BE207" s="57">
        <v>1</v>
      </c>
      <c r="BF207" s="54">
        <v>2</v>
      </c>
      <c r="BG207" s="56">
        <v>0</v>
      </c>
      <c r="BH207" s="56">
        <v>2</v>
      </c>
      <c r="BI207" s="56">
        <v>2</v>
      </c>
      <c r="BJ207" s="54">
        <v>1</v>
      </c>
      <c r="BK207" s="56">
        <v>1</v>
      </c>
      <c r="BL207" s="56">
        <v>3</v>
      </c>
      <c r="BM207" s="57">
        <v>0</v>
      </c>
      <c r="BN207" s="54">
        <v>0</v>
      </c>
      <c r="BO207" s="56">
        <v>0</v>
      </c>
      <c r="BP207" s="156">
        <v>1</v>
      </c>
      <c r="BQ207" s="56">
        <v>2</v>
      </c>
      <c r="BR207" s="56">
        <v>2</v>
      </c>
      <c r="BS207" s="54">
        <v>1</v>
      </c>
      <c r="BT207" s="56">
        <v>2</v>
      </c>
      <c r="BU207" s="56">
        <v>6</v>
      </c>
      <c r="BV207" s="57">
        <v>2</v>
      </c>
      <c r="BW207" s="56">
        <v>4</v>
      </c>
      <c r="BX207" s="56">
        <v>4</v>
      </c>
      <c r="BY207" s="56">
        <v>2</v>
      </c>
      <c r="BZ207" s="56">
        <v>1</v>
      </c>
      <c r="CA207" s="57">
        <v>3</v>
      </c>
      <c r="CB207" s="56">
        <v>0</v>
      </c>
      <c r="CC207" s="56">
        <v>0</v>
      </c>
      <c r="CD207" s="56">
        <v>1</v>
      </c>
      <c r="CE207" s="57">
        <v>0</v>
      </c>
      <c r="CF207" s="56">
        <v>1</v>
      </c>
      <c r="CG207" s="56">
        <v>0</v>
      </c>
      <c r="CH207" s="56">
        <v>0</v>
      </c>
      <c r="CI207" s="56">
        <v>2</v>
      </c>
      <c r="CJ207" s="54">
        <v>0</v>
      </c>
      <c r="CK207" s="56">
        <v>1</v>
      </c>
      <c r="CL207" s="56">
        <v>2</v>
      </c>
      <c r="CM207" s="56">
        <v>4</v>
      </c>
      <c r="CN207" s="57">
        <v>1</v>
      </c>
      <c r="CO207" s="56">
        <v>1</v>
      </c>
      <c r="CP207" s="56">
        <v>3</v>
      </c>
      <c r="CQ207" s="144">
        <v>3</v>
      </c>
      <c r="CR207" s="57">
        <v>0</v>
      </c>
      <c r="CS207" s="56">
        <v>2</v>
      </c>
      <c r="CT207" s="56">
        <v>3</v>
      </c>
      <c r="CU207" s="56">
        <v>1</v>
      </c>
      <c r="CV207" s="56"/>
      <c r="CW207" s="54"/>
      <c r="CX207" s="56"/>
      <c r="CY207" s="56"/>
      <c r="CZ207" s="56"/>
      <c r="DA207" s="57"/>
      <c r="DB207" s="54"/>
      <c r="DC207" s="156"/>
      <c r="DD207" s="56"/>
      <c r="DE207" s="57"/>
      <c r="DF207" s="54"/>
      <c r="DG207" s="56"/>
      <c r="DH207" s="56"/>
      <c r="DI207" s="56"/>
      <c r="DJ207" s="54"/>
      <c r="DK207" s="56"/>
      <c r="DL207" s="56"/>
      <c r="DM207" s="57"/>
      <c r="DN207" s="55">
        <f t="shared" si="3"/>
        <v>55</v>
      </c>
      <c r="DO207" s="55" t="s">
        <v>201</v>
      </c>
    </row>
    <row r="208" spans="2:119">
      <c r="B208" s="54"/>
      <c r="C208" s="175" t="s">
        <v>202</v>
      </c>
      <c r="D208" s="56">
        <v>2.33</v>
      </c>
      <c r="E208" s="57">
        <v>0.67</v>
      </c>
      <c r="F208" s="54">
        <v>1.67</v>
      </c>
      <c r="G208" s="56">
        <v>0</v>
      </c>
      <c r="H208" s="56">
        <v>0.67</v>
      </c>
      <c r="I208" s="56">
        <v>1.33</v>
      </c>
      <c r="J208" s="54">
        <v>2</v>
      </c>
      <c r="K208" s="56">
        <v>1.33</v>
      </c>
      <c r="L208" s="56">
        <v>1.67</v>
      </c>
      <c r="M208" s="57">
        <v>2.33</v>
      </c>
      <c r="N208" s="54">
        <v>0</v>
      </c>
      <c r="O208" s="56">
        <v>2</v>
      </c>
      <c r="P208" s="56">
        <v>1.33</v>
      </c>
      <c r="Q208" s="56">
        <v>2</v>
      </c>
      <c r="R208" s="56">
        <v>2.67</v>
      </c>
      <c r="S208" s="54">
        <v>4</v>
      </c>
      <c r="T208" s="56">
        <v>3.33</v>
      </c>
      <c r="U208" s="56">
        <v>7.33</v>
      </c>
      <c r="V208" s="57">
        <v>4</v>
      </c>
      <c r="W208" s="56">
        <v>4.33</v>
      </c>
      <c r="X208" s="56">
        <v>4.33</v>
      </c>
      <c r="Y208" s="56">
        <v>6.33</v>
      </c>
      <c r="Z208" s="56">
        <v>2.67</v>
      </c>
      <c r="AA208" s="57">
        <v>3.33</v>
      </c>
      <c r="AB208" s="56">
        <v>2</v>
      </c>
      <c r="AC208" s="56">
        <v>0.33</v>
      </c>
      <c r="AD208" s="56">
        <v>1.33</v>
      </c>
      <c r="AE208" s="57">
        <v>3</v>
      </c>
      <c r="AF208" s="56">
        <v>3</v>
      </c>
      <c r="AG208" s="56">
        <v>2</v>
      </c>
      <c r="AH208" s="56">
        <v>2.33</v>
      </c>
      <c r="AI208" s="56">
        <v>2.33</v>
      </c>
      <c r="AJ208" s="54">
        <v>3.67</v>
      </c>
      <c r="AK208" s="56">
        <v>3.33</v>
      </c>
      <c r="AL208" s="56">
        <v>1</v>
      </c>
      <c r="AM208" s="56">
        <v>3</v>
      </c>
      <c r="AN208" s="57">
        <v>4.33</v>
      </c>
      <c r="AO208" s="56">
        <v>2.67</v>
      </c>
      <c r="AP208" s="56">
        <v>5.33</v>
      </c>
      <c r="AQ208" s="144">
        <v>2.67</v>
      </c>
      <c r="AR208" s="57">
        <v>6</v>
      </c>
      <c r="AS208" s="56">
        <v>2</v>
      </c>
      <c r="AT208" s="56">
        <v>4.33</v>
      </c>
      <c r="AU208" s="56">
        <v>3.33</v>
      </c>
      <c r="AV208" s="56">
        <v>7.67</v>
      </c>
      <c r="AW208" s="58">
        <v>9.33</v>
      </c>
      <c r="AX208" s="64">
        <v>4.33</v>
      </c>
      <c r="AY208" s="64">
        <v>11</v>
      </c>
      <c r="AZ208" s="64">
        <v>7.67</v>
      </c>
      <c r="BA208" s="65">
        <v>7.33</v>
      </c>
      <c r="BB208" s="58">
        <v>11</v>
      </c>
      <c r="BC208" s="160">
        <v>6</v>
      </c>
      <c r="BD208" s="64">
        <v>5.33</v>
      </c>
      <c r="BE208" s="65">
        <v>6.33</v>
      </c>
      <c r="BF208" s="54">
        <v>3</v>
      </c>
      <c r="BG208" s="56">
        <v>3.67</v>
      </c>
      <c r="BH208" s="56">
        <v>6.67</v>
      </c>
      <c r="BI208" s="56">
        <v>3</v>
      </c>
      <c r="BJ208" s="54">
        <v>3.67</v>
      </c>
      <c r="BK208" s="56">
        <v>2</v>
      </c>
      <c r="BL208" s="56">
        <v>1.33</v>
      </c>
      <c r="BM208" s="57">
        <v>3.33</v>
      </c>
      <c r="BN208" s="54">
        <v>0.33</v>
      </c>
      <c r="BO208" s="56">
        <v>5</v>
      </c>
      <c r="BP208" s="156">
        <v>5</v>
      </c>
      <c r="BQ208" s="56">
        <v>5.67</v>
      </c>
      <c r="BR208" s="56">
        <v>2.67</v>
      </c>
      <c r="BS208" s="54">
        <v>6.67</v>
      </c>
      <c r="BT208" s="56">
        <v>2.67</v>
      </c>
      <c r="BU208" s="56">
        <v>4</v>
      </c>
      <c r="BV208" s="57">
        <v>2.33</v>
      </c>
      <c r="BW208" s="56">
        <v>3.33</v>
      </c>
      <c r="BX208" s="56">
        <v>1.67</v>
      </c>
      <c r="BY208" s="56">
        <v>3</v>
      </c>
      <c r="BZ208" s="56">
        <v>1.67</v>
      </c>
      <c r="CA208" s="57">
        <v>2</v>
      </c>
      <c r="CB208" s="56">
        <v>2</v>
      </c>
      <c r="CC208" s="56">
        <v>1.67</v>
      </c>
      <c r="CD208" s="56">
        <v>2</v>
      </c>
      <c r="CE208" s="57">
        <v>1.67</v>
      </c>
      <c r="CF208" s="56">
        <v>1.33</v>
      </c>
      <c r="CG208" s="56">
        <v>5</v>
      </c>
      <c r="CH208" s="56">
        <v>4</v>
      </c>
      <c r="CI208" s="56">
        <v>5</v>
      </c>
      <c r="CJ208" s="58">
        <v>8</v>
      </c>
      <c r="CK208" s="64">
        <v>7.67</v>
      </c>
      <c r="CL208" s="64">
        <v>7</v>
      </c>
      <c r="CM208" s="64">
        <v>7.33</v>
      </c>
      <c r="CN208" s="65">
        <v>4.67</v>
      </c>
      <c r="CO208" s="64">
        <v>4.33</v>
      </c>
      <c r="CP208" s="56">
        <v>3</v>
      </c>
      <c r="CQ208" s="144">
        <v>3</v>
      </c>
      <c r="CR208" s="57">
        <v>2</v>
      </c>
      <c r="CS208" s="56">
        <v>5</v>
      </c>
      <c r="CT208" s="56">
        <v>5</v>
      </c>
      <c r="CU208" s="56">
        <v>5.33</v>
      </c>
      <c r="CV208" s="56"/>
      <c r="CW208" s="54"/>
      <c r="CX208" s="56"/>
      <c r="CY208" s="56"/>
      <c r="CZ208" s="56"/>
      <c r="DA208" s="57"/>
      <c r="DB208" s="54"/>
      <c r="DC208" s="156"/>
      <c r="DD208" s="56"/>
      <c r="DE208" s="57"/>
      <c r="DF208" s="54"/>
      <c r="DG208" s="56"/>
      <c r="DH208" s="56"/>
      <c r="DI208" s="56"/>
      <c r="DJ208" s="54"/>
      <c r="DK208" s="56"/>
      <c r="DL208" s="56"/>
      <c r="DM208" s="57"/>
      <c r="DN208" s="55">
        <f t="shared" si="3"/>
        <v>131.01000000000002</v>
      </c>
      <c r="DO208" s="55" t="s">
        <v>202</v>
      </c>
    </row>
    <row r="209" spans="2:119">
      <c r="B209" s="54"/>
      <c r="C209" s="55" t="s">
        <v>203</v>
      </c>
      <c r="D209" s="56">
        <v>0</v>
      </c>
      <c r="E209" s="57">
        <v>1</v>
      </c>
      <c r="F209" s="54">
        <v>1</v>
      </c>
      <c r="G209" s="56">
        <v>0</v>
      </c>
      <c r="H209" s="56">
        <v>0</v>
      </c>
      <c r="I209" s="56">
        <v>1</v>
      </c>
      <c r="J209" s="54">
        <v>1</v>
      </c>
      <c r="K209" s="56">
        <v>0</v>
      </c>
      <c r="L209" s="56">
        <v>0</v>
      </c>
      <c r="M209" s="57">
        <v>0</v>
      </c>
      <c r="N209" s="54">
        <v>0</v>
      </c>
      <c r="O209" s="56">
        <v>1</v>
      </c>
      <c r="P209" s="56">
        <v>2</v>
      </c>
      <c r="Q209" s="56">
        <v>1</v>
      </c>
      <c r="R209" s="56">
        <v>2</v>
      </c>
      <c r="S209" s="54">
        <v>1</v>
      </c>
      <c r="T209" s="56">
        <v>1</v>
      </c>
      <c r="U209" s="56">
        <v>0</v>
      </c>
      <c r="V209" s="57">
        <v>1</v>
      </c>
      <c r="W209" s="56">
        <v>2</v>
      </c>
      <c r="X209" s="56">
        <v>3</v>
      </c>
      <c r="Y209" s="56">
        <v>2</v>
      </c>
      <c r="Z209" s="56">
        <v>3</v>
      </c>
      <c r="AA209" s="57">
        <v>2</v>
      </c>
      <c r="AB209" s="56">
        <v>3</v>
      </c>
      <c r="AC209" s="56">
        <v>3</v>
      </c>
      <c r="AD209" s="56">
        <v>2</v>
      </c>
      <c r="AE209" s="57">
        <v>3</v>
      </c>
      <c r="AF209" s="56">
        <v>1</v>
      </c>
      <c r="AG209" s="56">
        <v>2</v>
      </c>
      <c r="AH209" s="56">
        <v>4</v>
      </c>
      <c r="AI209" s="56">
        <v>2</v>
      </c>
      <c r="AJ209" s="54">
        <v>1</v>
      </c>
      <c r="AK209" s="56">
        <v>0</v>
      </c>
      <c r="AL209" s="56">
        <v>2</v>
      </c>
      <c r="AM209" s="56">
        <v>1</v>
      </c>
      <c r="AN209" s="57">
        <v>0</v>
      </c>
      <c r="AO209" s="56">
        <v>2</v>
      </c>
      <c r="AP209" s="56">
        <v>0</v>
      </c>
      <c r="AQ209" s="144">
        <v>1</v>
      </c>
      <c r="AR209" s="57">
        <v>3</v>
      </c>
      <c r="AS209" s="56">
        <v>3</v>
      </c>
      <c r="AT209" s="56">
        <v>2</v>
      </c>
      <c r="AU209" s="56">
        <v>2</v>
      </c>
      <c r="AV209" s="56">
        <v>1</v>
      </c>
      <c r="AW209" s="54">
        <v>2</v>
      </c>
      <c r="AX209" s="56">
        <v>1</v>
      </c>
      <c r="AY209" s="56">
        <v>1</v>
      </c>
      <c r="AZ209" s="56">
        <v>3</v>
      </c>
      <c r="BA209" s="57">
        <v>1</v>
      </c>
      <c r="BB209" s="54">
        <v>0</v>
      </c>
      <c r="BC209" s="156">
        <v>0</v>
      </c>
      <c r="BD209" s="56">
        <v>0</v>
      </c>
      <c r="BE209" s="57">
        <v>1</v>
      </c>
      <c r="BF209" s="54">
        <v>0</v>
      </c>
      <c r="BG209" s="56">
        <v>0</v>
      </c>
      <c r="BH209" s="56">
        <v>0</v>
      </c>
      <c r="BI209" s="56">
        <v>0</v>
      </c>
      <c r="BJ209" s="54">
        <v>0</v>
      </c>
      <c r="BK209" s="56">
        <v>0</v>
      </c>
      <c r="BL209" s="56">
        <v>2</v>
      </c>
      <c r="BM209" s="57">
        <v>1</v>
      </c>
      <c r="BN209" s="54">
        <v>0</v>
      </c>
      <c r="BO209" s="56">
        <v>1</v>
      </c>
      <c r="BP209" s="156">
        <v>3</v>
      </c>
      <c r="BQ209" s="56">
        <v>2</v>
      </c>
      <c r="BR209" s="56">
        <v>0</v>
      </c>
      <c r="BS209" s="54">
        <v>2</v>
      </c>
      <c r="BT209" s="56">
        <v>2</v>
      </c>
      <c r="BU209" s="56">
        <v>1</v>
      </c>
      <c r="BV209" s="57">
        <v>1</v>
      </c>
      <c r="BW209" s="56">
        <v>1</v>
      </c>
      <c r="BX209" s="56">
        <v>1</v>
      </c>
      <c r="BY209" s="56">
        <v>0</v>
      </c>
      <c r="BZ209" s="56">
        <v>2</v>
      </c>
      <c r="CA209" s="57">
        <v>1</v>
      </c>
      <c r="CB209" s="56">
        <v>2</v>
      </c>
      <c r="CC209" s="56">
        <v>1</v>
      </c>
      <c r="CD209" s="56">
        <v>2</v>
      </c>
      <c r="CE209" s="57">
        <v>1</v>
      </c>
      <c r="CF209" s="56">
        <v>0</v>
      </c>
      <c r="CG209" s="56">
        <v>1</v>
      </c>
      <c r="CH209" s="56">
        <v>1</v>
      </c>
      <c r="CI209" s="56">
        <v>1</v>
      </c>
      <c r="CJ209" s="54">
        <v>2</v>
      </c>
      <c r="CK209" s="56">
        <v>1</v>
      </c>
      <c r="CL209" s="56">
        <v>3</v>
      </c>
      <c r="CM209" s="56">
        <v>1</v>
      </c>
      <c r="CN209" s="57">
        <v>2</v>
      </c>
      <c r="CO209" s="56">
        <v>1</v>
      </c>
      <c r="CP209" s="56">
        <v>2</v>
      </c>
      <c r="CQ209" s="144">
        <v>2</v>
      </c>
      <c r="CR209" s="57">
        <v>3</v>
      </c>
      <c r="CS209" s="56">
        <v>2</v>
      </c>
      <c r="CT209" s="56">
        <v>1</v>
      </c>
      <c r="CU209" s="56">
        <v>4</v>
      </c>
      <c r="CV209" s="56"/>
      <c r="CW209" s="54"/>
      <c r="CX209" s="56"/>
      <c r="CY209" s="56"/>
      <c r="CZ209" s="56"/>
      <c r="DA209" s="57"/>
      <c r="DB209" s="54"/>
      <c r="DC209" s="156"/>
      <c r="DD209" s="56"/>
      <c r="DE209" s="57"/>
      <c r="DF209" s="54"/>
      <c r="DG209" s="56"/>
      <c r="DH209" s="56"/>
      <c r="DI209" s="56"/>
      <c r="DJ209" s="54"/>
      <c r="DK209" s="56"/>
      <c r="DL209" s="56"/>
      <c r="DM209" s="57"/>
      <c r="DN209" s="55">
        <f t="shared" si="3"/>
        <v>50</v>
      </c>
      <c r="DO209" s="55" t="s">
        <v>203</v>
      </c>
    </row>
    <row r="210" spans="2:119">
      <c r="B210" s="54"/>
      <c r="C210" s="55" t="s">
        <v>204</v>
      </c>
      <c r="D210" s="56">
        <v>3</v>
      </c>
      <c r="E210" s="57">
        <v>0</v>
      </c>
      <c r="F210" s="54">
        <v>0</v>
      </c>
      <c r="G210" s="56">
        <v>0</v>
      </c>
      <c r="H210" s="56">
        <v>2</v>
      </c>
      <c r="I210" s="56">
        <v>0</v>
      </c>
      <c r="J210" s="54">
        <v>1</v>
      </c>
      <c r="K210" s="56">
        <v>1</v>
      </c>
      <c r="L210" s="56">
        <v>1</v>
      </c>
      <c r="M210" s="57">
        <v>1</v>
      </c>
      <c r="N210" s="54">
        <v>0</v>
      </c>
      <c r="O210" s="64">
        <v>8</v>
      </c>
      <c r="P210" s="56">
        <v>3</v>
      </c>
      <c r="Q210" s="56">
        <v>4</v>
      </c>
      <c r="R210" s="64">
        <v>21</v>
      </c>
      <c r="S210" s="58">
        <v>24</v>
      </c>
      <c r="T210" s="64">
        <v>32</v>
      </c>
      <c r="U210" s="64">
        <v>32</v>
      </c>
      <c r="V210" s="65">
        <v>44</v>
      </c>
      <c r="W210" s="64">
        <v>58</v>
      </c>
      <c r="X210" s="64">
        <v>56</v>
      </c>
      <c r="Y210" s="64">
        <v>59</v>
      </c>
      <c r="Z210" s="64">
        <v>47</v>
      </c>
      <c r="AA210" s="65">
        <v>29</v>
      </c>
      <c r="AB210" s="64">
        <v>32</v>
      </c>
      <c r="AC210" s="64">
        <v>35</v>
      </c>
      <c r="AD210" s="64">
        <v>42</v>
      </c>
      <c r="AE210" s="65">
        <v>26</v>
      </c>
      <c r="AF210" s="64">
        <v>21</v>
      </c>
      <c r="AG210" s="64">
        <v>29</v>
      </c>
      <c r="AH210" s="64">
        <v>16</v>
      </c>
      <c r="AI210" s="64">
        <v>8</v>
      </c>
      <c r="AJ210" s="58">
        <v>15</v>
      </c>
      <c r="AK210" s="64">
        <v>16</v>
      </c>
      <c r="AL210" s="64">
        <v>10</v>
      </c>
      <c r="AM210" s="64">
        <v>14</v>
      </c>
      <c r="AN210" s="65">
        <v>8</v>
      </c>
      <c r="AO210" s="64">
        <v>10</v>
      </c>
      <c r="AP210" s="64">
        <v>19</v>
      </c>
      <c r="AQ210" s="147">
        <v>10</v>
      </c>
      <c r="AR210" s="65">
        <v>9</v>
      </c>
      <c r="AS210" s="64">
        <v>6</v>
      </c>
      <c r="AT210" s="56">
        <v>3</v>
      </c>
      <c r="AU210" s="56">
        <v>7</v>
      </c>
      <c r="AV210" s="56">
        <v>5</v>
      </c>
      <c r="AW210" s="54">
        <v>6</v>
      </c>
      <c r="AX210" s="56">
        <v>3</v>
      </c>
      <c r="AY210" s="56">
        <v>0</v>
      </c>
      <c r="AZ210" s="56">
        <v>4</v>
      </c>
      <c r="BA210" s="57">
        <v>4</v>
      </c>
      <c r="BB210" s="54">
        <v>5</v>
      </c>
      <c r="BC210" s="159">
        <v>2</v>
      </c>
      <c r="BD210" s="56">
        <v>1</v>
      </c>
      <c r="BE210" s="57">
        <v>4</v>
      </c>
      <c r="BF210" s="54">
        <v>3</v>
      </c>
      <c r="BG210" s="56">
        <v>2</v>
      </c>
      <c r="BH210" s="56">
        <v>2</v>
      </c>
      <c r="BI210" s="56">
        <v>7</v>
      </c>
      <c r="BJ210" s="54">
        <v>2</v>
      </c>
      <c r="BK210" s="56">
        <v>1</v>
      </c>
      <c r="BL210" s="56">
        <v>1</v>
      </c>
      <c r="BM210" s="57">
        <v>5</v>
      </c>
      <c r="BN210" s="54">
        <v>1</v>
      </c>
      <c r="BO210" s="64">
        <v>10</v>
      </c>
      <c r="BP210" s="161">
        <v>4</v>
      </c>
      <c r="BQ210" s="56">
        <v>2</v>
      </c>
      <c r="BR210" s="56">
        <v>3</v>
      </c>
      <c r="BS210" s="54">
        <v>6</v>
      </c>
      <c r="BT210" s="56">
        <v>4</v>
      </c>
      <c r="BU210" s="56">
        <v>5</v>
      </c>
      <c r="BV210" s="57">
        <v>5</v>
      </c>
      <c r="BW210" s="56">
        <v>2</v>
      </c>
      <c r="BX210" s="56">
        <v>3</v>
      </c>
      <c r="BY210" s="56">
        <v>1</v>
      </c>
      <c r="BZ210" s="56">
        <v>3</v>
      </c>
      <c r="CA210" s="57">
        <v>0</v>
      </c>
      <c r="CB210" s="56">
        <v>1</v>
      </c>
      <c r="CC210" s="56">
        <v>4</v>
      </c>
      <c r="CD210" s="56">
        <v>4</v>
      </c>
      <c r="CE210" s="57">
        <v>4</v>
      </c>
      <c r="CF210" s="64">
        <v>9</v>
      </c>
      <c r="CG210" s="64">
        <v>6</v>
      </c>
      <c r="CH210" s="64">
        <v>5</v>
      </c>
      <c r="CI210" s="64">
        <v>6</v>
      </c>
      <c r="CJ210" s="58">
        <v>7</v>
      </c>
      <c r="CK210" s="64">
        <v>6</v>
      </c>
      <c r="CL210" s="64">
        <v>5</v>
      </c>
      <c r="CM210" s="64">
        <v>4</v>
      </c>
      <c r="CN210" s="57">
        <v>2</v>
      </c>
      <c r="CO210" s="56">
        <v>6</v>
      </c>
      <c r="CP210" s="64">
        <v>11</v>
      </c>
      <c r="CQ210" s="145">
        <v>3</v>
      </c>
      <c r="CR210" s="57">
        <v>1</v>
      </c>
      <c r="CS210" s="56">
        <v>1</v>
      </c>
      <c r="CT210" s="56">
        <v>0</v>
      </c>
      <c r="CU210" s="56">
        <v>0</v>
      </c>
      <c r="CV210" s="56"/>
      <c r="CW210" s="54"/>
      <c r="CX210" s="56"/>
      <c r="CY210" s="56"/>
      <c r="CZ210" s="56"/>
      <c r="DA210" s="57"/>
      <c r="DB210" s="54"/>
      <c r="DC210" s="159"/>
      <c r="DD210" s="56"/>
      <c r="DE210" s="57"/>
      <c r="DF210" s="54"/>
      <c r="DG210" s="56"/>
      <c r="DH210" s="56"/>
      <c r="DI210" s="56"/>
      <c r="DJ210" s="54"/>
      <c r="DK210" s="56"/>
      <c r="DL210" s="56"/>
      <c r="DM210" s="57"/>
      <c r="DN210" s="55">
        <f t="shared" si="3"/>
        <v>134</v>
      </c>
      <c r="DO210" s="55" t="s">
        <v>204</v>
      </c>
    </row>
    <row r="211" spans="2:119">
      <c r="B211" s="54"/>
      <c r="C211" s="74" t="s">
        <v>205</v>
      </c>
      <c r="D211" s="75">
        <v>1.22</v>
      </c>
      <c r="E211" s="76">
        <v>0.44</v>
      </c>
      <c r="F211" s="77">
        <v>0.78</v>
      </c>
      <c r="G211" s="75">
        <v>0.22</v>
      </c>
      <c r="H211" s="75">
        <v>0.67</v>
      </c>
      <c r="I211" s="75">
        <v>1.1100000000000001</v>
      </c>
      <c r="J211" s="77">
        <v>1.1100000000000001</v>
      </c>
      <c r="K211" s="75">
        <v>0.67</v>
      </c>
      <c r="L211" s="75">
        <v>0.67</v>
      </c>
      <c r="M211" s="76">
        <v>1.33</v>
      </c>
      <c r="N211" s="77">
        <v>0</v>
      </c>
      <c r="O211" s="75">
        <v>2.2200000000000002</v>
      </c>
      <c r="P211" s="75">
        <v>1.44</v>
      </c>
      <c r="Q211" s="75">
        <v>1.44</v>
      </c>
      <c r="R211" s="75">
        <v>3.89</v>
      </c>
      <c r="S211" s="77">
        <v>4.5599999999999996</v>
      </c>
      <c r="T211" s="75">
        <v>5.1100000000000003</v>
      </c>
      <c r="U211" s="75">
        <v>6.89</v>
      </c>
      <c r="V211" s="76">
        <v>7.56</v>
      </c>
      <c r="W211" s="78">
        <v>9.2200000000000006</v>
      </c>
      <c r="X211" s="78">
        <v>9.2200000000000006</v>
      </c>
      <c r="Y211" s="78">
        <v>11</v>
      </c>
      <c r="Z211" s="78">
        <v>6.89</v>
      </c>
      <c r="AA211" s="83">
        <v>4.8899999999999997</v>
      </c>
      <c r="AB211" s="78">
        <v>4.78</v>
      </c>
      <c r="AC211" s="78">
        <v>4.78</v>
      </c>
      <c r="AD211" s="78">
        <v>5.44</v>
      </c>
      <c r="AE211" s="83">
        <v>5</v>
      </c>
      <c r="AF211" s="78">
        <v>4.1100000000000003</v>
      </c>
      <c r="AG211" s="78">
        <v>4.4400000000000004</v>
      </c>
      <c r="AH211" s="75">
        <v>3.67</v>
      </c>
      <c r="AI211" s="75">
        <v>2.56</v>
      </c>
      <c r="AJ211" s="77">
        <v>3.67</v>
      </c>
      <c r="AK211" s="75">
        <v>3.78</v>
      </c>
      <c r="AL211" s="75">
        <v>2.78</v>
      </c>
      <c r="AM211" s="75">
        <v>4</v>
      </c>
      <c r="AN211" s="76">
        <v>3.22</v>
      </c>
      <c r="AO211" s="75">
        <v>2.67</v>
      </c>
      <c r="AP211" s="75">
        <v>4.33</v>
      </c>
      <c r="AQ211" s="145">
        <v>2.56</v>
      </c>
      <c r="AR211" s="76">
        <v>3.67</v>
      </c>
      <c r="AS211" s="75">
        <v>2.11</v>
      </c>
      <c r="AT211" s="75">
        <v>2.78</v>
      </c>
      <c r="AU211" s="75">
        <v>3.67</v>
      </c>
      <c r="AV211" s="75">
        <v>4.8899999999999997</v>
      </c>
      <c r="AW211" s="77">
        <v>5.1100000000000003</v>
      </c>
      <c r="AX211" s="75">
        <v>2.78</v>
      </c>
      <c r="AY211" s="75">
        <v>5.89</v>
      </c>
      <c r="AZ211" s="75">
        <v>4.33</v>
      </c>
      <c r="BA211" s="76">
        <v>5.44</v>
      </c>
      <c r="BB211" s="77">
        <v>5.5</v>
      </c>
      <c r="BC211" s="159">
        <v>4.33</v>
      </c>
      <c r="BD211" s="75">
        <v>3.78</v>
      </c>
      <c r="BE211" s="76">
        <v>4.33</v>
      </c>
      <c r="BF211" s="77">
        <v>3.56</v>
      </c>
      <c r="BG211" s="75">
        <v>3.78</v>
      </c>
      <c r="BH211" s="75">
        <v>4.8899999999999997</v>
      </c>
      <c r="BI211" s="75">
        <v>5.22</v>
      </c>
      <c r="BJ211" s="77">
        <v>3</v>
      </c>
      <c r="BK211" s="75">
        <v>2.56</v>
      </c>
      <c r="BL211" s="75">
        <v>2.2200000000000002</v>
      </c>
      <c r="BM211" s="76">
        <v>2.67</v>
      </c>
      <c r="BN211" s="77">
        <v>0.56000000000000005</v>
      </c>
      <c r="BO211" s="75">
        <v>4.33</v>
      </c>
      <c r="BP211" s="159">
        <v>3.22</v>
      </c>
      <c r="BQ211" s="75">
        <v>3.11</v>
      </c>
      <c r="BR211" s="75">
        <v>1.67</v>
      </c>
      <c r="BS211" s="77">
        <v>3.33</v>
      </c>
      <c r="BT211" s="75">
        <v>1.78</v>
      </c>
      <c r="BU211" s="75">
        <v>2.89</v>
      </c>
      <c r="BV211" s="76">
        <v>2.11</v>
      </c>
      <c r="BW211" s="75">
        <v>2.2200000000000002</v>
      </c>
      <c r="BX211" s="75">
        <v>1.67</v>
      </c>
      <c r="BY211" s="75">
        <v>1.33</v>
      </c>
      <c r="BZ211" s="75">
        <v>1.22</v>
      </c>
      <c r="CA211" s="76">
        <v>1.22</v>
      </c>
      <c r="CB211" s="75">
        <v>1.1100000000000001</v>
      </c>
      <c r="CC211" s="75">
        <v>1.33</v>
      </c>
      <c r="CD211" s="75">
        <v>1.78</v>
      </c>
      <c r="CE211" s="76">
        <v>1.33</v>
      </c>
      <c r="CF211" s="75">
        <v>1.56</v>
      </c>
      <c r="CG211" s="75">
        <v>2.44</v>
      </c>
      <c r="CH211" s="75">
        <v>2.11</v>
      </c>
      <c r="CI211" s="75">
        <v>2.89</v>
      </c>
      <c r="CJ211" s="77">
        <v>3.67</v>
      </c>
      <c r="CK211" s="75">
        <v>3.44</v>
      </c>
      <c r="CL211" s="75">
        <v>3.44</v>
      </c>
      <c r="CM211" s="75">
        <v>3.56</v>
      </c>
      <c r="CN211" s="76">
        <v>2.33</v>
      </c>
      <c r="CO211" s="75">
        <v>2.33</v>
      </c>
      <c r="CP211" s="75">
        <v>3.22</v>
      </c>
      <c r="CQ211" s="145">
        <v>2</v>
      </c>
      <c r="CR211" s="76">
        <v>1.44</v>
      </c>
      <c r="CS211" s="75">
        <v>2.2200000000000002</v>
      </c>
      <c r="CT211" s="75">
        <v>2.2200000000000002</v>
      </c>
      <c r="CU211" s="75">
        <v>2.56</v>
      </c>
      <c r="CV211" s="75"/>
      <c r="CW211" s="77"/>
      <c r="CX211" s="75"/>
      <c r="CY211" s="75"/>
      <c r="CZ211" s="75"/>
      <c r="DA211" s="76"/>
      <c r="DB211" s="77"/>
      <c r="DC211" s="159"/>
      <c r="DD211" s="75"/>
      <c r="DE211" s="76"/>
      <c r="DF211" s="77"/>
      <c r="DG211" s="75"/>
      <c r="DH211" s="75"/>
      <c r="DI211" s="75"/>
      <c r="DJ211" s="77"/>
      <c r="DK211" s="75"/>
      <c r="DL211" s="75"/>
      <c r="DM211" s="76"/>
      <c r="DN211" s="74">
        <f t="shared" si="3"/>
        <v>77.639999999999986</v>
      </c>
      <c r="DO211" s="74" t="s">
        <v>205</v>
      </c>
    </row>
    <row r="212" spans="2:119">
      <c r="B212" s="60"/>
      <c r="C212" s="61" t="s">
        <v>206</v>
      </c>
      <c r="D212" s="62">
        <v>0.49</v>
      </c>
      <c r="E212" s="63">
        <v>0.49</v>
      </c>
      <c r="F212" s="60">
        <v>0.45</v>
      </c>
      <c r="G212" s="62">
        <v>0.49</v>
      </c>
      <c r="H212" s="62">
        <v>0.53</v>
      </c>
      <c r="I212" s="62">
        <v>0.63</v>
      </c>
      <c r="J212" s="60">
        <v>0.71</v>
      </c>
      <c r="K212" s="62">
        <v>0.81</v>
      </c>
      <c r="L212" s="62">
        <v>0.84</v>
      </c>
      <c r="M212" s="63">
        <v>0.89</v>
      </c>
      <c r="N212" s="60">
        <v>0.22</v>
      </c>
      <c r="O212" s="62">
        <v>1.1200000000000001</v>
      </c>
      <c r="P212" s="62">
        <v>0.61</v>
      </c>
      <c r="Q212" s="62">
        <v>0.59</v>
      </c>
      <c r="R212" s="62">
        <v>0.72</v>
      </c>
      <c r="S212" s="60">
        <v>0.8</v>
      </c>
      <c r="T212" s="62">
        <v>0.74</v>
      </c>
      <c r="U212" s="62">
        <v>0.82</v>
      </c>
      <c r="V212" s="63">
        <v>0.73</v>
      </c>
      <c r="W212" s="62">
        <v>0.83</v>
      </c>
      <c r="X212" s="62">
        <v>0.89</v>
      </c>
      <c r="Y212" s="62">
        <v>0.83</v>
      </c>
      <c r="Z212" s="62">
        <v>0.8</v>
      </c>
      <c r="AA212" s="63">
        <v>0.77</v>
      </c>
      <c r="AB212" s="62">
        <v>0.81</v>
      </c>
      <c r="AC212" s="62">
        <v>0.95</v>
      </c>
      <c r="AD212" s="62">
        <v>0.91</v>
      </c>
      <c r="AE212" s="63">
        <v>0.79</v>
      </c>
      <c r="AF212" s="62">
        <v>0.75</v>
      </c>
      <c r="AG212" s="62">
        <v>0.9</v>
      </c>
      <c r="AH212" s="62">
        <v>0.79</v>
      </c>
      <c r="AI212" s="62">
        <v>0.75</v>
      </c>
      <c r="AJ212" s="60">
        <v>0.91</v>
      </c>
      <c r="AK212" s="62">
        <v>0.83</v>
      </c>
      <c r="AL212" s="62">
        <v>0.87</v>
      </c>
      <c r="AM212" s="62">
        <v>0.88</v>
      </c>
      <c r="AN212" s="63">
        <v>0.9</v>
      </c>
      <c r="AO212" s="62">
        <v>0.86</v>
      </c>
      <c r="AP212" s="62">
        <v>0.88</v>
      </c>
      <c r="AQ212" s="146">
        <v>0.83</v>
      </c>
      <c r="AR212" s="63">
        <v>0.9</v>
      </c>
      <c r="AS212" s="62">
        <v>0.86</v>
      </c>
      <c r="AT212" s="62">
        <v>0.67</v>
      </c>
      <c r="AU212" s="62">
        <v>1.1399999999999999</v>
      </c>
      <c r="AV212" s="62">
        <v>1.08</v>
      </c>
      <c r="AW212" s="60">
        <v>1.0900000000000001</v>
      </c>
      <c r="AX212" s="62">
        <v>1.1100000000000001</v>
      </c>
      <c r="AY212" s="62">
        <v>1.08</v>
      </c>
      <c r="AZ212" s="62">
        <v>1.06</v>
      </c>
      <c r="BA212" s="63">
        <v>1.01</v>
      </c>
      <c r="BB212" s="60">
        <v>1.05</v>
      </c>
      <c r="BC212" s="158">
        <v>0.91</v>
      </c>
      <c r="BD212" s="62">
        <v>0.96</v>
      </c>
      <c r="BE212" s="63">
        <v>0.86</v>
      </c>
      <c r="BF212" s="60">
        <v>0.7</v>
      </c>
      <c r="BG212" s="62">
        <v>0.72</v>
      </c>
      <c r="BH212" s="62">
        <v>0.76</v>
      </c>
      <c r="BI212" s="62">
        <v>0.7</v>
      </c>
      <c r="BJ212" s="60">
        <v>0.66</v>
      </c>
      <c r="BK212" s="62">
        <v>0.65</v>
      </c>
      <c r="BL212" s="62">
        <v>0.6</v>
      </c>
      <c r="BM212" s="63">
        <v>0.54</v>
      </c>
      <c r="BN212" s="60">
        <v>0.13</v>
      </c>
      <c r="BO212" s="62">
        <v>0.66</v>
      </c>
      <c r="BP212" s="158">
        <v>0.44</v>
      </c>
      <c r="BQ212" s="62">
        <v>0.45</v>
      </c>
      <c r="BR212" s="62">
        <v>0.4</v>
      </c>
      <c r="BS212" s="60">
        <v>0.44</v>
      </c>
      <c r="BT212" s="62">
        <v>0.44</v>
      </c>
      <c r="BU212" s="62">
        <v>0.42</v>
      </c>
      <c r="BV212" s="63">
        <v>0.36</v>
      </c>
      <c r="BW212" s="62">
        <v>0.34</v>
      </c>
      <c r="BX212" s="62">
        <v>0.34</v>
      </c>
      <c r="BY212" s="62">
        <v>0.3</v>
      </c>
      <c r="BZ212" s="62">
        <v>0.34</v>
      </c>
      <c r="CA212" s="63">
        <v>0.33</v>
      </c>
      <c r="CB212" s="62">
        <v>0.4</v>
      </c>
      <c r="CC212" s="62">
        <v>0.37</v>
      </c>
      <c r="CD212" s="62">
        <v>0.43</v>
      </c>
      <c r="CE212" s="63">
        <v>0.38</v>
      </c>
      <c r="CF212" s="62">
        <v>0.36</v>
      </c>
      <c r="CG212" s="62">
        <v>0.52</v>
      </c>
      <c r="CH212" s="62">
        <v>0.46</v>
      </c>
      <c r="CI212" s="62">
        <v>0.46</v>
      </c>
      <c r="CJ212" s="60">
        <v>0.48</v>
      </c>
      <c r="CK212" s="62">
        <v>0.47</v>
      </c>
      <c r="CL212" s="62">
        <v>0.44</v>
      </c>
      <c r="CM212" s="62">
        <v>0.44</v>
      </c>
      <c r="CN212" s="63">
        <v>0.48</v>
      </c>
      <c r="CO212" s="62">
        <v>0.55000000000000004</v>
      </c>
      <c r="CP212" s="62">
        <v>0.55000000000000004</v>
      </c>
      <c r="CQ212" s="146">
        <v>0.51</v>
      </c>
      <c r="CR212" s="63">
        <v>0.49</v>
      </c>
      <c r="CS212" s="62">
        <v>0.5</v>
      </c>
      <c r="CT212" s="62">
        <v>0.35</v>
      </c>
      <c r="CU212" s="62">
        <v>0.84</v>
      </c>
      <c r="CV212" s="62"/>
      <c r="CW212" s="60"/>
      <c r="CX212" s="62"/>
      <c r="CY212" s="62"/>
      <c r="CZ212" s="62"/>
      <c r="DA212" s="63"/>
      <c r="DB212" s="60"/>
      <c r="DC212" s="158"/>
      <c r="DD212" s="62"/>
      <c r="DE212" s="63"/>
      <c r="DF212" s="60"/>
      <c r="DG212" s="62"/>
      <c r="DH212" s="62"/>
      <c r="DI212" s="62"/>
      <c r="DJ212" s="60"/>
      <c r="DK212" s="62"/>
      <c r="DL212" s="62"/>
      <c r="DM212" s="63"/>
      <c r="DN212" s="61">
        <f t="shared" si="3"/>
        <v>14.870000000000003</v>
      </c>
      <c r="DO212" s="61" t="s">
        <v>206</v>
      </c>
    </row>
    <row r="213" spans="2:119">
      <c r="B213" s="42" t="s">
        <v>235</v>
      </c>
      <c r="C213" s="43" t="s">
        <v>198</v>
      </c>
      <c r="D213" s="45">
        <v>0</v>
      </c>
      <c r="E213" s="47">
        <v>0</v>
      </c>
      <c r="F213" s="48">
        <v>0</v>
      </c>
      <c r="G213" s="45">
        <v>0</v>
      </c>
      <c r="H213" s="45">
        <v>0</v>
      </c>
      <c r="I213" s="45">
        <v>0</v>
      </c>
      <c r="J213" s="48">
        <v>0</v>
      </c>
      <c r="K213" s="45">
        <v>0</v>
      </c>
      <c r="L213" s="45">
        <v>0</v>
      </c>
      <c r="M213" s="47">
        <v>0</v>
      </c>
      <c r="N213" s="48">
        <v>0</v>
      </c>
      <c r="O213" s="45">
        <v>0</v>
      </c>
      <c r="P213" s="45">
        <v>0</v>
      </c>
      <c r="Q213" s="45">
        <v>1</v>
      </c>
      <c r="R213" s="45">
        <v>0</v>
      </c>
      <c r="S213" s="48">
        <v>0</v>
      </c>
      <c r="T213" s="45">
        <v>0</v>
      </c>
      <c r="U213" s="45">
        <v>0</v>
      </c>
      <c r="V213" s="47">
        <v>0</v>
      </c>
      <c r="W213" s="45">
        <v>0</v>
      </c>
      <c r="X213" s="45">
        <v>0</v>
      </c>
      <c r="Y213" s="45">
        <v>0</v>
      </c>
      <c r="Z213" s="45">
        <v>0</v>
      </c>
      <c r="AA213" s="47">
        <v>0</v>
      </c>
      <c r="AB213" s="45">
        <v>0</v>
      </c>
      <c r="AC213" s="45">
        <v>0</v>
      </c>
      <c r="AD213" s="45">
        <v>0</v>
      </c>
      <c r="AE213" s="47">
        <v>0</v>
      </c>
      <c r="AF213" s="45">
        <v>0</v>
      </c>
      <c r="AG213" s="45">
        <v>0</v>
      </c>
      <c r="AH213" s="44">
        <v>0</v>
      </c>
      <c r="AI213" s="45">
        <v>0</v>
      </c>
      <c r="AJ213" s="48">
        <v>0</v>
      </c>
      <c r="AK213" s="45">
        <v>0</v>
      </c>
      <c r="AL213" s="45">
        <v>0</v>
      </c>
      <c r="AM213" s="45">
        <v>0</v>
      </c>
      <c r="AN213" s="47">
        <v>0</v>
      </c>
      <c r="AO213" s="45">
        <v>0</v>
      </c>
      <c r="AP213" s="45">
        <v>0</v>
      </c>
      <c r="AQ213" s="141">
        <v>0</v>
      </c>
      <c r="AR213" s="117">
        <v>0</v>
      </c>
      <c r="AS213" s="45">
        <v>0</v>
      </c>
      <c r="AT213" s="45">
        <v>0</v>
      </c>
      <c r="AU213" s="45">
        <v>0</v>
      </c>
      <c r="AV213" s="45">
        <v>0</v>
      </c>
      <c r="AW213" s="48">
        <v>0</v>
      </c>
      <c r="AX213" s="45">
        <v>0</v>
      </c>
      <c r="AY213" s="45">
        <v>0</v>
      </c>
      <c r="AZ213" s="45">
        <v>0</v>
      </c>
      <c r="BA213" s="47">
        <v>0</v>
      </c>
      <c r="BB213" s="48">
        <v>0</v>
      </c>
      <c r="BC213" s="152">
        <v>0</v>
      </c>
      <c r="BD213" s="45">
        <v>0</v>
      </c>
      <c r="BE213" s="47">
        <v>0</v>
      </c>
      <c r="BF213" s="48">
        <v>0</v>
      </c>
      <c r="BG213" s="45">
        <v>0</v>
      </c>
      <c r="BH213" s="45">
        <v>0</v>
      </c>
      <c r="BI213" s="45">
        <v>0</v>
      </c>
      <c r="BJ213" s="48">
        <v>0</v>
      </c>
      <c r="BK213" s="45">
        <v>0</v>
      </c>
      <c r="BL213" s="45">
        <v>0</v>
      </c>
      <c r="BM213" s="47">
        <v>0</v>
      </c>
      <c r="BN213" s="48">
        <v>0</v>
      </c>
      <c r="BO213" s="45">
        <v>0</v>
      </c>
      <c r="BP213" s="152">
        <v>0</v>
      </c>
      <c r="BQ213" s="45">
        <v>0</v>
      </c>
      <c r="BR213" s="45">
        <v>0</v>
      </c>
      <c r="BS213" s="48">
        <v>0</v>
      </c>
      <c r="BT213" s="45">
        <v>0</v>
      </c>
      <c r="BU213" s="45">
        <v>0</v>
      </c>
      <c r="BV213" s="47">
        <v>0</v>
      </c>
      <c r="BW213" s="45">
        <v>0</v>
      </c>
      <c r="BX213" s="45">
        <v>0</v>
      </c>
      <c r="BY213" s="45">
        <v>0</v>
      </c>
      <c r="BZ213" s="45">
        <v>0</v>
      </c>
      <c r="CA213" s="47">
        <v>0</v>
      </c>
      <c r="CB213" s="45">
        <v>0</v>
      </c>
      <c r="CC213" s="45">
        <v>0</v>
      </c>
      <c r="CD213" s="45">
        <v>0</v>
      </c>
      <c r="CE213" s="47">
        <v>0</v>
      </c>
      <c r="CF213" s="45">
        <v>0</v>
      </c>
      <c r="CG213" s="45">
        <v>1</v>
      </c>
      <c r="CH213" s="44">
        <v>0</v>
      </c>
      <c r="CI213" s="45">
        <v>0</v>
      </c>
      <c r="CJ213" s="48">
        <v>0</v>
      </c>
      <c r="CK213" s="45">
        <v>0</v>
      </c>
      <c r="CL213" s="45">
        <v>1</v>
      </c>
      <c r="CM213" s="45">
        <v>0</v>
      </c>
      <c r="CN213" s="47">
        <v>1</v>
      </c>
      <c r="CO213" s="45">
        <v>0</v>
      </c>
      <c r="CP213" s="45">
        <v>0</v>
      </c>
      <c r="CQ213" s="141">
        <v>0</v>
      </c>
      <c r="CR213" s="117">
        <v>0</v>
      </c>
      <c r="CS213" s="45">
        <v>0</v>
      </c>
      <c r="CT213" s="45">
        <v>0</v>
      </c>
      <c r="CU213" s="45">
        <v>0</v>
      </c>
      <c r="CV213" s="45"/>
      <c r="CW213" s="48"/>
      <c r="CX213" s="45"/>
      <c r="CY213" s="45"/>
      <c r="CZ213" s="45"/>
      <c r="DA213" s="47"/>
      <c r="DB213" s="48"/>
      <c r="DC213" s="152"/>
      <c r="DD213" s="45"/>
      <c r="DE213" s="47"/>
      <c r="DF213" s="48"/>
      <c r="DG213" s="45"/>
      <c r="DH213" s="45"/>
      <c r="DI213" s="45"/>
      <c r="DJ213" s="48"/>
      <c r="DK213" s="45"/>
      <c r="DL213" s="45"/>
      <c r="DM213" s="47"/>
      <c r="DN213" s="119">
        <f t="shared" si="3"/>
        <v>3</v>
      </c>
      <c r="DO213" s="43" t="s">
        <v>198</v>
      </c>
    </row>
    <row r="214" spans="2:119">
      <c r="B214" s="42" t="s">
        <v>225</v>
      </c>
      <c r="C214" s="43" t="s">
        <v>200</v>
      </c>
      <c r="D214" s="45">
        <v>0</v>
      </c>
      <c r="E214" s="47">
        <v>0</v>
      </c>
      <c r="F214" s="48">
        <v>0</v>
      </c>
      <c r="G214" s="45">
        <v>0</v>
      </c>
      <c r="H214" s="45">
        <v>0</v>
      </c>
      <c r="I214" s="45">
        <v>0</v>
      </c>
      <c r="J214" s="48">
        <v>0</v>
      </c>
      <c r="K214" s="45">
        <v>0</v>
      </c>
      <c r="L214" s="45">
        <v>0</v>
      </c>
      <c r="M214" s="47">
        <v>0</v>
      </c>
      <c r="N214" s="48">
        <v>0</v>
      </c>
      <c r="O214" s="45">
        <v>0</v>
      </c>
      <c r="P214" s="45">
        <v>0</v>
      </c>
      <c r="Q214" s="45">
        <v>0</v>
      </c>
      <c r="R214" s="45">
        <v>0</v>
      </c>
      <c r="S214" s="48">
        <v>0</v>
      </c>
      <c r="T214" s="45">
        <v>0</v>
      </c>
      <c r="U214" s="45">
        <v>0</v>
      </c>
      <c r="V214" s="47">
        <v>0</v>
      </c>
      <c r="W214" s="45">
        <v>0</v>
      </c>
      <c r="X214" s="45">
        <v>0</v>
      </c>
      <c r="Y214" s="45">
        <v>0</v>
      </c>
      <c r="Z214" s="45">
        <v>0</v>
      </c>
      <c r="AA214" s="47">
        <v>0</v>
      </c>
      <c r="AB214" s="45">
        <v>0</v>
      </c>
      <c r="AC214" s="45">
        <v>0</v>
      </c>
      <c r="AD214" s="45">
        <v>0</v>
      </c>
      <c r="AE214" s="47">
        <v>0</v>
      </c>
      <c r="AF214" s="45">
        <v>0</v>
      </c>
      <c r="AG214" s="45">
        <v>0</v>
      </c>
      <c r="AH214" s="45">
        <v>0</v>
      </c>
      <c r="AI214" s="45">
        <v>0</v>
      </c>
      <c r="AJ214" s="48">
        <v>0</v>
      </c>
      <c r="AK214" s="45">
        <v>0</v>
      </c>
      <c r="AL214" s="45">
        <v>0</v>
      </c>
      <c r="AM214" s="45">
        <v>0</v>
      </c>
      <c r="AN214" s="47">
        <v>0</v>
      </c>
      <c r="AO214" s="45">
        <v>0</v>
      </c>
      <c r="AP214" s="45">
        <v>0</v>
      </c>
      <c r="AQ214" s="141">
        <v>0</v>
      </c>
      <c r="AR214" s="117">
        <v>0</v>
      </c>
      <c r="AS214" s="45">
        <v>0</v>
      </c>
      <c r="AT214" s="45">
        <v>0</v>
      </c>
      <c r="AU214" s="45">
        <v>0</v>
      </c>
      <c r="AV214" s="45">
        <v>0</v>
      </c>
      <c r="AW214" s="48">
        <v>0</v>
      </c>
      <c r="AX214" s="45">
        <v>0</v>
      </c>
      <c r="AY214" s="45">
        <v>0</v>
      </c>
      <c r="AZ214" s="45">
        <v>0</v>
      </c>
      <c r="BA214" s="47">
        <v>0</v>
      </c>
      <c r="BB214" s="48">
        <v>0</v>
      </c>
      <c r="BC214" s="152">
        <v>0</v>
      </c>
      <c r="BD214" s="45">
        <v>0</v>
      </c>
      <c r="BE214" s="47">
        <v>1</v>
      </c>
      <c r="BF214" s="48">
        <v>0</v>
      </c>
      <c r="BG214" s="45">
        <v>0</v>
      </c>
      <c r="BH214" s="45">
        <v>0</v>
      </c>
      <c r="BI214" s="45">
        <v>1</v>
      </c>
      <c r="BJ214" s="48">
        <v>0</v>
      </c>
      <c r="BK214" s="45">
        <v>0</v>
      </c>
      <c r="BL214" s="45">
        <v>1</v>
      </c>
      <c r="BM214" s="47">
        <v>0</v>
      </c>
      <c r="BN214" s="48">
        <v>0</v>
      </c>
      <c r="BO214" s="45">
        <v>0</v>
      </c>
      <c r="BP214" s="152">
        <v>0</v>
      </c>
      <c r="BQ214" s="45">
        <v>0</v>
      </c>
      <c r="BR214" s="45">
        <v>0</v>
      </c>
      <c r="BS214" s="48">
        <v>0</v>
      </c>
      <c r="BT214" s="45">
        <v>0</v>
      </c>
      <c r="BU214" s="45">
        <v>1</v>
      </c>
      <c r="BV214" s="47">
        <v>0</v>
      </c>
      <c r="BW214" s="45">
        <v>0</v>
      </c>
      <c r="BX214" s="45">
        <v>1</v>
      </c>
      <c r="BY214" s="45">
        <v>0</v>
      </c>
      <c r="BZ214" s="45">
        <v>0</v>
      </c>
      <c r="CA214" s="47">
        <v>1</v>
      </c>
      <c r="CB214" s="45">
        <v>0</v>
      </c>
      <c r="CC214" s="45">
        <v>0</v>
      </c>
      <c r="CD214" s="45">
        <v>0</v>
      </c>
      <c r="CE214" s="47">
        <v>0</v>
      </c>
      <c r="CF214" s="45">
        <v>0</v>
      </c>
      <c r="CG214" s="45">
        <v>0</v>
      </c>
      <c r="CH214" s="45">
        <v>0</v>
      </c>
      <c r="CI214" s="45">
        <v>0</v>
      </c>
      <c r="CJ214" s="48">
        <v>0</v>
      </c>
      <c r="CK214" s="45">
        <v>0</v>
      </c>
      <c r="CL214" s="45">
        <v>1</v>
      </c>
      <c r="CM214" s="45">
        <v>0</v>
      </c>
      <c r="CN214" s="47">
        <v>0</v>
      </c>
      <c r="CO214" s="45">
        <v>0</v>
      </c>
      <c r="CP214" s="45">
        <v>1</v>
      </c>
      <c r="CQ214" s="141">
        <v>0</v>
      </c>
      <c r="CR214" s="117">
        <v>0</v>
      </c>
      <c r="CS214" s="45">
        <v>0</v>
      </c>
      <c r="CT214" s="45">
        <v>0</v>
      </c>
      <c r="CU214" s="45">
        <v>0</v>
      </c>
      <c r="CV214" s="45"/>
      <c r="CW214" s="48"/>
      <c r="CX214" s="45"/>
      <c r="CY214" s="45"/>
      <c r="CZ214" s="45"/>
      <c r="DA214" s="47"/>
      <c r="DB214" s="48"/>
      <c r="DC214" s="152"/>
      <c r="DD214" s="45"/>
      <c r="DE214" s="47"/>
      <c r="DF214" s="48"/>
      <c r="DG214" s="45"/>
      <c r="DH214" s="45"/>
      <c r="DI214" s="45"/>
      <c r="DJ214" s="48"/>
      <c r="DK214" s="45"/>
      <c r="DL214" s="45"/>
      <c r="DM214" s="47"/>
      <c r="DN214" s="119">
        <f t="shared" si="3"/>
        <v>5</v>
      </c>
      <c r="DO214" s="43" t="s">
        <v>200</v>
      </c>
    </row>
    <row r="215" spans="2:119">
      <c r="B215" s="42"/>
      <c r="C215" s="43" t="s">
        <v>201</v>
      </c>
      <c r="D215" s="45">
        <v>0</v>
      </c>
      <c r="E215" s="47">
        <v>0</v>
      </c>
      <c r="F215" s="48">
        <v>0</v>
      </c>
      <c r="G215" s="45">
        <v>1</v>
      </c>
      <c r="H215" s="45">
        <v>0</v>
      </c>
      <c r="I215" s="45">
        <v>0</v>
      </c>
      <c r="J215" s="48">
        <v>0</v>
      </c>
      <c r="K215" s="45">
        <v>0</v>
      </c>
      <c r="L215" s="45">
        <v>0</v>
      </c>
      <c r="M215" s="47">
        <v>0</v>
      </c>
      <c r="N215" s="48">
        <v>0</v>
      </c>
      <c r="O215" s="45">
        <v>0</v>
      </c>
      <c r="P215" s="45">
        <v>0</v>
      </c>
      <c r="Q215" s="45">
        <v>0</v>
      </c>
      <c r="R215" s="45">
        <v>0</v>
      </c>
      <c r="S215" s="48">
        <v>0</v>
      </c>
      <c r="T215" s="45">
        <v>0</v>
      </c>
      <c r="U215" s="45">
        <v>0</v>
      </c>
      <c r="V215" s="47">
        <v>0</v>
      </c>
      <c r="W215" s="45">
        <v>0</v>
      </c>
      <c r="X215" s="45">
        <v>1</v>
      </c>
      <c r="Y215" s="45">
        <v>0</v>
      </c>
      <c r="Z215" s="45">
        <v>0</v>
      </c>
      <c r="AA215" s="47">
        <v>0</v>
      </c>
      <c r="AB215" s="45">
        <v>0</v>
      </c>
      <c r="AC215" s="45">
        <v>0</v>
      </c>
      <c r="AD215" s="45">
        <v>0</v>
      </c>
      <c r="AE215" s="47">
        <v>0</v>
      </c>
      <c r="AF215" s="45">
        <v>1</v>
      </c>
      <c r="AG215" s="45">
        <v>0</v>
      </c>
      <c r="AH215" s="45">
        <v>0</v>
      </c>
      <c r="AI215" s="45">
        <v>0</v>
      </c>
      <c r="AJ215" s="48">
        <v>0</v>
      </c>
      <c r="AK215" s="45">
        <v>0</v>
      </c>
      <c r="AL215" s="45">
        <v>0</v>
      </c>
      <c r="AM215" s="45">
        <v>0</v>
      </c>
      <c r="AN215" s="47">
        <v>0</v>
      </c>
      <c r="AO215" s="45">
        <v>0</v>
      </c>
      <c r="AP215" s="45">
        <v>0</v>
      </c>
      <c r="AQ215" s="141">
        <v>0</v>
      </c>
      <c r="AR215" s="117">
        <v>0</v>
      </c>
      <c r="AS215" s="45">
        <v>0</v>
      </c>
      <c r="AT215" s="45">
        <v>0</v>
      </c>
      <c r="AU215" s="45">
        <v>0</v>
      </c>
      <c r="AV215" s="45">
        <v>0</v>
      </c>
      <c r="AW215" s="48">
        <v>0</v>
      </c>
      <c r="AX215" s="45">
        <v>0</v>
      </c>
      <c r="AY215" s="45">
        <v>0</v>
      </c>
      <c r="AZ215" s="45">
        <v>0</v>
      </c>
      <c r="BA215" s="47">
        <v>0</v>
      </c>
      <c r="BB215" s="48">
        <v>0</v>
      </c>
      <c r="BC215" s="152">
        <v>0</v>
      </c>
      <c r="BD215" s="45">
        <v>0</v>
      </c>
      <c r="BE215" s="47">
        <v>0</v>
      </c>
      <c r="BF215" s="48">
        <v>0</v>
      </c>
      <c r="BG215" s="45">
        <v>0</v>
      </c>
      <c r="BH215" s="45">
        <v>0</v>
      </c>
      <c r="BI215" s="45">
        <v>0</v>
      </c>
      <c r="BJ215" s="48">
        <v>0</v>
      </c>
      <c r="BK215" s="45">
        <v>0</v>
      </c>
      <c r="BL215" s="45">
        <v>0</v>
      </c>
      <c r="BM215" s="47">
        <v>0</v>
      </c>
      <c r="BN215" s="48">
        <v>0</v>
      </c>
      <c r="BO215" s="45">
        <v>0</v>
      </c>
      <c r="BP215" s="152">
        <v>0</v>
      </c>
      <c r="BQ215" s="45">
        <v>0</v>
      </c>
      <c r="BR215" s="45">
        <v>0</v>
      </c>
      <c r="BS215" s="48">
        <v>0</v>
      </c>
      <c r="BT215" s="45">
        <v>0</v>
      </c>
      <c r="BU215" s="45">
        <v>0</v>
      </c>
      <c r="BV215" s="47">
        <v>0</v>
      </c>
      <c r="BW215" s="45">
        <v>0</v>
      </c>
      <c r="BX215" s="45">
        <v>0</v>
      </c>
      <c r="BY215" s="45">
        <v>0</v>
      </c>
      <c r="BZ215" s="45">
        <v>0</v>
      </c>
      <c r="CA215" s="47">
        <v>0</v>
      </c>
      <c r="CB215" s="45">
        <v>1</v>
      </c>
      <c r="CC215" s="45">
        <v>0</v>
      </c>
      <c r="CD215" s="45">
        <v>0</v>
      </c>
      <c r="CE215" s="47">
        <v>0</v>
      </c>
      <c r="CF215" s="45">
        <v>0</v>
      </c>
      <c r="CG215" s="45">
        <v>0</v>
      </c>
      <c r="CH215" s="45">
        <v>2</v>
      </c>
      <c r="CI215" s="45">
        <v>0</v>
      </c>
      <c r="CJ215" s="48">
        <v>0</v>
      </c>
      <c r="CK215" s="45">
        <v>0</v>
      </c>
      <c r="CL215" s="45">
        <v>0</v>
      </c>
      <c r="CM215" s="45">
        <v>0</v>
      </c>
      <c r="CN215" s="47">
        <v>0</v>
      </c>
      <c r="CO215" s="45">
        <v>0</v>
      </c>
      <c r="CP215" s="45">
        <v>0</v>
      </c>
      <c r="CQ215" s="141">
        <v>0</v>
      </c>
      <c r="CR215" s="117">
        <v>0</v>
      </c>
      <c r="CS215" s="45">
        <v>0</v>
      </c>
      <c r="CT215" s="45">
        <v>1</v>
      </c>
      <c r="CU215" s="45">
        <v>0</v>
      </c>
      <c r="CV215" s="45"/>
      <c r="CW215" s="48"/>
      <c r="CX215" s="45"/>
      <c r="CY215" s="45"/>
      <c r="CZ215" s="45"/>
      <c r="DA215" s="47"/>
      <c r="DB215" s="48"/>
      <c r="DC215" s="152"/>
      <c r="DD215" s="45"/>
      <c r="DE215" s="47"/>
      <c r="DF215" s="48"/>
      <c r="DG215" s="45"/>
      <c r="DH215" s="45"/>
      <c r="DI215" s="45"/>
      <c r="DJ215" s="48"/>
      <c r="DK215" s="45"/>
      <c r="DL215" s="45"/>
      <c r="DM215" s="47"/>
      <c r="DN215" s="119">
        <f t="shared" si="3"/>
        <v>4</v>
      </c>
      <c r="DO215" s="43" t="s">
        <v>201</v>
      </c>
    </row>
    <row r="216" spans="2:119">
      <c r="B216" s="42"/>
      <c r="C216" s="43" t="s">
        <v>202</v>
      </c>
      <c r="D216" s="45">
        <v>0</v>
      </c>
      <c r="E216" s="47">
        <v>0</v>
      </c>
      <c r="F216" s="48">
        <v>0</v>
      </c>
      <c r="G216" s="45">
        <v>0</v>
      </c>
      <c r="H216" s="45">
        <v>0</v>
      </c>
      <c r="I216" s="45">
        <v>0</v>
      </c>
      <c r="J216" s="48">
        <v>0</v>
      </c>
      <c r="K216" s="45">
        <v>0</v>
      </c>
      <c r="L216" s="45">
        <v>0</v>
      </c>
      <c r="M216" s="47">
        <v>0</v>
      </c>
      <c r="N216" s="48">
        <v>0</v>
      </c>
      <c r="O216" s="45">
        <v>0</v>
      </c>
      <c r="P216" s="45">
        <v>0</v>
      </c>
      <c r="Q216" s="45">
        <v>0</v>
      </c>
      <c r="R216" s="45">
        <v>0</v>
      </c>
      <c r="S216" s="48">
        <v>0</v>
      </c>
      <c r="T216" s="45">
        <v>0</v>
      </c>
      <c r="U216" s="45">
        <v>1</v>
      </c>
      <c r="V216" s="47">
        <v>0</v>
      </c>
      <c r="W216" s="45">
        <v>0</v>
      </c>
      <c r="X216" s="45">
        <v>0</v>
      </c>
      <c r="Y216" s="45">
        <v>0</v>
      </c>
      <c r="Z216" s="45">
        <v>0</v>
      </c>
      <c r="AA216" s="47">
        <v>0</v>
      </c>
      <c r="AB216" s="45">
        <v>0</v>
      </c>
      <c r="AC216" s="45">
        <v>0</v>
      </c>
      <c r="AD216" s="45">
        <v>0</v>
      </c>
      <c r="AE216" s="47">
        <v>0</v>
      </c>
      <c r="AF216" s="45">
        <v>0</v>
      </c>
      <c r="AG216" s="45">
        <v>0</v>
      </c>
      <c r="AH216" s="45">
        <v>0</v>
      </c>
      <c r="AI216" s="45">
        <v>0</v>
      </c>
      <c r="AJ216" s="48">
        <v>0</v>
      </c>
      <c r="AK216" s="45">
        <v>0</v>
      </c>
      <c r="AL216" s="45">
        <v>0</v>
      </c>
      <c r="AM216" s="45">
        <v>0</v>
      </c>
      <c r="AN216" s="47">
        <v>0</v>
      </c>
      <c r="AO216" s="45">
        <v>0</v>
      </c>
      <c r="AP216" s="45">
        <v>0</v>
      </c>
      <c r="AQ216" s="141">
        <v>0</v>
      </c>
      <c r="AR216" s="117">
        <v>0</v>
      </c>
      <c r="AS216" s="45">
        <v>0</v>
      </c>
      <c r="AT216" s="45">
        <v>0</v>
      </c>
      <c r="AU216" s="45">
        <v>0</v>
      </c>
      <c r="AV216" s="45">
        <v>0</v>
      </c>
      <c r="AW216" s="48">
        <v>0</v>
      </c>
      <c r="AX216" s="45">
        <v>0</v>
      </c>
      <c r="AY216" s="45">
        <v>0</v>
      </c>
      <c r="AZ216" s="45">
        <v>0</v>
      </c>
      <c r="BA216" s="47">
        <v>0</v>
      </c>
      <c r="BB216" s="48">
        <v>0</v>
      </c>
      <c r="BC216" s="152">
        <v>0</v>
      </c>
      <c r="BD216" s="45">
        <v>0</v>
      </c>
      <c r="BE216" s="47">
        <v>0</v>
      </c>
      <c r="BF216" s="48">
        <v>0</v>
      </c>
      <c r="BG216" s="45">
        <v>0</v>
      </c>
      <c r="BH216" s="45">
        <v>0</v>
      </c>
      <c r="BI216" s="45">
        <v>0</v>
      </c>
      <c r="BJ216" s="48">
        <v>0</v>
      </c>
      <c r="BK216" s="45">
        <v>0</v>
      </c>
      <c r="BL216" s="45">
        <v>0</v>
      </c>
      <c r="BM216" s="47">
        <v>0</v>
      </c>
      <c r="BN216" s="48">
        <v>0</v>
      </c>
      <c r="BO216" s="45">
        <v>0</v>
      </c>
      <c r="BP216" s="152">
        <v>0</v>
      </c>
      <c r="BQ216" s="45">
        <v>0</v>
      </c>
      <c r="BR216" s="45">
        <v>0</v>
      </c>
      <c r="BS216" s="48">
        <v>0</v>
      </c>
      <c r="BT216" s="45">
        <v>0</v>
      </c>
      <c r="BU216" s="45">
        <v>0</v>
      </c>
      <c r="BV216" s="47">
        <v>0</v>
      </c>
      <c r="BW216" s="45">
        <v>0</v>
      </c>
      <c r="BX216" s="45">
        <v>0</v>
      </c>
      <c r="BY216" s="45">
        <v>0</v>
      </c>
      <c r="BZ216" s="45">
        <v>0</v>
      </c>
      <c r="CA216" s="47">
        <v>0</v>
      </c>
      <c r="CB216" s="45">
        <v>0</v>
      </c>
      <c r="CC216" s="45">
        <v>0</v>
      </c>
      <c r="CD216" s="45">
        <v>0</v>
      </c>
      <c r="CE216" s="47">
        <v>0</v>
      </c>
      <c r="CF216" s="45">
        <v>1</v>
      </c>
      <c r="CG216" s="45">
        <v>1</v>
      </c>
      <c r="CH216" s="45">
        <v>0</v>
      </c>
      <c r="CI216" s="45">
        <v>1</v>
      </c>
      <c r="CJ216" s="48">
        <v>0</v>
      </c>
      <c r="CK216" s="45">
        <v>0</v>
      </c>
      <c r="CL216" s="45">
        <v>0</v>
      </c>
      <c r="CM216" s="45">
        <v>0</v>
      </c>
      <c r="CN216" s="47">
        <v>0</v>
      </c>
      <c r="CO216" s="45">
        <v>1</v>
      </c>
      <c r="CP216" s="45">
        <v>0</v>
      </c>
      <c r="CQ216" s="141">
        <v>0</v>
      </c>
      <c r="CR216" s="117">
        <v>0</v>
      </c>
      <c r="CS216" s="45">
        <v>0</v>
      </c>
      <c r="CT216" s="45">
        <v>0</v>
      </c>
      <c r="CU216" s="45">
        <v>0</v>
      </c>
      <c r="CV216" s="45"/>
      <c r="CW216" s="48"/>
      <c r="CX216" s="45"/>
      <c r="CY216" s="45"/>
      <c r="CZ216" s="45"/>
      <c r="DA216" s="47"/>
      <c r="DB216" s="48"/>
      <c r="DC216" s="152"/>
      <c r="DD216" s="45"/>
      <c r="DE216" s="47"/>
      <c r="DF216" s="48"/>
      <c r="DG216" s="45"/>
      <c r="DH216" s="45"/>
      <c r="DI216" s="45"/>
      <c r="DJ216" s="48"/>
      <c r="DK216" s="45"/>
      <c r="DL216" s="45"/>
      <c r="DM216" s="47"/>
      <c r="DN216" s="119">
        <f t="shared" si="3"/>
        <v>4</v>
      </c>
      <c r="DO216" s="43" t="s">
        <v>202</v>
      </c>
    </row>
    <row r="217" spans="2:119">
      <c r="B217" s="42"/>
      <c r="C217" s="43" t="s">
        <v>203</v>
      </c>
      <c r="D217" s="45">
        <v>0</v>
      </c>
      <c r="E217" s="47">
        <v>0</v>
      </c>
      <c r="F217" s="48">
        <v>0</v>
      </c>
      <c r="G217" s="45">
        <v>0</v>
      </c>
      <c r="H217" s="45">
        <v>0</v>
      </c>
      <c r="I217" s="45">
        <v>0</v>
      </c>
      <c r="J217" s="48">
        <v>0</v>
      </c>
      <c r="K217" s="45">
        <v>0</v>
      </c>
      <c r="L217" s="45">
        <v>0</v>
      </c>
      <c r="M217" s="47">
        <v>0</v>
      </c>
      <c r="N217" s="48">
        <v>0</v>
      </c>
      <c r="O217" s="45">
        <v>0</v>
      </c>
      <c r="P217" s="45">
        <v>0</v>
      </c>
      <c r="Q217" s="45">
        <v>0</v>
      </c>
      <c r="R217" s="45">
        <v>0</v>
      </c>
      <c r="S217" s="48">
        <v>0</v>
      </c>
      <c r="T217" s="45">
        <v>0</v>
      </c>
      <c r="U217" s="45">
        <v>0</v>
      </c>
      <c r="V217" s="47">
        <v>0</v>
      </c>
      <c r="W217" s="45">
        <v>0</v>
      </c>
      <c r="X217" s="45">
        <v>0</v>
      </c>
      <c r="Y217" s="45">
        <v>0</v>
      </c>
      <c r="Z217" s="45">
        <v>0</v>
      </c>
      <c r="AA217" s="47">
        <v>0</v>
      </c>
      <c r="AB217" s="45">
        <v>0</v>
      </c>
      <c r="AC217" s="45">
        <v>0</v>
      </c>
      <c r="AD217" s="45">
        <v>0</v>
      </c>
      <c r="AE217" s="47">
        <v>0</v>
      </c>
      <c r="AF217" s="45">
        <v>0</v>
      </c>
      <c r="AG217" s="45">
        <v>0</v>
      </c>
      <c r="AH217" s="45">
        <v>0</v>
      </c>
      <c r="AI217" s="45">
        <v>0</v>
      </c>
      <c r="AJ217" s="48">
        <v>0</v>
      </c>
      <c r="AK217" s="45">
        <v>0</v>
      </c>
      <c r="AL217" s="45">
        <v>0</v>
      </c>
      <c r="AM217" s="45">
        <v>0</v>
      </c>
      <c r="AN217" s="47">
        <v>0</v>
      </c>
      <c r="AO217" s="45">
        <v>0</v>
      </c>
      <c r="AP217" s="45">
        <v>0</v>
      </c>
      <c r="AQ217" s="141">
        <v>0</v>
      </c>
      <c r="AR217" s="117">
        <v>0</v>
      </c>
      <c r="AS217" s="45">
        <v>0</v>
      </c>
      <c r="AT217" s="45">
        <v>0</v>
      </c>
      <c r="AU217" s="45">
        <v>0</v>
      </c>
      <c r="AV217" s="45">
        <v>0</v>
      </c>
      <c r="AW217" s="48">
        <v>0</v>
      </c>
      <c r="AX217" s="45">
        <v>0</v>
      </c>
      <c r="AY217" s="45">
        <v>0</v>
      </c>
      <c r="AZ217" s="45">
        <v>0</v>
      </c>
      <c r="BA217" s="47">
        <v>0</v>
      </c>
      <c r="BB217" s="48">
        <v>0</v>
      </c>
      <c r="BC217" s="152">
        <v>0</v>
      </c>
      <c r="BD217" s="45">
        <v>0</v>
      </c>
      <c r="BE217" s="47">
        <v>0</v>
      </c>
      <c r="BF217" s="48">
        <v>0</v>
      </c>
      <c r="BG217" s="45">
        <v>0</v>
      </c>
      <c r="BH217" s="45">
        <v>0</v>
      </c>
      <c r="BI217" s="45">
        <v>0</v>
      </c>
      <c r="BJ217" s="48">
        <v>0</v>
      </c>
      <c r="BK217" s="45">
        <v>0</v>
      </c>
      <c r="BL217" s="45">
        <v>0</v>
      </c>
      <c r="BM217" s="47">
        <v>0</v>
      </c>
      <c r="BN217" s="48">
        <v>0</v>
      </c>
      <c r="BO217" s="45">
        <v>0</v>
      </c>
      <c r="BP217" s="152">
        <v>0</v>
      </c>
      <c r="BQ217" s="45">
        <v>0</v>
      </c>
      <c r="BR217" s="45">
        <v>0</v>
      </c>
      <c r="BS217" s="48">
        <v>0</v>
      </c>
      <c r="BT217" s="45">
        <v>0</v>
      </c>
      <c r="BU217" s="45">
        <v>0</v>
      </c>
      <c r="BV217" s="47">
        <v>0</v>
      </c>
      <c r="BW217" s="45">
        <v>0</v>
      </c>
      <c r="BX217" s="45">
        <v>0</v>
      </c>
      <c r="BY217" s="45">
        <v>0</v>
      </c>
      <c r="BZ217" s="45">
        <v>0</v>
      </c>
      <c r="CA217" s="47">
        <v>0</v>
      </c>
      <c r="CB217" s="45">
        <v>0</v>
      </c>
      <c r="CC217" s="45">
        <v>0</v>
      </c>
      <c r="CD217" s="45">
        <v>0</v>
      </c>
      <c r="CE217" s="47">
        <v>0</v>
      </c>
      <c r="CF217" s="45">
        <v>0</v>
      </c>
      <c r="CG217" s="45">
        <v>0</v>
      </c>
      <c r="CH217" s="45">
        <v>0</v>
      </c>
      <c r="CI217" s="45">
        <v>0</v>
      </c>
      <c r="CJ217" s="48">
        <v>0</v>
      </c>
      <c r="CK217" s="45">
        <v>0</v>
      </c>
      <c r="CL217" s="45">
        <v>0</v>
      </c>
      <c r="CM217" s="45">
        <v>0</v>
      </c>
      <c r="CN217" s="47">
        <v>0</v>
      </c>
      <c r="CO217" s="45">
        <v>0</v>
      </c>
      <c r="CP217" s="45">
        <v>0</v>
      </c>
      <c r="CQ217" s="141">
        <v>0</v>
      </c>
      <c r="CR217" s="117">
        <v>0</v>
      </c>
      <c r="CS217" s="45">
        <v>0</v>
      </c>
      <c r="CT217" s="45">
        <v>0</v>
      </c>
      <c r="CU217" s="45">
        <v>0</v>
      </c>
      <c r="CV217" s="45"/>
      <c r="CW217" s="48"/>
      <c r="CX217" s="45"/>
      <c r="CY217" s="45"/>
      <c r="CZ217" s="45"/>
      <c r="DA217" s="47"/>
      <c r="DB217" s="48"/>
      <c r="DC217" s="152"/>
      <c r="DD217" s="45"/>
      <c r="DE217" s="47"/>
      <c r="DF217" s="48"/>
      <c r="DG217" s="45"/>
      <c r="DH217" s="45"/>
      <c r="DI217" s="45"/>
      <c r="DJ217" s="48"/>
      <c r="DK217" s="45"/>
      <c r="DL217" s="45"/>
      <c r="DM217" s="47"/>
      <c r="DN217" s="119">
        <f t="shared" si="3"/>
        <v>0</v>
      </c>
      <c r="DO217" s="43" t="s">
        <v>203</v>
      </c>
    </row>
    <row r="218" spans="2:119">
      <c r="B218" s="42"/>
      <c r="C218" s="43" t="s">
        <v>204</v>
      </c>
      <c r="D218" s="45">
        <v>0</v>
      </c>
      <c r="E218" s="47">
        <v>0</v>
      </c>
      <c r="F218" s="48">
        <v>0</v>
      </c>
      <c r="G218" s="45">
        <v>0</v>
      </c>
      <c r="H218" s="45">
        <v>0</v>
      </c>
      <c r="I218" s="45">
        <v>0</v>
      </c>
      <c r="J218" s="48">
        <v>0</v>
      </c>
      <c r="K218" s="45">
        <v>0</v>
      </c>
      <c r="L218" s="45">
        <v>0</v>
      </c>
      <c r="M218" s="47">
        <v>0</v>
      </c>
      <c r="N218" s="48">
        <v>0</v>
      </c>
      <c r="O218" s="45">
        <v>0</v>
      </c>
      <c r="P218" s="45">
        <v>0</v>
      </c>
      <c r="Q218" s="45">
        <v>0</v>
      </c>
      <c r="R218" s="45">
        <v>0</v>
      </c>
      <c r="S218" s="48">
        <v>0</v>
      </c>
      <c r="T218" s="45">
        <v>0</v>
      </c>
      <c r="U218" s="45">
        <v>0</v>
      </c>
      <c r="V218" s="47">
        <v>0</v>
      </c>
      <c r="W218" s="45">
        <v>0</v>
      </c>
      <c r="X218" s="45">
        <v>0</v>
      </c>
      <c r="Y218" s="45">
        <v>0</v>
      </c>
      <c r="Z218" s="45">
        <v>0</v>
      </c>
      <c r="AA218" s="47">
        <v>0</v>
      </c>
      <c r="AB218" s="45">
        <v>0</v>
      </c>
      <c r="AC218" s="45">
        <v>0</v>
      </c>
      <c r="AD218" s="45">
        <v>0</v>
      </c>
      <c r="AE218" s="47">
        <v>0</v>
      </c>
      <c r="AF218" s="45">
        <v>0</v>
      </c>
      <c r="AG218" s="45">
        <v>0</v>
      </c>
      <c r="AH218" s="45">
        <v>0</v>
      </c>
      <c r="AI218" s="45">
        <v>0</v>
      </c>
      <c r="AJ218" s="48">
        <v>0</v>
      </c>
      <c r="AK218" s="45">
        <v>0</v>
      </c>
      <c r="AL218" s="45">
        <v>0</v>
      </c>
      <c r="AM218" s="45">
        <v>0</v>
      </c>
      <c r="AN218" s="47">
        <v>0</v>
      </c>
      <c r="AO218" s="45">
        <v>0</v>
      </c>
      <c r="AP218" s="45">
        <v>0</v>
      </c>
      <c r="AQ218" s="142">
        <v>0</v>
      </c>
      <c r="AR218" s="117">
        <v>0</v>
      </c>
      <c r="AS218" s="45">
        <v>0</v>
      </c>
      <c r="AT218" s="45">
        <v>0</v>
      </c>
      <c r="AU218" s="45">
        <v>0</v>
      </c>
      <c r="AV218" s="45">
        <v>0</v>
      </c>
      <c r="AW218" s="48">
        <v>0</v>
      </c>
      <c r="AX218" s="45">
        <v>0</v>
      </c>
      <c r="AY218" s="45">
        <v>0</v>
      </c>
      <c r="AZ218" s="45">
        <v>0</v>
      </c>
      <c r="BA218" s="47">
        <v>0</v>
      </c>
      <c r="BB218" s="48">
        <v>0</v>
      </c>
      <c r="BC218" s="153">
        <v>0</v>
      </c>
      <c r="BD218" s="45">
        <v>0</v>
      </c>
      <c r="BE218" s="47">
        <v>0</v>
      </c>
      <c r="BF218" s="48">
        <v>0</v>
      </c>
      <c r="BG218" s="45">
        <v>0</v>
      </c>
      <c r="BH218" s="45">
        <v>0</v>
      </c>
      <c r="BI218" s="45">
        <v>0</v>
      </c>
      <c r="BJ218" s="48">
        <v>0</v>
      </c>
      <c r="BK218" s="45">
        <v>0</v>
      </c>
      <c r="BL218" s="45">
        <v>0</v>
      </c>
      <c r="BM218" s="47">
        <v>0</v>
      </c>
      <c r="BN218" s="48">
        <v>0</v>
      </c>
      <c r="BO218" s="45">
        <v>0</v>
      </c>
      <c r="BP218" s="153">
        <v>0</v>
      </c>
      <c r="BQ218" s="45">
        <v>0</v>
      </c>
      <c r="BR218" s="45">
        <v>0</v>
      </c>
      <c r="BS218" s="48">
        <v>0</v>
      </c>
      <c r="BT218" s="45">
        <v>0</v>
      </c>
      <c r="BU218" s="45">
        <v>0</v>
      </c>
      <c r="BV218" s="47">
        <v>0</v>
      </c>
      <c r="BW218" s="45">
        <v>0</v>
      </c>
      <c r="BX218" s="45">
        <v>0</v>
      </c>
      <c r="BY218" s="45">
        <v>0</v>
      </c>
      <c r="BZ218" s="45">
        <v>0</v>
      </c>
      <c r="CA218" s="47">
        <v>0</v>
      </c>
      <c r="CB218" s="45">
        <v>0</v>
      </c>
      <c r="CC218" s="45">
        <v>0</v>
      </c>
      <c r="CD218" s="45">
        <v>0</v>
      </c>
      <c r="CE218" s="47">
        <v>0</v>
      </c>
      <c r="CF218" s="45">
        <v>0</v>
      </c>
      <c r="CG218" s="45">
        <v>0</v>
      </c>
      <c r="CH218" s="45">
        <v>0</v>
      </c>
      <c r="CI218" s="45">
        <v>0</v>
      </c>
      <c r="CJ218" s="48">
        <v>0</v>
      </c>
      <c r="CK218" s="45">
        <v>0</v>
      </c>
      <c r="CL218" s="45">
        <v>0</v>
      </c>
      <c r="CM218" s="45">
        <v>0</v>
      </c>
      <c r="CN218" s="47">
        <v>0</v>
      </c>
      <c r="CO218" s="45">
        <v>0</v>
      </c>
      <c r="CP218" s="45">
        <v>0</v>
      </c>
      <c r="CQ218" s="142">
        <v>0</v>
      </c>
      <c r="CR218" s="117">
        <v>0</v>
      </c>
      <c r="CS218" s="45">
        <v>0</v>
      </c>
      <c r="CT218" s="45">
        <v>0</v>
      </c>
      <c r="CU218" s="45">
        <v>0</v>
      </c>
      <c r="CV218" s="45"/>
      <c r="CW218" s="48"/>
      <c r="CX218" s="45"/>
      <c r="CY218" s="45"/>
      <c r="CZ218" s="45"/>
      <c r="DA218" s="47"/>
      <c r="DB218" s="48"/>
      <c r="DC218" s="153"/>
      <c r="DD218" s="45"/>
      <c r="DE218" s="47"/>
      <c r="DF218" s="48"/>
      <c r="DG218" s="45"/>
      <c r="DH218" s="45"/>
      <c r="DI218" s="45"/>
      <c r="DJ218" s="48"/>
      <c r="DK218" s="45"/>
      <c r="DL218" s="45"/>
      <c r="DM218" s="47"/>
      <c r="DN218" s="119">
        <f t="shared" si="3"/>
        <v>0</v>
      </c>
      <c r="DO218" s="43" t="s">
        <v>204</v>
      </c>
    </row>
    <row r="219" spans="2:119">
      <c r="B219" s="42"/>
      <c r="C219" s="70" t="s">
        <v>205</v>
      </c>
      <c r="D219" s="71">
        <v>0</v>
      </c>
      <c r="E219" s="72">
        <v>0</v>
      </c>
      <c r="F219" s="73">
        <v>0</v>
      </c>
      <c r="G219" s="71">
        <v>1</v>
      </c>
      <c r="H219" s="71">
        <v>0</v>
      </c>
      <c r="I219" s="71">
        <v>0</v>
      </c>
      <c r="J219" s="73">
        <v>0</v>
      </c>
      <c r="K219" s="71">
        <v>0</v>
      </c>
      <c r="L219" s="71">
        <v>0</v>
      </c>
      <c r="M219" s="72">
        <v>0</v>
      </c>
      <c r="N219" s="73">
        <v>0</v>
      </c>
      <c r="O219" s="71">
        <v>0</v>
      </c>
      <c r="P219" s="71">
        <v>0</v>
      </c>
      <c r="Q219" s="71">
        <v>1</v>
      </c>
      <c r="R219" s="71">
        <v>0</v>
      </c>
      <c r="S219" s="73">
        <v>0</v>
      </c>
      <c r="T219" s="71">
        <v>0</v>
      </c>
      <c r="U219" s="71">
        <v>1</v>
      </c>
      <c r="V219" s="72">
        <v>0</v>
      </c>
      <c r="W219" s="71">
        <v>0</v>
      </c>
      <c r="X219" s="71">
        <v>1</v>
      </c>
      <c r="Y219" s="71">
        <v>0</v>
      </c>
      <c r="Z219" s="71">
        <v>0</v>
      </c>
      <c r="AA219" s="72">
        <v>0</v>
      </c>
      <c r="AB219" s="71">
        <v>0</v>
      </c>
      <c r="AC219" s="71">
        <v>0</v>
      </c>
      <c r="AD219" s="71">
        <v>0</v>
      </c>
      <c r="AE219" s="72">
        <v>0</v>
      </c>
      <c r="AF219" s="71">
        <v>1</v>
      </c>
      <c r="AG219" s="71">
        <v>0</v>
      </c>
      <c r="AH219" s="71">
        <v>0</v>
      </c>
      <c r="AI219" s="71">
        <v>0</v>
      </c>
      <c r="AJ219" s="73">
        <v>0</v>
      </c>
      <c r="AK219" s="71">
        <v>0</v>
      </c>
      <c r="AL219" s="71">
        <v>0</v>
      </c>
      <c r="AM219" s="71">
        <v>0</v>
      </c>
      <c r="AN219" s="72">
        <v>0</v>
      </c>
      <c r="AO219" s="71">
        <v>0</v>
      </c>
      <c r="AP219" s="71">
        <v>0</v>
      </c>
      <c r="AQ219" s="142">
        <v>0</v>
      </c>
      <c r="AR219" s="120">
        <v>0</v>
      </c>
      <c r="AS219" s="71">
        <v>0</v>
      </c>
      <c r="AT219" s="71">
        <v>0</v>
      </c>
      <c r="AU219" s="71">
        <v>0</v>
      </c>
      <c r="AV219" s="71">
        <v>0</v>
      </c>
      <c r="AW219" s="73">
        <v>0</v>
      </c>
      <c r="AX219" s="71">
        <v>0</v>
      </c>
      <c r="AY219" s="71">
        <v>0</v>
      </c>
      <c r="AZ219" s="71">
        <v>0</v>
      </c>
      <c r="BA219" s="72">
        <v>0</v>
      </c>
      <c r="BB219" s="73">
        <v>0</v>
      </c>
      <c r="BC219" s="153">
        <v>0</v>
      </c>
      <c r="BD219" s="71">
        <v>0</v>
      </c>
      <c r="BE219" s="72">
        <v>1</v>
      </c>
      <c r="BF219" s="73">
        <v>0</v>
      </c>
      <c r="BG219" s="71">
        <v>0</v>
      </c>
      <c r="BH219" s="71">
        <v>0</v>
      </c>
      <c r="BI219" s="71">
        <v>1</v>
      </c>
      <c r="BJ219" s="73">
        <v>0</v>
      </c>
      <c r="BK219" s="71">
        <v>0</v>
      </c>
      <c r="BL219" s="71">
        <v>1</v>
      </c>
      <c r="BM219" s="72">
        <v>0</v>
      </c>
      <c r="BN219" s="73">
        <v>0</v>
      </c>
      <c r="BO219" s="71">
        <v>0</v>
      </c>
      <c r="BP219" s="153">
        <v>0</v>
      </c>
      <c r="BQ219" s="71">
        <v>0</v>
      </c>
      <c r="BR219" s="71">
        <v>0</v>
      </c>
      <c r="BS219" s="73">
        <v>0</v>
      </c>
      <c r="BT219" s="71">
        <v>0</v>
      </c>
      <c r="BU219" s="71">
        <v>1</v>
      </c>
      <c r="BV219" s="72">
        <v>0</v>
      </c>
      <c r="BW219" s="71">
        <v>0</v>
      </c>
      <c r="BX219" s="71">
        <v>1</v>
      </c>
      <c r="BY219" s="71">
        <v>0</v>
      </c>
      <c r="BZ219" s="71">
        <v>0</v>
      </c>
      <c r="CA219" s="72">
        <v>1</v>
      </c>
      <c r="CB219" s="71">
        <v>1</v>
      </c>
      <c r="CC219" s="71">
        <v>0</v>
      </c>
      <c r="CD219" s="71">
        <v>0</v>
      </c>
      <c r="CE219" s="72">
        <v>0</v>
      </c>
      <c r="CF219" s="71">
        <v>1</v>
      </c>
      <c r="CG219" s="71">
        <v>2</v>
      </c>
      <c r="CH219" s="71">
        <v>2</v>
      </c>
      <c r="CI219" s="71">
        <v>1</v>
      </c>
      <c r="CJ219" s="73">
        <v>0</v>
      </c>
      <c r="CK219" s="71">
        <v>0</v>
      </c>
      <c r="CL219" s="71">
        <v>2</v>
      </c>
      <c r="CM219" s="71">
        <v>0</v>
      </c>
      <c r="CN219" s="72">
        <v>1</v>
      </c>
      <c r="CO219" s="71">
        <v>1</v>
      </c>
      <c r="CP219" s="71">
        <v>1</v>
      </c>
      <c r="CQ219" s="142">
        <v>0</v>
      </c>
      <c r="CR219" s="120">
        <v>0</v>
      </c>
      <c r="CS219" s="71">
        <v>0</v>
      </c>
      <c r="CT219" s="71">
        <v>1</v>
      </c>
      <c r="CU219" s="71">
        <v>0</v>
      </c>
      <c r="CV219" s="71"/>
      <c r="CW219" s="73"/>
      <c r="CX219" s="71"/>
      <c r="CY219" s="71"/>
      <c r="CZ219" s="71"/>
      <c r="DA219" s="72"/>
      <c r="DB219" s="73"/>
      <c r="DC219" s="153"/>
      <c r="DD219" s="71"/>
      <c r="DE219" s="72"/>
      <c r="DF219" s="73"/>
      <c r="DG219" s="71"/>
      <c r="DH219" s="71"/>
      <c r="DI219" s="71"/>
      <c r="DJ219" s="73"/>
      <c r="DK219" s="71"/>
      <c r="DL219" s="71"/>
      <c r="DM219" s="72"/>
      <c r="DN219" s="121">
        <f t="shared" si="3"/>
        <v>16</v>
      </c>
      <c r="DO219" s="70" t="s">
        <v>205</v>
      </c>
    </row>
    <row r="220" spans="2:119">
      <c r="B220" s="49"/>
      <c r="C220" s="50" t="s">
        <v>206</v>
      </c>
      <c r="D220" s="51">
        <v>15</v>
      </c>
      <c r="E220" s="53">
        <v>11</v>
      </c>
      <c r="F220" s="52">
        <v>11</v>
      </c>
      <c r="G220" s="51">
        <v>16</v>
      </c>
      <c r="H220" s="51">
        <v>11</v>
      </c>
      <c r="I220" s="51">
        <v>13</v>
      </c>
      <c r="J220" s="52">
        <v>10</v>
      </c>
      <c r="K220" s="51">
        <v>12</v>
      </c>
      <c r="L220" s="51">
        <v>12</v>
      </c>
      <c r="M220" s="53">
        <v>12</v>
      </c>
      <c r="N220" s="52">
        <v>8</v>
      </c>
      <c r="O220" s="51">
        <v>11</v>
      </c>
      <c r="P220" s="51">
        <v>12</v>
      </c>
      <c r="Q220" s="51">
        <v>8</v>
      </c>
      <c r="R220" s="125">
        <v>8</v>
      </c>
      <c r="S220" s="52">
        <v>9</v>
      </c>
      <c r="T220" s="51">
        <v>6</v>
      </c>
      <c r="U220" s="51">
        <v>11</v>
      </c>
      <c r="V220" s="53">
        <v>13</v>
      </c>
      <c r="W220" s="51">
        <v>10</v>
      </c>
      <c r="X220" s="51">
        <v>7</v>
      </c>
      <c r="Y220" s="51">
        <v>8</v>
      </c>
      <c r="Z220" s="51">
        <v>14</v>
      </c>
      <c r="AA220" s="53">
        <v>10</v>
      </c>
      <c r="AB220" s="51">
        <v>8</v>
      </c>
      <c r="AC220" s="51">
        <v>7</v>
      </c>
      <c r="AD220" s="51">
        <v>6</v>
      </c>
      <c r="AE220" s="53">
        <v>11</v>
      </c>
      <c r="AF220" s="51">
        <v>8</v>
      </c>
      <c r="AG220" s="51">
        <v>11</v>
      </c>
      <c r="AH220" s="51">
        <v>8</v>
      </c>
      <c r="AI220" s="51">
        <v>10</v>
      </c>
      <c r="AJ220" s="52">
        <v>14</v>
      </c>
      <c r="AK220" s="51">
        <v>9</v>
      </c>
      <c r="AL220" s="51">
        <v>9</v>
      </c>
      <c r="AM220" s="51">
        <v>9</v>
      </c>
      <c r="AN220" s="53">
        <v>9</v>
      </c>
      <c r="AO220" s="51">
        <v>10</v>
      </c>
      <c r="AP220" s="51">
        <v>8</v>
      </c>
      <c r="AQ220" s="143">
        <v>4</v>
      </c>
      <c r="AR220" s="41">
        <v>12</v>
      </c>
      <c r="AS220" s="51">
        <v>9</v>
      </c>
      <c r="AT220" s="51">
        <v>5</v>
      </c>
      <c r="AU220" s="51">
        <v>14</v>
      </c>
      <c r="AV220" s="51">
        <v>6</v>
      </c>
      <c r="AW220" s="52">
        <v>12</v>
      </c>
      <c r="AX220" s="51">
        <v>6</v>
      </c>
      <c r="AY220" s="51">
        <v>4</v>
      </c>
      <c r="AZ220" s="51">
        <v>3</v>
      </c>
      <c r="BA220" s="53">
        <v>14</v>
      </c>
      <c r="BB220" s="52">
        <v>4</v>
      </c>
      <c r="BC220" s="154">
        <v>12</v>
      </c>
      <c r="BD220" s="51">
        <v>6</v>
      </c>
      <c r="BE220" s="53">
        <v>8</v>
      </c>
      <c r="BF220" s="52">
        <v>4</v>
      </c>
      <c r="BG220" s="51">
        <v>5</v>
      </c>
      <c r="BH220" s="51">
        <v>6</v>
      </c>
      <c r="BI220" s="51">
        <v>8</v>
      </c>
      <c r="BJ220" s="52">
        <v>2</v>
      </c>
      <c r="BK220" s="51">
        <v>4</v>
      </c>
      <c r="BL220" s="51">
        <v>15</v>
      </c>
      <c r="BM220" s="53">
        <v>7</v>
      </c>
      <c r="BN220" s="52">
        <v>8</v>
      </c>
      <c r="BO220" s="51">
        <v>9</v>
      </c>
      <c r="BP220" s="154">
        <v>5</v>
      </c>
      <c r="BQ220" s="51">
        <v>9</v>
      </c>
      <c r="BR220" s="125">
        <v>7</v>
      </c>
      <c r="BS220" s="52">
        <v>5</v>
      </c>
      <c r="BT220" s="51">
        <v>4</v>
      </c>
      <c r="BU220" s="51">
        <v>13</v>
      </c>
      <c r="BV220" s="53">
        <v>9</v>
      </c>
      <c r="BW220" s="51">
        <v>13</v>
      </c>
      <c r="BX220" s="51">
        <v>15</v>
      </c>
      <c r="BY220" s="51">
        <v>9</v>
      </c>
      <c r="BZ220" s="51">
        <v>7</v>
      </c>
      <c r="CA220" s="53">
        <v>5</v>
      </c>
      <c r="CB220" s="51">
        <v>9</v>
      </c>
      <c r="CC220" s="51">
        <v>8</v>
      </c>
      <c r="CD220" s="51">
        <v>7</v>
      </c>
      <c r="CE220" s="53">
        <v>9</v>
      </c>
      <c r="CF220" s="51">
        <v>8</v>
      </c>
      <c r="CG220" s="51">
        <v>10</v>
      </c>
      <c r="CH220" s="51">
        <v>14</v>
      </c>
      <c r="CI220" s="51">
        <v>9</v>
      </c>
      <c r="CJ220" s="52">
        <v>14</v>
      </c>
      <c r="CK220" s="51">
        <v>7</v>
      </c>
      <c r="CL220" s="51">
        <v>10</v>
      </c>
      <c r="CM220" s="51">
        <v>7</v>
      </c>
      <c r="CN220" s="53">
        <v>6</v>
      </c>
      <c r="CO220" s="51">
        <v>11</v>
      </c>
      <c r="CP220" s="51">
        <v>8</v>
      </c>
      <c r="CQ220" s="143">
        <v>7</v>
      </c>
      <c r="CR220" s="41">
        <v>11</v>
      </c>
      <c r="CS220" s="51">
        <v>3</v>
      </c>
      <c r="CT220" s="51">
        <v>9</v>
      </c>
      <c r="CU220" s="51">
        <v>5</v>
      </c>
      <c r="CV220" s="51"/>
      <c r="CW220" s="52"/>
      <c r="CX220" s="51"/>
      <c r="CY220" s="51"/>
      <c r="CZ220" s="51"/>
      <c r="DA220" s="53"/>
      <c r="DB220" s="52"/>
      <c r="DC220" s="154"/>
      <c r="DD220" s="51"/>
      <c r="DE220" s="53"/>
      <c r="DF220" s="52"/>
      <c r="DG220" s="51"/>
      <c r="DH220" s="51"/>
      <c r="DI220" s="51"/>
      <c r="DJ220" s="52"/>
      <c r="DK220" s="51"/>
      <c r="DL220" s="51"/>
      <c r="DM220" s="53"/>
      <c r="DN220" s="122">
        <f t="shared" si="3"/>
        <v>290</v>
      </c>
      <c r="DO220" s="50" t="s">
        <v>206</v>
      </c>
    </row>
    <row r="221" spans="2:119">
      <c r="B221" s="54" t="s">
        <v>235</v>
      </c>
      <c r="C221" s="55" t="s">
        <v>198</v>
      </c>
      <c r="D221" s="56">
        <v>0</v>
      </c>
      <c r="E221" s="57">
        <v>0</v>
      </c>
      <c r="F221" s="54">
        <v>0</v>
      </c>
      <c r="G221" s="56">
        <v>0</v>
      </c>
      <c r="H221" s="56">
        <v>0</v>
      </c>
      <c r="I221" s="56">
        <v>0</v>
      </c>
      <c r="J221" s="54">
        <v>0</v>
      </c>
      <c r="K221" s="56">
        <v>0</v>
      </c>
      <c r="L221" s="56">
        <v>0</v>
      </c>
      <c r="M221" s="57">
        <v>0</v>
      </c>
      <c r="N221" s="54">
        <v>0</v>
      </c>
      <c r="O221" s="56">
        <v>0</v>
      </c>
      <c r="P221" s="56">
        <v>0</v>
      </c>
      <c r="Q221" s="56">
        <v>1</v>
      </c>
      <c r="R221" s="56">
        <v>0</v>
      </c>
      <c r="S221" s="54">
        <v>0</v>
      </c>
      <c r="T221" s="56">
        <v>0</v>
      </c>
      <c r="U221" s="56">
        <v>0</v>
      </c>
      <c r="V221" s="57">
        <v>0</v>
      </c>
      <c r="W221" s="56">
        <v>0</v>
      </c>
      <c r="X221" s="56">
        <v>0</v>
      </c>
      <c r="Y221" s="56">
        <v>0</v>
      </c>
      <c r="Z221" s="56">
        <v>0</v>
      </c>
      <c r="AA221" s="57">
        <v>0</v>
      </c>
      <c r="AB221" s="56">
        <v>0</v>
      </c>
      <c r="AC221" s="56">
        <v>0</v>
      </c>
      <c r="AD221" s="56">
        <v>0</v>
      </c>
      <c r="AE221" s="57">
        <v>0</v>
      </c>
      <c r="AF221" s="56">
        <v>0</v>
      </c>
      <c r="AG221" s="56">
        <v>0</v>
      </c>
      <c r="AH221" s="56">
        <v>0</v>
      </c>
      <c r="AI221" s="56">
        <v>0</v>
      </c>
      <c r="AJ221" s="54">
        <v>0</v>
      </c>
      <c r="AK221" s="56">
        <v>0</v>
      </c>
      <c r="AL221" s="56">
        <v>0</v>
      </c>
      <c r="AM221" s="56">
        <v>0</v>
      </c>
      <c r="AN221" s="57">
        <v>0</v>
      </c>
      <c r="AO221" s="56">
        <v>0</v>
      </c>
      <c r="AP221" s="56">
        <v>0</v>
      </c>
      <c r="AQ221" s="144">
        <v>0</v>
      </c>
      <c r="AR221" s="57">
        <v>0</v>
      </c>
      <c r="AS221" s="56">
        <v>0</v>
      </c>
      <c r="AT221" s="56">
        <v>0</v>
      </c>
      <c r="AU221" s="56">
        <v>0</v>
      </c>
      <c r="AV221" s="56">
        <v>0</v>
      </c>
      <c r="AW221" s="54">
        <v>0</v>
      </c>
      <c r="AX221" s="56">
        <v>0</v>
      </c>
      <c r="AY221" s="56">
        <v>0</v>
      </c>
      <c r="AZ221" s="56">
        <v>0</v>
      </c>
      <c r="BA221" s="57">
        <v>0</v>
      </c>
      <c r="BB221" s="54">
        <v>0</v>
      </c>
      <c r="BC221" s="156">
        <v>0</v>
      </c>
      <c r="BD221" s="56">
        <v>0</v>
      </c>
      <c r="BE221" s="57">
        <v>0</v>
      </c>
      <c r="BF221" s="54">
        <v>0</v>
      </c>
      <c r="BG221" s="56">
        <v>0</v>
      </c>
      <c r="BH221" s="56">
        <v>0</v>
      </c>
      <c r="BI221" s="56">
        <v>0</v>
      </c>
      <c r="BJ221" s="54">
        <v>0</v>
      </c>
      <c r="BK221" s="56">
        <v>0</v>
      </c>
      <c r="BL221" s="56">
        <v>0</v>
      </c>
      <c r="BM221" s="57">
        <v>0</v>
      </c>
      <c r="BN221" s="54">
        <v>0</v>
      </c>
      <c r="BO221" s="56">
        <v>0</v>
      </c>
      <c r="BP221" s="156">
        <v>0</v>
      </c>
      <c r="BQ221" s="56">
        <v>0</v>
      </c>
      <c r="BR221" s="56">
        <v>0</v>
      </c>
      <c r="BS221" s="54">
        <v>0</v>
      </c>
      <c r="BT221" s="56">
        <v>0</v>
      </c>
      <c r="BU221" s="56">
        <v>0</v>
      </c>
      <c r="BV221" s="57">
        <v>0</v>
      </c>
      <c r="BW221" s="56">
        <v>0</v>
      </c>
      <c r="BX221" s="56">
        <v>0</v>
      </c>
      <c r="BY221" s="56">
        <v>0</v>
      </c>
      <c r="BZ221" s="56">
        <v>0</v>
      </c>
      <c r="CA221" s="57">
        <v>0</v>
      </c>
      <c r="CB221" s="56">
        <v>0</v>
      </c>
      <c r="CC221" s="56">
        <v>0</v>
      </c>
      <c r="CD221" s="56">
        <v>0</v>
      </c>
      <c r="CE221" s="57">
        <v>0</v>
      </c>
      <c r="CF221" s="56">
        <v>0</v>
      </c>
      <c r="CG221" s="56">
        <v>1</v>
      </c>
      <c r="CH221" s="56">
        <v>0</v>
      </c>
      <c r="CI221" s="56">
        <v>0</v>
      </c>
      <c r="CJ221" s="54">
        <v>0</v>
      </c>
      <c r="CK221" s="56">
        <v>0</v>
      </c>
      <c r="CL221" s="56">
        <v>1</v>
      </c>
      <c r="CM221" s="56">
        <v>0</v>
      </c>
      <c r="CN221" s="57">
        <v>1</v>
      </c>
      <c r="CO221" s="56">
        <v>0</v>
      </c>
      <c r="CP221" s="56">
        <v>0</v>
      </c>
      <c r="CQ221" s="144">
        <v>0</v>
      </c>
      <c r="CR221" s="57">
        <v>0</v>
      </c>
      <c r="CS221" s="56">
        <v>0</v>
      </c>
      <c r="CT221" s="56">
        <v>0</v>
      </c>
      <c r="CU221" s="56">
        <v>0</v>
      </c>
      <c r="CV221" s="56"/>
      <c r="CW221" s="54"/>
      <c r="CX221" s="56"/>
      <c r="CY221" s="56"/>
      <c r="CZ221" s="56"/>
      <c r="DA221" s="57"/>
      <c r="DB221" s="54"/>
      <c r="DC221" s="156"/>
      <c r="DD221" s="56"/>
      <c r="DE221" s="57"/>
      <c r="DF221" s="54"/>
      <c r="DG221" s="56"/>
      <c r="DH221" s="56"/>
      <c r="DI221" s="56"/>
      <c r="DJ221" s="54"/>
      <c r="DK221" s="56"/>
      <c r="DL221" s="56"/>
      <c r="DM221" s="57"/>
      <c r="DN221" s="55">
        <f t="shared" si="3"/>
        <v>3</v>
      </c>
      <c r="DO221" s="55" t="s">
        <v>198</v>
      </c>
    </row>
    <row r="222" spans="2:119">
      <c r="B222" s="54" t="s">
        <v>223</v>
      </c>
      <c r="C222" s="55" t="s">
        <v>200</v>
      </c>
      <c r="D222" s="56">
        <v>0</v>
      </c>
      <c r="E222" s="57">
        <v>0</v>
      </c>
      <c r="F222" s="54">
        <v>0</v>
      </c>
      <c r="G222" s="56">
        <v>0</v>
      </c>
      <c r="H222" s="56">
        <v>0</v>
      </c>
      <c r="I222" s="56">
        <v>0</v>
      </c>
      <c r="J222" s="54">
        <v>0</v>
      </c>
      <c r="K222" s="56">
        <v>0</v>
      </c>
      <c r="L222" s="56">
        <v>0</v>
      </c>
      <c r="M222" s="57">
        <v>0</v>
      </c>
      <c r="N222" s="54">
        <v>0</v>
      </c>
      <c r="O222" s="56">
        <v>0</v>
      </c>
      <c r="P222" s="56">
        <v>0</v>
      </c>
      <c r="Q222" s="56">
        <v>0</v>
      </c>
      <c r="R222" s="56">
        <v>0</v>
      </c>
      <c r="S222" s="54">
        <v>0</v>
      </c>
      <c r="T222" s="56">
        <v>0</v>
      </c>
      <c r="U222" s="56">
        <v>0</v>
      </c>
      <c r="V222" s="57">
        <v>0</v>
      </c>
      <c r="W222" s="56">
        <v>0</v>
      </c>
      <c r="X222" s="56">
        <v>0</v>
      </c>
      <c r="Y222" s="56">
        <v>0</v>
      </c>
      <c r="Z222" s="56">
        <v>0</v>
      </c>
      <c r="AA222" s="57">
        <v>0</v>
      </c>
      <c r="AB222" s="56">
        <v>0</v>
      </c>
      <c r="AC222" s="56">
        <v>0</v>
      </c>
      <c r="AD222" s="56">
        <v>0</v>
      </c>
      <c r="AE222" s="57">
        <v>0</v>
      </c>
      <c r="AF222" s="56">
        <v>0</v>
      </c>
      <c r="AG222" s="56">
        <v>0</v>
      </c>
      <c r="AH222" s="56">
        <v>0</v>
      </c>
      <c r="AI222" s="56">
        <v>0</v>
      </c>
      <c r="AJ222" s="54">
        <v>0</v>
      </c>
      <c r="AK222" s="56">
        <v>0</v>
      </c>
      <c r="AL222" s="56">
        <v>0</v>
      </c>
      <c r="AM222" s="56">
        <v>0</v>
      </c>
      <c r="AN222" s="57">
        <v>0</v>
      </c>
      <c r="AO222" s="56">
        <v>0</v>
      </c>
      <c r="AP222" s="56">
        <v>0</v>
      </c>
      <c r="AQ222" s="144">
        <v>0</v>
      </c>
      <c r="AR222" s="57">
        <v>0</v>
      </c>
      <c r="AS222" s="56">
        <v>0</v>
      </c>
      <c r="AT222" s="56">
        <v>0</v>
      </c>
      <c r="AU222" s="56">
        <v>0</v>
      </c>
      <c r="AV222" s="56">
        <v>0</v>
      </c>
      <c r="AW222" s="54">
        <v>0</v>
      </c>
      <c r="AX222" s="56">
        <v>0</v>
      </c>
      <c r="AY222" s="56">
        <v>0</v>
      </c>
      <c r="AZ222" s="56">
        <v>0</v>
      </c>
      <c r="BA222" s="57">
        <v>0</v>
      </c>
      <c r="BB222" s="54">
        <v>0</v>
      </c>
      <c r="BC222" s="156">
        <v>0</v>
      </c>
      <c r="BD222" s="56">
        <v>0</v>
      </c>
      <c r="BE222" s="57">
        <v>0.5</v>
      </c>
      <c r="BF222" s="54">
        <v>0</v>
      </c>
      <c r="BG222" s="56">
        <v>0</v>
      </c>
      <c r="BH222" s="56">
        <v>0</v>
      </c>
      <c r="BI222" s="56">
        <v>0.5</v>
      </c>
      <c r="BJ222" s="54">
        <v>0</v>
      </c>
      <c r="BK222" s="56">
        <v>0</v>
      </c>
      <c r="BL222" s="56">
        <v>0.5</v>
      </c>
      <c r="BM222" s="57">
        <v>0</v>
      </c>
      <c r="BN222" s="54">
        <v>0</v>
      </c>
      <c r="BO222" s="56">
        <v>0</v>
      </c>
      <c r="BP222" s="156">
        <v>0</v>
      </c>
      <c r="BQ222" s="56">
        <v>0</v>
      </c>
      <c r="BR222" s="56">
        <v>0</v>
      </c>
      <c r="BS222" s="54">
        <v>0</v>
      </c>
      <c r="BT222" s="56">
        <v>0</v>
      </c>
      <c r="BU222" s="56">
        <v>0.5</v>
      </c>
      <c r="BV222" s="57">
        <v>0</v>
      </c>
      <c r="BW222" s="56">
        <v>0</v>
      </c>
      <c r="BX222" s="56">
        <v>0.5</v>
      </c>
      <c r="BY222" s="56">
        <v>0</v>
      </c>
      <c r="BZ222" s="56">
        <v>0</v>
      </c>
      <c r="CA222" s="57">
        <v>0.5</v>
      </c>
      <c r="CB222" s="56">
        <v>0</v>
      </c>
      <c r="CC222" s="56">
        <v>0</v>
      </c>
      <c r="CD222" s="56">
        <v>0</v>
      </c>
      <c r="CE222" s="57">
        <v>0</v>
      </c>
      <c r="CF222" s="56">
        <v>0</v>
      </c>
      <c r="CG222" s="56">
        <v>0</v>
      </c>
      <c r="CH222" s="56">
        <v>0</v>
      </c>
      <c r="CI222" s="56">
        <v>0</v>
      </c>
      <c r="CJ222" s="54">
        <v>0</v>
      </c>
      <c r="CK222" s="56">
        <v>0</v>
      </c>
      <c r="CL222" s="56">
        <v>0.5</v>
      </c>
      <c r="CM222" s="56">
        <v>0</v>
      </c>
      <c r="CN222" s="57">
        <v>0</v>
      </c>
      <c r="CO222" s="56">
        <v>0</v>
      </c>
      <c r="CP222" s="56">
        <v>0.5</v>
      </c>
      <c r="CQ222" s="144">
        <v>0</v>
      </c>
      <c r="CR222" s="57">
        <v>0</v>
      </c>
      <c r="CS222" s="56">
        <v>0</v>
      </c>
      <c r="CT222" s="56">
        <v>0</v>
      </c>
      <c r="CU222" s="56">
        <v>0</v>
      </c>
      <c r="CV222" s="56"/>
      <c r="CW222" s="54"/>
      <c r="CX222" s="56"/>
      <c r="CY222" s="56"/>
      <c r="CZ222" s="56"/>
      <c r="DA222" s="57"/>
      <c r="DB222" s="54"/>
      <c r="DC222" s="156"/>
      <c r="DD222" s="56"/>
      <c r="DE222" s="57"/>
      <c r="DF222" s="54"/>
      <c r="DG222" s="56"/>
      <c r="DH222" s="56"/>
      <c r="DI222" s="56"/>
      <c r="DJ222" s="54"/>
      <c r="DK222" s="56"/>
      <c r="DL222" s="56"/>
      <c r="DM222" s="57"/>
      <c r="DN222" s="55">
        <f t="shared" si="3"/>
        <v>2.5</v>
      </c>
      <c r="DO222" s="55" t="s">
        <v>200</v>
      </c>
    </row>
    <row r="223" spans="2:119">
      <c r="B223" s="54"/>
      <c r="C223" s="55" t="s">
        <v>201</v>
      </c>
      <c r="D223" s="56">
        <v>0</v>
      </c>
      <c r="E223" s="57">
        <v>0</v>
      </c>
      <c r="F223" s="54">
        <v>0</v>
      </c>
      <c r="G223" s="56">
        <v>1</v>
      </c>
      <c r="H223" s="56">
        <v>0</v>
      </c>
      <c r="I223" s="56">
        <v>0</v>
      </c>
      <c r="J223" s="54">
        <v>0</v>
      </c>
      <c r="K223" s="56">
        <v>0</v>
      </c>
      <c r="L223" s="56">
        <v>0</v>
      </c>
      <c r="M223" s="57">
        <v>0</v>
      </c>
      <c r="N223" s="54">
        <v>0</v>
      </c>
      <c r="O223" s="56">
        <v>0</v>
      </c>
      <c r="P223" s="56">
        <v>0</v>
      </c>
      <c r="Q223" s="56">
        <v>0</v>
      </c>
      <c r="R223" s="56">
        <v>0</v>
      </c>
      <c r="S223" s="54">
        <v>0</v>
      </c>
      <c r="T223" s="56">
        <v>0</v>
      </c>
      <c r="U223" s="56">
        <v>0</v>
      </c>
      <c r="V223" s="57">
        <v>0</v>
      </c>
      <c r="W223" s="56">
        <v>0</v>
      </c>
      <c r="X223" s="56">
        <v>1</v>
      </c>
      <c r="Y223" s="56">
        <v>0</v>
      </c>
      <c r="Z223" s="56">
        <v>0</v>
      </c>
      <c r="AA223" s="57">
        <v>0</v>
      </c>
      <c r="AB223" s="56">
        <v>0</v>
      </c>
      <c r="AC223" s="56">
        <v>0</v>
      </c>
      <c r="AD223" s="56">
        <v>0</v>
      </c>
      <c r="AE223" s="57">
        <v>0</v>
      </c>
      <c r="AF223" s="56">
        <v>1</v>
      </c>
      <c r="AG223" s="56">
        <v>0</v>
      </c>
      <c r="AH223" s="56">
        <v>0</v>
      </c>
      <c r="AI223" s="56">
        <v>0</v>
      </c>
      <c r="AJ223" s="54">
        <v>0</v>
      </c>
      <c r="AK223" s="56">
        <v>0</v>
      </c>
      <c r="AL223" s="56">
        <v>0</v>
      </c>
      <c r="AM223" s="56">
        <v>0</v>
      </c>
      <c r="AN223" s="57">
        <v>0</v>
      </c>
      <c r="AO223" s="56">
        <v>0</v>
      </c>
      <c r="AP223" s="56">
        <v>0</v>
      </c>
      <c r="AQ223" s="144">
        <v>0</v>
      </c>
      <c r="AR223" s="57">
        <v>0</v>
      </c>
      <c r="AS223" s="56">
        <v>0</v>
      </c>
      <c r="AT223" s="56">
        <v>0</v>
      </c>
      <c r="AU223" s="56">
        <v>0</v>
      </c>
      <c r="AV223" s="56">
        <v>0</v>
      </c>
      <c r="AW223" s="54">
        <v>0</v>
      </c>
      <c r="AX223" s="56">
        <v>0</v>
      </c>
      <c r="AY223" s="56">
        <v>0</v>
      </c>
      <c r="AZ223" s="56">
        <v>0</v>
      </c>
      <c r="BA223" s="57">
        <v>0</v>
      </c>
      <c r="BB223" s="54">
        <v>0</v>
      </c>
      <c r="BC223" s="156">
        <v>0</v>
      </c>
      <c r="BD223" s="56">
        <v>0</v>
      </c>
      <c r="BE223" s="57">
        <v>0</v>
      </c>
      <c r="BF223" s="54">
        <v>0</v>
      </c>
      <c r="BG223" s="56">
        <v>0</v>
      </c>
      <c r="BH223" s="56">
        <v>0</v>
      </c>
      <c r="BI223" s="56">
        <v>0</v>
      </c>
      <c r="BJ223" s="54">
        <v>0</v>
      </c>
      <c r="BK223" s="56">
        <v>0</v>
      </c>
      <c r="BL223" s="56">
        <v>0</v>
      </c>
      <c r="BM223" s="57">
        <v>0</v>
      </c>
      <c r="BN223" s="54">
        <v>0</v>
      </c>
      <c r="BO223" s="56">
        <v>0</v>
      </c>
      <c r="BP223" s="156">
        <v>0</v>
      </c>
      <c r="BQ223" s="56">
        <v>0</v>
      </c>
      <c r="BR223" s="56">
        <v>0</v>
      </c>
      <c r="BS223" s="54">
        <v>0</v>
      </c>
      <c r="BT223" s="56">
        <v>0</v>
      </c>
      <c r="BU223" s="56">
        <v>0</v>
      </c>
      <c r="BV223" s="57">
        <v>0</v>
      </c>
      <c r="BW223" s="56">
        <v>0</v>
      </c>
      <c r="BX223" s="56">
        <v>0</v>
      </c>
      <c r="BY223" s="56">
        <v>0</v>
      </c>
      <c r="BZ223" s="56">
        <v>0</v>
      </c>
      <c r="CA223" s="57">
        <v>0</v>
      </c>
      <c r="CB223" s="56">
        <v>1</v>
      </c>
      <c r="CC223" s="56">
        <v>0</v>
      </c>
      <c r="CD223" s="56">
        <v>0</v>
      </c>
      <c r="CE223" s="57">
        <v>0</v>
      </c>
      <c r="CF223" s="56">
        <v>0</v>
      </c>
      <c r="CG223" s="56">
        <v>0</v>
      </c>
      <c r="CH223" s="56">
        <v>2</v>
      </c>
      <c r="CI223" s="56">
        <v>0</v>
      </c>
      <c r="CJ223" s="54">
        <v>0</v>
      </c>
      <c r="CK223" s="56">
        <v>0</v>
      </c>
      <c r="CL223" s="56">
        <v>0</v>
      </c>
      <c r="CM223" s="56">
        <v>0</v>
      </c>
      <c r="CN223" s="57">
        <v>0</v>
      </c>
      <c r="CO223" s="56">
        <v>0</v>
      </c>
      <c r="CP223" s="56">
        <v>0</v>
      </c>
      <c r="CQ223" s="144">
        <v>0</v>
      </c>
      <c r="CR223" s="57">
        <v>0</v>
      </c>
      <c r="CS223" s="56">
        <v>0</v>
      </c>
      <c r="CT223" s="56">
        <v>1</v>
      </c>
      <c r="CU223" s="56">
        <v>0</v>
      </c>
      <c r="CV223" s="56"/>
      <c r="CW223" s="54"/>
      <c r="CX223" s="56"/>
      <c r="CY223" s="56"/>
      <c r="CZ223" s="56"/>
      <c r="DA223" s="57"/>
      <c r="DB223" s="54"/>
      <c r="DC223" s="156"/>
      <c r="DD223" s="56"/>
      <c r="DE223" s="57"/>
      <c r="DF223" s="54"/>
      <c r="DG223" s="56"/>
      <c r="DH223" s="56"/>
      <c r="DI223" s="56"/>
      <c r="DJ223" s="54"/>
      <c r="DK223" s="56"/>
      <c r="DL223" s="56"/>
      <c r="DM223" s="57"/>
      <c r="DN223" s="55">
        <f t="shared" si="3"/>
        <v>4</v>
      </c>
      <c r="DO223" s="55" t="s">
        <v>201</v>
      </c>
    </row>
    <row r="224" spans="2:119">
      <c r="B224" s="54"/>
      <c r="C224" s="55" t="s">
        <v>202</v>
      </c>
      <c r="D224" s="56">
        <v>0</v>
      </c>
      <c r="E224" s="57">
        <v>0</v>
      </c>
      <c r="F224" s="54">
        <v>0</v>
      </c>
      <c r="G224" s="56">
        <v>0</v>
      </c>
      <c r="H224" s="56">
        <v>0</v>
      </c>
      <c r="I224" s="56">
        <v>0</v>
      </c>
      <c r="J224" s="54">
        <v>0</v>
      </c>
      <c r="K224" s="56">
        <v>0</v>
      </c>
      <c r="L224" s="56">
        <v>0</v>
      </c>
      <c r="M224" s="57">
        <v>0</v>
      </c>
      <c r="N224" s="54">
        <v>0</v>
      </c>
      <c r="O224" s="56">
        <v>0</v>
      </c>
      <c r="P224" s="56">
        <v>0</v>
      </c>
      <c r="Q224" s="56">
        <v>0</v>
      </c>
      <c r="R224" s="56">
        <v>0</v>
      </c>
      <c r="S224" s="54">
        <v>0</v>
      </c>
      <c r="T224" s="56">
        <v>0</v>
      </c>
      <c r="U224" s="56">
        <v>1</v>
      </c>
      <c r="V224" s="57">
        <v>0</v>
      </c>
      <c r="W224" s="56">
        <v>0</v>
      </c>
      <c r="X224" s="56">
        <v>0</v>
      </c>
      <c r="Y224" s="56">
        <v>0</v>
      </c>
      <c r="Z224" s="56">
        <v>0</v>
      </c>
      <c r="AA224" s="57">
        <v>0</v>
      </c>
      <c r="AB224" s="56">
        <v>0</v>
      </c>
      <c r="AC224" s="56">
        <v>0</v>
      </c>
      <c r="AD224" s="56">
        <v>0</v>
      </c>
      <c r="AE224" s="57">
        <v>0</v>
      </c>
      <c r="AF224" s="56">
        <v>0</v>
      </c>
      <c r="AG224" s="56">
        <v>0</v>
      </c>
      <c r="AH224" s="56">
        <v>0</v>
      </c>
      <c r="AI224" s="56">
        <v>0</v>
      </c>
      <c r="AJ224" s="54">
        <v>0</v>
      </c>
      <c r="AK224" s="56">
        <v>0</v>
      </c>
      <c r="AL224" s="56">
        <v>0</v>
      </c>
      <c r="AM224" s="56">
        <v>0</v>
      </c>
      <c r="AN224" s="57">
        <v>0</v>
      </c>
      <c r="AO224" s="56">
        <v>0</v>
      </c>
      <c r="AP224" s="56">
        <v>0</v>
      </c>
      <c r="AQ224" s="144">
        <v>0</v>
      </c>
      <c r="AR224" s="57">
        <v>0</v>
      </c>
      <c r="AS224" s="56">
        <v>0</v>
      </c>
      <c r="AT224" s="56">
        <v>0</v>
      </c>
      <c r="AU224" s="56">
        <v>0</v>
      </c>
      <c r="AV224" s="56">
        <v>0</v>
      </c>
      <c r="AW224" s="54">
        <v>0</v>
      </c>
      <c r="AX224" s="56">
        <v>0</v>
      </c>
      <c r="AY224" s="56">
        <v>0</v>
      </c>
      <c r="AZ224" s="56">
        <v>0</v>
      </c>
      <c r="BA224" s="57">
        <v>0</v>
      </c>
      <c r="BB224" s="54">
        <v>0</v>
      </c>
      <c r="BC224" s="156">
        <v>0</v>
      </c>
      <c r="BD224" s="56">
        <v>0</v>
      </c>
      <c r="BE224" s="57">
        <v>0</v>
      </c>
      <c r="BF224" s="54">
        <v>0</v>
      </c>
      <c r="BG224" s="56">
        <v>0</v>
      </c>
      <c r="BH224" s="56">
        <v>0</v>
      </c>
      <c r="BI224" s="56">
        <v>0</v>
      </c>
      <c r="BJ224" s="54">
        <v>0</v>
      </c>
      <c r="BK224" s="56">
        <v>0</v>
      </c>
      <c r="BL224" s="56">
        <v>0</v>
      </c>
      <c r="BM224" s="57">
        <v>0</v>
      </c>
      <c r="BN224" s="54">
        <v>0</v>
      </c>
      <c r="BO224" s="56">
        <v>0</v>
      </c>
      <c r="BP224" s="156">
        <v>0</v>
      </c>
      <c r="BQ224" s="56">
        <v>0</v>
      </c>
      <c r="BR224" s="56">
        <v>0</v>
      </c>
      <c r="BS224" s="54">
        <v>0</v>
      </c>
      <c r="BT224" s="56">
        <v>0</v>
      </c>
      <c r="BU224" s="56">
        <v>0</v>
      </c>
      <c r="BV224" s="57">
        <v>0</v>
      </c>
      <c r="BW224" s="56">
        <v>0</v>
      </c>
      <c r="BX224" s="56">
        <v>0</v>
      </c>
      <c r="BY224" s="56">
        <v>0</v>
      </c>
      <c r="BZ224" s="56">
        <v>0</v>
      </c>
      <c r="CA224" s="57">
        <v>0</v>
      </c>
      <c r="CB224" s="56">
        <v>0</v>
      </c>
      <c r="CC224" s="56">
        <v>0</v>
      </c>
      <c r="CD224" s="56">
        <v>0</v>
      </c>
      <c r="CE224" s="57">
        <v>0</v>
      </c>
      <c r="CF224" s="56">
        <v>1</v>
      </c>
      <c r="CG224" s="56">
        <v>1</v>
      </c>
      <c r="CH224" s="56">
        <v>0</v>
      </c>
      <c r="CI224" s="56">
        <v>1</v>
      </c>
      <c r="CJ224" s="54">
        <v>0</v>
      </c>
      <c r="CK224" s="56">
        <v>0</v>
      </c>
      <c r="CL224" s="56">
        <v>0</v>
      </c>
      <c r="CM224" s="56">
        <v>0</v>
      </c>
      <c r="CN224" s="57">
        <v>0</v>
      </c>
      <c r="CO224" s="56">
        <v>1</v>
      </c>
      <c r="CP224" s="56">
        <v>0</v>
      </c>
      <c r="CQ224" s="144">
        <v>0</v>
      </c>
      <c r="CR224" s="57">
        <v>0</v>
      </c>
      <c r="CS224" s="56">
        <v>0</v>
      </c>
      <c r="CT224" s="56">
        <v>0</v>
      </c>
      <c r="CU224" s="56">
        <v>0</v>
      </c>
      <c r="CV224" s="56"/>
      <c r="CW224" s="54"/>
      <c r="CX224" s="56"/>
      <c r="CY224" s="56"/>
      <c r="CZ224" s="56"/>
      <c r="DA224" s="57"/>
      <c r="DB224" s="54"/>
      <c r="DC224" s="156"/>
      <c r="DD224" s="56"/>
      <c r="DE224" s="57"/>
      <c r="DF224" s="54"/>
      <c r="DG224" s="56"/>
      <c r="DH224" s="56"/>
      <c r="DI224" s="56"/>
      <c r="DJ224" s="54"/>
      <c r="DK224" s="56"/>
      <c r="DL224" s="56"/>
      <c r="DM224" s="57"/>
      <c r="DN224" s="55">
        <f t="shared" si="3"/>
        <v>4</v>
      </c>
      <c r="DO224" s="55" t="s">
        <v>202</v>
      </c>
    </row>
    <row r="225" spans="2:119">
      <c r="B225" s="54"/>
      <c r="C225" s="55" t="s">
        <v>203</v>
      </c>
      <c r="D225" s="56">
        <v>0</v>
      </c>
      <c r="E225" s="57">
        <v>0</v>
      </c>
      <c r="F225" s="54">
        <v>0</v>
      </c>
      <c r="G225" s="56">
        <v>0</v>
      </c>
      <c r="H225" s="56">
        <v>0</v>
      </c>
      <c r="I225" s="56">
        <v>0</v>
      </c>
      <c r="J225" s="54">
        <v>0</v>
      </c>
      <c r="K225" s="56">
        <v>0</v>
      </c>
      <c r="L225" s="56">
        <v>0</v>
      </c>
      <c r="M225" s="57">
        <v>0</v>
      </c>
      <c r="N225" s="54">
        <v>0</v>
      </c>
      <c r="O225" s="56">
        <v>0</v>
      </c>
      <c r="P225" s="56">
        <v>0</v>
      </c>
      <c r="Q225" s="56">
        <v>0</v>
      </c>
      <c r="R225" s="56">
        <v>0</v>
      </c>
      <c r="S225" s="54">
        <v>0</v>
      </c>
      <c r="T225" s="56">
        <v>0</v>
      </c>
      <c r="U225" s="56">
        <v>0</v>
      </c>
      <c r="V225" s="57">
        <v>0</v>
      </c>
      <c r="W225" s="56">
        <v>0</v>
      </c>
      <c r="X225" s="56">
        <v>0</v>
      </c>
      <c r="Y225" s="56">
        <v>0</v>
      </c>
      <c r="Z225" s="56">
        <v>0</v>
      </c>
      <c r="AA225" s="57">
        <v>0</v>
      </c>
      <c r="AB225" s="56">
        <v>0</v>
      </c>
      <c r="AC225" s="56">
        <v>0</v>
      </c>
      <c r="AD225" s="56">
        <v>0</v>
      </c>
      <c r="AE225" s="57">
        <v>0</v>
      </c>
      <c r="AF225" s="56">
        <v>0</v>
      </c>
      <c r="AG225" s="56">
        <v>0</v>
      </c>
      <c r="AH225" s="56">
        <v>0</v>
      </c>
      <c r="AI225" s="56">
        <v>0</v>
      </c>
      <c r="AJ225" s="54">
        <v>0</v>
      </c>
      <c r="AK225" s="56">
        <v>0</v>
      </c>
      <c r="AL225" s="56">
        <v>0</v>
      </c>
      <c r="AM225" s="56">
        <v>0</v>
      </c>
      <c r="AN225" s="57">
        <v>0</v>
      </c>
      <c r="AO225" s="56">
        <v>0</v>
      </c>
      <c r="AP225" s="56">
        <v>0</v>
      </c>
      <c r="AQ225" s="144">
        <v>0</v>
      </c>
      <c r="AR225" s="57">
        <v>0</v>
      </c>
      <c r="AS225" s="56">
        <v>0</v>
      </c>
      <c r="AT225" s="56">
        <v>0</v>
      </c>
      <c r="AU225" s="56">
        <v>0</v>
      </c>
      <c r="AV225" s="56">
        <v>0</v>
      </c>
      <c r="AW225" s="54">
        <v>0</v>
      </c>
      <c r="AX225" s="56">
        <v>0</v>
      </c>
      <c r="AY225" s="56">
        <v>0</v>
      </c>
      <c r="AZ225" s="56">
        <v>0</v>
      </c>
      <c r="BA225" s="57">
        <v>0</v>
      </c>
      <c r="BB225" s="54">
        <v>0</v>
      </c>
      <c r="BC225" s="156">
        <v>0</v>
      </c>
      <c r="BD225" s="56">
        <v>0</v>
      </c>
      <c r="BE225" s="57">
        <v>0</v>
      </c>
      <c r="BF225" s="54">
        <v>0</v>
      </c>
      <c r="BG225" s="56">
        <v>0</v>
      </c>
      <c r="BH225" s="56">
        <v>0</v>
      </c>
      <c r="BI225" s="56">
        <v>0</v>
      </c>
      <c r="BJ225" s="54">
        <v>0</v>
      </c>
      <c r="BK225" s="56">
        <v>0</v>
      </c>
      <c r="BL225" s="56">
        <v>0</v>
      </c>
      <c r="BM225" s="57">
        <v>0</v>
      </c>
      <c r="BN225" s="54">
        <v>0</v>
      </c>
      <c r="BO225" s="56">
        <v>0</v>
      </c>
      <c r="BP225" s="156">
        <v>0</v>
      </c>
      <c r="BQ225" s="56">
        <v>0</v>
      </c>
      <c r="BR225" s="56">
        <v>0</v>
      </c>
      <c r="BS225" s="54">
        <v>0</v>
      </c>
      <c r="BT225" s="56">
        <v>0</v>
      </c>
      <c r="BU225" s="56">
        <v>0</v>
      </c>
      <c r="BV225" s="57">
        <v>0</v>
      </c>
      <c r="BW225" s="56">
        <v>0</v>
      </c>
      <c r="BX225" s="56">
        <v>0</v>
      </c>
      <c r="BY225" s="56">
        <v>0</v>
      </c>
      <c r="BZ225" s="56">
        <v>0</v>
      </c>
      <c r="CA225" s="57">
        <v>0</v>
      </c>
      <c r="CB225" s="56">
        <v>0</v>
      </c>
      <c r="CC225" s="56">
        <v>0</v>
      </c>
      <c r="CD225" s="56">
        <v>0</v>
      </c>
      <c r="CE225" s="57">
        <v>0</v>
      </c>
      <c r="CF225" s="56">
        <v>0</v>
      </c>
      <c r="CG225" s="56">
        <v>0</v>
      </c>
      <c r="CH225" s="56">
        <v>0</v>
      </c>
      <c r="CI225" s="56">
        <v>0</v>
      </c>
      <c r="CJ225" s="54">
        <v>0</v>
      </c>
      <c r="CK225" s="56">
        <v>0</v>
      </c>
      <c r="CL225" s="56">
        <v>0</v>
      </c>
      <c r="CM225" s="56">
        <v>0</v>
      </c>
      <c r="CN225" s="57">
        <v>0</v>
      </c>
      <c r="CO225" s="56">
        <v>0</v>
      </c>
      <c r="CP225" s="56">
        <v>0</v>
      </c>
      <c r="CQ225" s="144">
        <v>0</v>
      </c>
      <c r="CR225" s="57">
        <v>0</v>
      </c>
      <c r="CS225" s="56">
        <v>0</v>
      </c>
      <c r="CT225" s="56">
        <v>0</v>
      </c>
      <c r="CU225" s="56">
        <v>0</v>
      </c>
      <c r="CV225" s="56"/>
      <c r="CW225" s="54"/>
      <c r="CX225" s="56"/>
      <c r="CY225" s="56"/>
      <c r="CZ225" s="56"/>
      <c r="DA225" s="57"/>
      <c r="DB225" s="54"/>
      <c r="DC225" s="156"/>
      <c r="DD225" s="56"/>
      <c r="DE225" s="57"/>
      <c r="DF225" s="54"/>
      <c r="DG225" s="56"/>
      <c r="DH225" s="56"/>
      <c r="DI225" s="56"/>
      <c r="DJ225" s="54"/>
      <c r="DK225" s="56"/>
      <c r="DL225" s="56"/>
      <c r="DM225" s="57"/>
      <c r="DN225" s="55">
        <f t="shared" si="3"/>
        <v>0</v>
      </c>
      <c r="DO225" s="55" t="s">
        <v>203</v>
      </c>
    </row>
    <row r="226" spans="2:119">
      <c r="B226" s="54"/>
      <c r="C226" s="55" t="s">
        <v>204</v>
      </c>
      <c r="D226" s="56">
        <v>0</v>
      </c>
      <c r="E226" s="57">
        <v>0</v>
      </c>
      <c r="F226" s="54">
        <v>0</v>
      </c>
      <c r="G226" s="56">
        <v>0</v>
      </c>
      <c r="H226" s="56">
        <v>0</v>
      </c>
      <c r="I226" s="56">
        <v>0</v>
      </c>
      <c r="J226" s="54">
        <v>0</v>
      </c>
      <c r="K226" s="56">
        <v>0</v>
      </c>
      <c r="L226" s="56">
        <v>0</v>
      </c>
      <c r="M226" s="57">
        <v>0</v>
      </c>
      <c r="N226" s="54">
        <v>0</v>
      </c>
      <c r="O226" s="56">
        <v>0</v>
      </c>
      <c r="P226" s="56">
        <v>0</v>
      </c>
      <c r="Q226" s="56">
        <v>0</v>
      </c>
      <c r="R226" s="56">
        <v>0</v>
      </c>
      <c r="S226" s="54">
        <v>0</v>
      </c>
      <c r="T226" s="56">
        <v>0</v>
      </c>
      <c r="U226" s="56">
        <v>0</v>
      </c>
      <c r="V226" s="57">
        <v>0</v>
      </c>
      <c r="W226" s="56">
        <v>0</v>
      </c>
      <c r="X226" s="56">
        <v>0</v>
      </c>
      <c r="Y226" s="56">
        <v>0</v>
      </c>
      <c r="Z226" s="56">
        <v>0</v>
      </c>
      <c r="AA226" s="57">
        <v>0</v>
      </c>
      <c r="AB226" s="56">
        <v>0</v>
      </c>
      <c r="AC226" s="56">
        <v>0</v>
      </c>
      <c r="AD226" s="56">
        <v>0</v>
      </c>
      <c r="AE226" s="57">
        <v>0</v>
      </c>
      <c r="AF226" s="56">
        <v>0</v>
      </c>
      <c r="AG226" s="56">
        <v>0</v>
      </c>
      <c r="AH226" s="56">
        <v>0</v>
      </c>
      <c r="AI226" s="56">
        <v>0</v>
      </c>
      <c r="AJ226" s="54">
        <v>0</v>
      </c>
      <c r="AK226" s="56">
        <v>0</v>
      </c>
      <c r="AL226" s="56">
        <v>0</v>
      </c>
      <c r="AM226" s="56">
        <v>0</v>
      </c>
      <c r="AN226" s="57">
        <v>0</v>
      </c>
      <c r="AO226" s="56">
        <v>0</v>
      </c>
      <c r="AP226" s="56">
        <v>0</v>
      </c>
      <c r="AQ226" s="145">
        <v>0</v>
      </c>
      <c r="AR226" s="57">
        <v>0</v>
      </c>
      <c r="AS226" s="56">
        <v>0</v>
      </c>
      <c r="AT226" s="56">
        <v>0</v>
      </c>
      <c r="AU226" s="56">
        <v>0</v>
      </c>
      <c r="AV226" s="56">
        <v>0</v>
      </c>
      <c r="AW226" s="54">
        <v>0</v>
      </c>
      <c r="AX226" s="56">
        <v>0</v>
      </c>
      <c r="AY226" s="56">
        <v>0</v>
      </c>
      <c r="AZ226" s="56">
        <v>0</v>
      </c>
      <c r="BA226" s="57">
        <v>0</v>
      </c>
      <c r="BB226" s="54">
        <v>0</v>
      </c>
      <c r="BC226" s="159">
        <v>0</v>
      </c>
      <c r="BD226" s="56">
        <v>0</v>
      </c>
      <c r="BE226" s="57">
        <v>0</v>
      </c>
      <c r="BF226" s="54">
        <v>0</v>
      </c>
      <c r="BG226" s="56">
        <v>0</v>
      </c>
      <c r="BH226" s="56">
        <v>0</v>
      </c>
      <c r="BI226" s="56">
        <v>0</v>
      </c>
      <c r="BJ226" s="54">
        <v>0</v>
      </c>
      <c r="BK226" s="56">
        <v>0</v>
      </c>
      <c r="BL226" s="56">
        <v>0</v>
      </c>
      <c r="BM226" s="57">
        <v>0</v>
      </c>
      <c r="BN226" s="54">
        <v>0</v>
      </c>
      <c r="BO226" s="56">
        <v>0</v>
      </c>
      <c r="BP226" s="159">
        <v>0</v>
      </c>
      <c r="BQ226" s="56">
        <v>0</v>
      </c>
      <c r="BR226" s="56">
        <v>0</v>
      </c>
      <c r="BS226" s="54">
        <v>0</v>
      </c>
      <c r="BT226" s="56">
        <v>0</v>
      </c>
      <c r="BU226" s="56">
        <v>0</v>
      </c>
      <c r="BV226" s="57">
        <v>0</v>
      </c>
      <c r="BW226" s="56">
        <v>0</v>
      </c>
      <c r="BX226" s="56">
        <v>0</v>
      </c>
      <c r="BY226" s="56">
        <v>0</v>
      </c>
      <c r="BZ226" s="56">
        <v>0</v>
      </c>
      <c r="CA226" s="57">
        <v>0</v>
      </c>
      <c r="CB226" s="56">
        <v>0</v>
      </c>
      <c r="CC226" s="56">
        <v>0</v>
      </c>
      <c r="CD226" s="56">
        <v>0</v>
      </c>
      <c r="CE226" s="57">
        <v>0</v>
      </c>
      <c r="CF226" s="56">
        <v>0</v>
      </c>
      <c r="CG226" s="56">
        <v>0</v>
      </c>
      <c r="CH226" s="56">
        <v>0</v>
      </c>
      <c r="CI226" s="56">
        <v>0</v>
      </c>
      <c r="CJ226" s="54">
        <v>0</v>
      </c>
      <c r="CK226" s="56">
        <v>0</v>
      </c>
      <c r="CL226" s="56">
        <v>0</v>
      </c>
      <c r="CM226" s="56">
        <v>0</v>
      </c>
      <c r="CN226" s="57">
        <v>0</v>
      </c>
      <c r="CO226" s="56">
        <v>0</v>
      </c>
      <c r="CP226" s="56">
        <v>0</v>
      </c>
      <c r="CQ226" s="145">
        <v>0</v>
      </c>
      <c r="CR226" s="57">
        <v>0</v>
      </c>
      <c r="CS226" s="56">
        <v>0</v>
      </c>
      <c r="CT226" s="56">
        <v>0</v>
      </c>
      <c r="CU226" s="56">
        <v>0</v>
      </c>
      <c r="CV226" s="56"/>
      <c r="CW226" s="54"/>
      <c r="CX226" s="56"/>
      <c r="CY226" s="56"/>
      <c r="CZ226" s="56"/>
      <c r="DA226" s="57"/>
      <c r="DB226" s="54"/>
      <c r="DC226" s="159"/>
      <c r="DD226" s="56"/>
      <c r="DE226" s="57"/>
      <c r="DF226" s="54"/>
      <c r="DG226" s="56"/>
      <c r="DH226" s="56"/>
      <c r="DI226" s="56"/>
      <c r="DJ226" s="54"/>
      <c r="DK226" s="56"/>
      <c r="DL226" s="56"/>
      <c r="DM226" s="57"/>
      <c r="DN226" s="55">
        <f t="shared" si="3"/>
        <v>0</v>
      </c>
      <c r="DO226" s="55" t="s">
        <v>204</v>
      </c>
    </row>
    <row r="227" spans="2:119">
      <c r="B227" s="54"/>
      <c r="C227" s="74" t="s">
        <v>205</v>
      </c>
      <c r="D227" s="75">
        <v>0</v>
      </c>
      <c r="E227" s="76">
        <v>0</v>
      </c>
      <c r="F227" s="77">
        <v>0</v>
      </c>
      <c r="G227" s="75">
        <v>0.14000000000000001</v>
      </c>
      <c r="H227" s="75">
        <v>0</v>
      </c>
      <c r="I227" s="75">
        <v>0</v>
      </c>
      <c r="J227" s="77">
        <v>0</v>
      </c>
      <c r="K227" s="75">
        <v>0</v>
      </c>
      <c r="L227" s="75">
        <v>0</v>
      </c>
      <c r="M227" s="76">
        <v>0</v>
      </c>
      <c r="N227" s="77">
        <v>0</v>
      </c>
      <c r="O227" s="75">
        <v>0</v>
      </c>
      <c r="P227" s="75">
        <v>0</v>
      </c>
      <c r="Q227" s="75">
        <v>0.14000000000000001</v>
      </c>
      <c r="R227" s="75">
        <v>0</v>
      </c>
      <c r="S227" s="77">
        <v>0</v>
      </c>
      <c r="T227" s="75">
        <v>0</v>
      </c>
      <c r="U227" s="75">
        <v>0.14000000000000001</v>
      </c>
      <c r="V227" s="76">
        <v>0</v>
      </c>
      <c r="W227" s="75">
        <v>0</v>
      </c>
      <c r="X227" s="75">
        <v>0.14000000000000001</v>
      </c>
      <c r="Y227" s="75">
        <v>0</v>
      </c>
      <c r="Z227" s="75">
        <v>0</v>
      </c>
      <c r="AA227" s="76">
        <v>0</v>
      </c>
      <c r="AB227" s="75">
        <v>0</v>
      </c>
      <c r="AC227" s="75">
        <v>0</v>
      </c>
      <c r="AD227" s="75">
        <v>0</v>
      </c>
      <c r="AE227" s="76">
        <v>0</v>
      </c>
      <c r="AF227" s="75">
        <v>0.14000000000000001</v>
      </c>
      <c r="AG227" s="75">
        <v>0</v>
      </c>
      <c r="AH227" s="75">
        <v>0</v>
      </c>
      <c r="AI227" s="75">
        <v>0</v>
      </c>
      <c r="AJ227" s="77">
        <v>0</v>
      </c>
      <c r="AK227" s="75">
        <v>0</v>
      </c>
      <c r="AL227" s="75">
        <v>0</v>
      </c>
      <c r="AM227" s="75">
        <v>0</v>
      </c>
      <c r="AN227" s="76">
        <v>0</v>
      </c>
      <c r="AO227" s="75">
        <v>0</v>
      </c>
      <c r="AP227" s="75">
        <v>0</v>
      </c>
      <c r="AQ227" s="145">
        <v>0</v>
      </c>
      <c r="AR227" s="76">
        <v>0</v>
      </c>
      <c r="AS227" s="75">
        <v>0</v>
      </c>
      <c r="AT227" s="75">
        <v>0</v>
      </c>
      <c r="AU227" s="75">
        <v>0</v>
      </c>
      <c r="AV227" s="75">
        <v>0</v>
      </c>
      <c r="AW227" s="77">
        <v>0</v>
      </c>
      <c r="AX227" s="75">
        <v>0</v>
      </c>
      <c r="AY227" s="75">
        <v>0</v>
      </c>
      <c r="AZ227" s="75">
        <v>0</v>
      </c>
      <c r="BA227" s="76">
        <v>0</v>
      </c>
      <c r="BB227" s="77">
        <v>0</v>
      </c>
      <c r="BC227" s="159">
        <v>0</v>
      </c>
      <c r="BD227" s="75">
        <v>0</v>
      </c>
      <c r="BE227" s="76">
        <v>0.14000000000000001</v>
      </c>
      <c r="BF227" s="77">
        <v>0</v>
      </c>
      <c r="BG227" s="75">
        <v>0</v>
      </c>
      <c r="BH227" s="75">
        <v>0</v>
      </c>
      <c r="BI227" s="75">
        <v>0.14000000000000001</v>
      </c>
      <c r="BJ227" s="77">
        <v>0</v>
      </c>
      <c r="BK227" s="75">
        <v>0</v>
      </c>
      <c r="BL227" s="75">
        <v>0.14000000000000001</v>
      </c>
      <c r="BM227" s="76">
        <v>0</v>
      </c>
      <c r="BN227" s="77">
        <v>0</v>
      </c>
      <c r="BO227" s="75">
        <v>0</v>
      </c>
      <c r="BP227" s="159">
        <v>0</v>
      </c>
      <c r="BQ227" s="75">
        <v>0</v>
      </c>
      <c r="BR227" s="75">
        <v>0</v>
      </c>
      <c r="BS227" s="77">
        <v>0</v>
      </c>
      <c r="BT227" s="75">
        <v>0</v>
      </c>
      <c r="BU227" s="75">
        <v>0.14000000000000001</v>
      </c>
      <c r="BV227" s="76">
        <v>0</v>
      </c>
      <c r="BW227" s="75">
        <v>0</v>
      </c>
      <c r="BX227" s="75">
        <v>0.14000000000000001</v>
      </c>
      <c r="BY227" s="75">
        <v>0</v>
      </c>
      <c r="BZ227" s="75">
        <v>0</v>
      </c>
      <c r="CA227" s="76">
        <v>0.14000000000000001</v>
      </c>
      <c r="CB227" s="75">
        <v>0.14000000000000001</v>
      </c>
      <c r="CC227" s="75">
        <v>0</v>
      </c>
      <c r="CD227" s="75">
        <v>0</v>
      </c>
      <c r="CE227" s="76">
        <v>0</v>
      </c>
      <c r="CF227" s="75">
        <v>0.14000000000000001</v>
      </c>
      <c r="CG227" s="75">
        <v>0.28999999999999998</v>
      </c>
      <c r="CH227" s="75">
        <v>0.28999999999999998</v>
      </c>
      <c r="CI227" s="75">
        <v>0.14000000000000001</v>
      </c>
      <c r="CJ227" s="77">
        <v>0</v>
      </c>
      <c r="CK227" s="75">
        <v>0</v>
      </c>
      <c r="CL227" s="75">
        <v>0.28999999999999998</v>
      </c>
      <c r="CM227" s="75">
        <v>0</v>
      </c>
      <c r="CN227" s="76">
        <v>0.14000000000000001</v>
      </c>
      <c r="CO227" s="75">
        <v>0.14000000000000001</v>
      </c>
      <c r="CP227" s="75">
        <v>0.14000000000000001</v>
      </c>
      <c r="CQ227" s="145">
        <v>0</v>
      </c>
      <c r="CR227" s="76">
        <v>0</v>
      </c>
      <c r="CS227" s="75">
        <v>0</v>
      </c>
      <c r="CT227" s="75">
        <v>0.14000000000000001</v>
      </c>
      <c r="CU227" s="75">
        <v>0</v>
      </c>
      <c r="CV227" s="75"/>
      <c r="CW227" s="77"/>
      <c r="CX227" s="75"/>
      <c r="CY227" s="75"/>
      <c r="CZ227" s="75"/>
      <c r="DA227" s="76"/>
      <c r="DB227" s="77"/>
      <c r="DC227" s="159"/>
      <c r="DD227" s="75"/>
      <c r="DE227" s="76"/>
      <c r="DF227" s="77"/>
      <c r="DG227" s="75"/>
      <c r="DH227" s="75"/>
      <c r="DI227" s="75"/>
      <c r="DJ227" s="77"/>
      <c r="DK227" s="75"/>
      <c r="DL227" s="75"/>
      <c r="DM227" s="76"/>
      <c r="DN227" s="74">
        <f t="shared" si="3"/>
        <v>2.2700000000000005</v>
      </c>
      <c r="DO227" s="74" t="s">
        <v>205</v>
      </c>
    </row>
    <row r="228" spans="2:119">
      <c r="B228" s="60"/>
      <c r="C228" s="61" t="s">
        <v>206</v>
      </c>
      <c r="D228" s="62">
        <v>0.03</v>
      </c>
      <c r="E228" s="63">
        <v>0.02</v>
      </c>
      <c r="F228" s="60">
        <v>0.02</v>
      </c>
      <c r="G228" s="62">
        <v>0.03</v>
      </c>
      <c r="H228" s="62">
        <v>0.02</v>
      </c>
      <c r="I228" s="62">
        <v>0.03</v>
      </c>
      <c r="J228" s="60">
        <v>0.02</v>
      </c>
      <c r="K228" s="62">
        <v>0.03</v>
      </c>
      <c r="L228" s="62">
        <v>0.03</v>
      </c>
      <c r="M228" s="63">
        <v>0.03</v>
      </c>
      <c r="N228" s="60">
        <v>0.02</v>
      </c>
      <c r="O228" s="62">
        <v>0.02</v>
      </c>
      <c r="P228" s="62">
        <v>0.03</v>
      </c>
      <c r="Q228" s="62">
        <v>0.02</v>
      </c>
      <c r="R228" s="62">
        <v>0.02</v>
      </c>
      <c r="S228" s="60">
        <v>0.02</v>
      </c>
      <c r="T228" s="62">
        <v>0.01</v>
      </c>
      <c r="U228" s="62">
        <v>0.02</v>
      </c>
      <c r="V228" s="63">
        <v>0.03</v>
      </c>
      <c r="W228" s="62">
        <v>0.02</v>
      </c>
      <c r="X228" s="62">
        <v>0.01</v>
      </c>
      <c r="Y228" s="62">
        <v>0.02</v>
      </c>
      <c r="Z228" s="62">
        <v>0.03</v>
      </c>
      <c r="AA228" s="63">
        <v>0.02</v>
      </c>
      <c r="AB228" s="62">
        <v>0.02</v>
      </c>
      <c r="AC228" s="62">
        <v>0.01</v>
      </c>
      <c r="AD228" s="62">
        <v>0.01</v>
      </c>
      <c r="AE228" s="63">
        <v>0.02</v>
      </c>
      <c r="AF228" s="62">
        <v>0.02</v>
      </c>
      <c r="AG228" s="62">
        <v>0.02</v>
      </c>
      <c r="AH228" s="62">
        <v>0.02</v>
      </c>
      <c r="AI228" s="62">
        <v>0.02</v>
      </c>
      <c r="AJ228" s="60">
        <v>0.03</v>
      </c>
      <c r="AK228" s="62">
        <v>0.02</v>
      </c>
      <c r="AL228" s="62">
        <v>0.02</v>
      </c>
      <c r="AM228" s="62">
        <v>0.02</v>
      </c>
      <c r="AN228" s="63">
        <v>0.02</v>
      </c>
      <c r="AO228" s="62">
        <v>0.02</v>
      </c>
      <c r="AP228" s="62">
        <v>0.02</v>
      </c>
      <c r="AQ228" s="146">
        <v>0.01</v>
      </c>
      <c r="AR228" s="63">
        <v>0.02</v>
      </c>
      <c r="AS228" s="62">
        <v>0.02</v>
      </c>
      <c r="AT228" s="62">
        <v>0.01</v>
      </c>
      <c r="AU228" s="62">
        <v>0.03</v>
      </c>
      <c r="AV228" s="62">
        <v>0.01</v>
      </c>
      <c r="AW228" s="60">
        <v>0.02</v>
      </c>
      <c r="AX228" s="62">
        <v>0.01</v>
      </c>
      <c r="AY228" s="62">
        <v>0.01</v>
      </c>
      <c r="AZ228" s="62">
        <v>0.01</v>
      </c>
      <c r="BA228" s="63">
        <v>0.03</v>
      </c>
      <c r="BB228" s="60">
        <v>0.01</v>
      </c>
      <c r="BC228" s="158">
        <v>0.03</v>
      </c>
      <c r="BD228" s="62">
        <v>0.01</v>
      </c>
      <c r="BE228" s="63">
        <v>0.02</v>
      </c>
      <c r="BF228" s="60">
        <v>0.01</v>
      </c>
      <c r="BG228" s="62">
        <v>0.01</v>
      </c>
      <c r="BH228" s="62">
        <v>0.01</v>
      </c>
      <c r="BI228" s="62">
        <v>0.02</v>
      </c>
      <c r="BJ228" s="60">
        <v>0</v>
      </c>
      <c r="BK228" s="62">
        <v>0.01</v>
      </c>
      <c r="BL228" s="62">
        <v>0.03</v>
      </c>
      <c r="BM228" s="63">
        <v>0.01</v>
      </c>
      <c r="BN228" s="60">
        <v>0.02</v>
      </c>
      <c r="BO228" s="62">
        <v>0.02</v>
      </c>
      <c r="BP228" s="158">
        <v>0.01</v>
      </c>
      <c r="BQ228" s="62">
        <v>0.02</v>
      </c>
      <c r="BR228" s="62">
        <v>0.01</v>
      </c>
      <c r="BS228" s="60">
        <v>0.01</v>
      </c>
      <c r="BT228" s="62">
        <v>0.01</v>
      </c>
      <c r="BU228" s="62">
        <v>0.03</v>
      </c>
      <c r="BV228" s="63">
        <v>0.02</v>
      </c>
      <c r="BW228" s="62">
        <v>0.03</v>
      </c>
      <c r="BX228" s="62">
        <v>0.03</v>
      </c>
      <c r="BY228" s="62">
        <v>0.02</v>
      </c>
      <c r="BZ228" s="62">
        <v>0.01</v>
      </c>
      <c r="CA228" s="63">
        <v>0.01</v>
      </c>
      <c r="CB228" s="62">
        <v>0.02</v>
      </c>
      <c r="CC228" s="62">
        <v>0.02</v>
      </c>
      <c r="CD228" s="62">
        <v>0.01</v>
      </c>
      <c r="CE228" s="63">
        <v>0.02</v>
      </c>
      <c r="CF228" s="62">
        <v>0.02</v>
      </c>
      <c r="CG228" s="62">
        <v>0.02</v>
      </c>
      <c r="CH228" s="62">
        <v>0.03</v>
      </c>
      <c r="CI228" s="62">
        <v>0.02</v>
      </c>
      <c r="CJ228" s="60">
        <v>0.03</v>
      </c>
      <c r="CK228" s="62">
        <v>0.01</v>
      </c>
      <c r="CL228" s="62">
        <v>0.02</v>
      </c>
      <c r="CM228" s="62">
        <v>0.01</v>
      </c>
      <c r="CN228" s="63">
        <v>0.01</v>
      </c>
      <c r="CO228" s="62">
        <v>0.02</v>
      </c>
      <c r="CP228" s="62">
        <v>0.02</v>
      </c>
      <c r="CQ228" s="146">
        <v>0.01</v>
      </c>
      <c r="CR228" s="63">
        <v>0.02</v>
      </c>
      <c r="CS228" s="62">
        <v>0.01</v>
      </c>
      <c r="CT228" s="62">
        <v>0.02</v>
      </c>
      <c r="CU228" s="62">
        <v>0.01</v>
      </c>
      <c r="CV228" s="62"/>
      <c r="CW228" s="60"/>
      <c r="CX228" s="62"/>
      <c r="CY228" s="62"/>
      <c r="CZ228" s="62"/>
      <c r="DA228" s="63"/>
      <c r="DB228" s="60"/>
      <c r="DC228" s="158"/>
      <c r="DD228" s="62"/>
      <c r="DE228" s="63"/>
      <c r="DF228" s="60"/>
      <c r="DG228" s="62"/>
      <c r="DH228" s="62"/>
      <c r="DI228" s="62"/>
      <c r="DJ228" s="60"/>
      <c r="DK228" s="62"/>
      <c r="DL228" s="62"/>
      <c r="DM228" s="63"/>
      <c r="DN228" s="61">
        <f t="shared" si="3"/>
        <v>0.60000000000000031</v>
      </c>
      <c r="DO228" s="61" t="s">
        <v>206</v>
      </c>
    </row>
    <row r="229" spans="2:119">
      <c r="B229" s="42" t="s">
        <v>236</v>
      </c>
      <c r="C229" s="43" t="s">
        <v>198</v>
      </c>
      <c r="D229" s="45">
        <v>0</v>
      </c>
      <c r="E229" s="47">
        <v>0</v>
      </c>
      <c r="F229" s="48">
        <v>0</v>
      </c>
      <c r="G229" s="45">
        <v>0</v>
      </c>
      <c r="H229" s="45">
        <v>0</v>
      </c>
      <c r="I229" s="45">
        <v>0</v>
      </c>
      <c r="J229" s="48">
        <v>1</v>
      </c>
      <c r="K229" s="45">
        <v>0</v>
      </c>
      <c r="L229" s="45">
        <v>0</v>
      </c>
      <c r="M229" s="47">
        <v>0</v>
      </c>
      <c r="N229" s="48">
        <v>0</v>
      </c>
      <c r="O229" s="45">
        <v>0</v>
      </c>
      <c r="P229" s="45">
        <v>0</v>
      </c>
      <c r="Q229" s="45">
        <v>0</v>
      </c>
      <c r="R229" s="45">
        <v>0</v>
      </c>
      <c r="S229" s="48">
        <v>0</v>
      </c>
      <c r="T229" s="45">
        <v>0</v>
      </c>
      <c r="U229" s="45">
        <v>0</v>
      </c>
      <c r="V229" s="47">
        <v>0</v>
      </c>
      <c r="W229" s="45">
        <v>0</v>
      </c>
      <c r="X229" s="45">
        <v>0</v>
      </c>
      <c r="Y229" s="45">
        <v>1</v>
      </c>
      <c r="Z229" s="45">
        <v>0</v>
      </c>
      <c r="AA229" s="47">
        <v>0</v>
      </c>
      <c r="AB229" s="45">
        <v>0</v>
      </c>
      <c r="AC229" s="45">
        <v>0</v>
      </c>
      <c r="AD229" s="45">
        <v>0</v>
      </c>
      <c r="AE229" s="47">
        <v>0</v>
      </c>
      <c r="AF229" s="45">
        <v>0</v>
      </c>
      <c r="AG229" s="45">
        <v>0</v>
      </c>
      <c r="AH229" s="45">
        <v>0</v>
      </c>
      <c r="AI229" s="45">
        <v>0</v>
      </c>
      <c r="AJ229" s="48">
        <v>0</v>
      </c>
      <c r="AK229" s="45">
        <v>0</v>
      </c>
      <c r="AL229" s="45">
        <v>0</v>
      </c>
      <c r="AM229" s="45">
        <v>0</v>
      </c>
      <c r="AN229" s="47">
        <v>0</v>
      </c>
      <c r="AO229" s="45">
        <v>0</v>
      </c>
      <c r="AP229" s="45">
        <v>0</v>
      </c>
      <c r="AQ229" s="141">
        <v>0</v>
      </c>
      <c r="AR229" s="117">
        <v>0</v>
      </c>
      <c r="AS229" s="45">
        <v>0</v>
      </c>
      <c r="AT229" s="45">
        <v>0</v>
      </c>
      <c r="AU229" s="45">
        <v>0</v>
      </c>
      <c r="AV229" s="45">
        <v>0</v>
      </c>
      <c r="AW229" s="48">
        <v>0</v>
      </c>
      <c r="AX229" s="45">
        <v>0</v>
      </c>
      <c r="AY229" s="45">
        <v>0</v>
      </c>
      <c r="AZ229" s="45">
        <v>0</v>
      </c>
      <c r="BA229" s="47">
        <v>0</v>
      </c>
      <c r="BB229" s="48">
        <v>0</v>
      </c>
      <c r="BC229" s="152">
        <v>0</v>
      </c>
      <c r="BD229" s="45">
        <v>0</v>
      </c>
      <c r="BE229" s="47">
        <v>0</v>
      </c>
      <c r="BF229" s="48">
        <v>0</v>
      </c>
      <c r="BG229" s="45">
        <v>0</v>
      </c>
      <c r="BH229" s="45">
        <v>0</v>
      </c>
      <c r="BI229" s="45">
        <v>0</v>
      </c>
      <c r="BJ229" s="48">
        <v>0</v>
      </c>
      <c r="BK229" s="45">
        <v>0</v>
      </c>
      <c r="BL229" s="45">
        <v>0</v>
      </c>
      <c r="BM229" s="47">
        <v>0</v>
      </c>
      <c r="BN229" s="48">
        <v>0</v>
      </c>
      <c r="BO229" s="45">
        <v>0</v>
      </c>
      <c r="BP229" s="152">
        <v>0</v>
      </c>
      <c r="BQ229" s="45">
        <v>0</v>
      </c>
      <c r="BR229" s="45">
        <v>0</v>
      </c>
      <c r="BS229" s="48">
        <v>0</v>
      </c>
      <c r="BT229" s="45">
        <v>0</v>
      </c>
      <c r="BU229" s="45">
        <v>0</v>
      </c>
      <c r="BV229" s="47">
        <v>0</v>
      </c>
      <c r="BW229" s="45">
        <v>1</v>
      </c>
      <c r="BX229" s="45">
        <v>0</v>
      </c>
      <c r="BY229" s="45">
        <v>0</v>
      </c>
      <c r="BZ229" s="45">
        <v>0</v>
      </c>
      <c r="CA229" s="47">
        <v>0</v>
      </c>
      <c r="CB229" s="45">
        <v>1</v>
      </c>
      <c r="CC229" s="45">
        <v>0</v>
      </c>
      <c r="CD229" s="45">
        <v>0</v>
      </c>
      <c r="CE229" s="47">
        <v>1</v>
      </c>
      <c r="CF229" s="45">
        <v>0</v>
      </c>
      <c r="CG229" s="45">
        <v>0</v>
      </c>
      <c r="CH229" s="45">
        <v>0</v>
      </c>
      <c r="CI229" s="45">
        <v>0</v>
      </c>
      <c r="CJ229" s="48">
        <v>0</v>
      </c>
      <c r="CK229" s="45">
        <v>0</v>
      </c>
      <c r="CL229" s="45">
        <v>0</v>
      </c>
      <c r="CM229" s="45">
        <v>0</v>
      </c>
      <c r="CN229" s="47">
        <v>0</v>
      </c>
      <c r="CO229" s="45">
        <v>0</v>
      </c>
      <c r="CP229" s="45">
        <v>1</v>
      </c>
      <c r="CQ229" s="141">
        <v>0</v>
      </c>
      <c r="CR229" s="117">
        <v>0</v>
      </c>
      <c r="CS229" s="45">
        <v>0</v>
      </c>
      <c r="CT229" s="45">
        <v>0</v>
      </c>
      <c r="CU229" s="45">
        <v>0</v>
      </c>
      <c r="CV229" s="45"/>
      <c r="CW229" s="48"/>
      <c r="CX229" s="45"/>
      <c r="CY229" s="45"/>
      <c r="CZ229" s="45"/>
      <c r="DA229" s="47"/>
      <c r="DB229" s="48"/>
      <c r="DC229" s="152"/>
      <c r="DD229" s="45"/>
      <c r="DE229" s="47"/>
      <c r="DF229" s="48"/>
      <c r="DG229" s="45"/>
      <c r="DH229" s="45"/>
      <c r="DI229" s="45"/>
      <c r="DJ229" s="48"/>
      <c r="DK229" s="45"/>
      <c r="DL229" s="45"/>
      <c r="DM229" s="47"/>
      <c r="DN229" s="119">
        <f t="shared" si="3"/>
        <v>4</v>
      </c>
      <c r="DO229" s="43" t="s">
        <v>198</v>
      </c>
    </row>
    <row r="230" spans="2:119">
      <c r="B230" s="42" t="s">
        <v>225</v>
      </c>
      <c r="C230" s="43" t="s">
        <v>200</v>
      </c>
      <c r="D230" s="45">
        <v>0</v>
      </c>
      <c r="E230" s="47">
        <v>0</v>
      </c>
      <c r="F230" s="48">
        <v>0</v>
      </c>
      <c r="G230" s="45">
        <v>0</v>
      </c>
      <c r="H230" s="45">
        <v>0</v>
      </c>
      <c r="I230" s="45">
        <v>0</v>
      </c>
      <c r="J230" s="48">
        <v>0</v>
      </c>
      <c r="K230" s="45">
        <v>0</v>
      </c>
      <c r="L230" s="45">
        <v>0</v>
      </c>
      <c r="M230" s="47">
        <v>0</v>
      </c>
      <c r="N230" s="48">
        <v>0</v>
      </c>
      <c r="O230" s="45">
        <v>0</v>
      </c>
      <c r="P230" s="45">
        <v>0</v>
      </c>
      <c r="Q230" s="45">
        <v>0</v>
      </c>
      <c r="R230" s="45">
        <v>0</v>
      </c>
      <c r="S230" s="48">
        <v>1</v>
      </c>
      <c r="T230" s="45">
        <v>0</v>
      </c>
      <c r="U230" s="45">
        <v>1</v>
      </c>
      <c r="V230" s="47">
        <v>1</v>
      </c>
      <c r="W230" s="45">
        <v>0</v>
      </c>
      <c r="X230" s="45">
        <v>0</v>
      </c>
      <c r="Y230" s="45">
        <v>0</v>
      </c>
      <c r="Z230" s="45">
        <v>0</v>
      </c>
      <c r="AA230" s="47">
        <v>0</v>
      </c>
      <c r="AB230" s="45">
        <v>0</v>
      </c>
      <c r="AC230" s="45">
        <v>0</v>
      </c>
      <c r="AD230" s="45">
        <v>0</v>
      </c>
      <c r="AE230" s="47">
        <v>0</v>
      </c>
      <c r="AF230" s="45">
        <v>0</v>
      </c>
      <c r="AG230" s="45">
        <v>1</v>
      </c>
      <c r="AH230" s="45">
        <v>0</v>
      </c>
      <c r="AI230" s="45">
        <v>0</v>
      </c>
      <c r="AJ230" s="48">
        <v>0</v>
      </c>
      <c r="AK230" s="45">
        <v>1</v>
      </c>
      <c r="AL230" s="45">
        <v>1</v>
      </c>
      <c r="AM230" s="45">
        <v>0</v>
      </c>
      <c r="AN230" s="47">
        <v>0</v>
      </c>
      <c r="AO230" s="45">
        <v>0</v>
      </c>
      <c r="AP230" s="45">
        <v>0</v>
      </c>
      <c r="AQ230" s="141">
        <v>0</v>
      </c>
      <c r="AR230" s="117">
        <v>0</v>
      </c>
      <c r="AS230" s="45">
        <v>1</v>
      </c>
      <c r="AT230" s="45">
        <v>0</v>
      </c>
      <c r="AU230" s="45">
        <v>0</v>
      </c>
      <c r="AV230" s="45">
        <v>0</v>
      </c>
      <c r="AW230" s="48">
        <v>1</v>
      </c>
      <c r="AX230" s="45">
        <v>0</v>
      </c>
      <c r="AY230" s="45">
        <v>0</v>
      </c>
      <c r="AZ230" s="45">
        <v>1</v>
      </c>
      <c r="BA230" s="47">
        <v>0</v>
      </c>
      <c r="BB230" s="48">
        <v>0</v>
      </c>
      <c r="BC230" s="152">
        <v>0</v>
      </c>
      <c r="BD230" s="45">
        <v>0</v>
      </c>
      <c r="BE230" s="47">
        <v>0</v>
      </c>
      <c r="BF230" s="48">
        <v>1</v>
      </c>
      <c r="BG230" s="45">
        <v>0</v>
      </c>
      <c r="BH230" s="45">
        <v>0</v>
      </c>
      <c r="BI230" s="45">
        <v>0</v>
      </c>
      <c r="BJ230" s="48">
        <v>0</v>
      </c>
      <c r="BK230" s="45">
        <v>0</v>
      </c>
      <c r="BL230" s="45">
        <v>0</v>
      </c>
      <c r="BM230" s="47">
        <v>0</v>
      </c>
      <c r="BN230" s="48">
        <v>1</v>
      </c>
      <c r="BO230" s="45">
        <v>0</v>
      </c>
      <c r="BP230" s="152">
        <v>0</v>
      </c>
      <c r="BQ230" s="45">
        <v>0</v>
      </c>
      <c r="BR230" s="45">
        <v>0</v>
      </c>
      <c r="BS230" s="48">
        <v>0</v>
      </c>
      <c r="BT230" s="45">
        <v>0</v>
      </c>
      <c r="BU230" s="45">
        <v>0</v>
      </c>
      <c r="BV230" s="47">
        <v>0</v>
      </c>
      <c r="BW230" s="45">
        <v>1</v>
      </c>
      <c r="BX230" s="45">
        <v>0</v>
      </c>
      <c r="BY230" s="45">
        <v>0</v>
      </c>
      <c r="BZ230" s="45">
        <v>0</v>
      </c>
      <c r="CA230" s="47">
        <v>0</v>
      </c>
      <c r="CB230" s="45">
        <v>0</v>
      </c>
      <c r="CC230" s="45">
        <v>0</v>
      </c>
      <c r="CD230" s="45">
        <v>0</v>
      </c>
      <c r="CE230" s="47">
        <v>0</v>
      </c>
      <c r="CF230" s="45">
        <v>0</v>
      </c>
      <c r="CG230" s="45">
        <v>0</v>
      </c>
      <c r="CH230" s="45">
        <v>0</v>
      </c>
      <c r="CI230" s="45">
        <v>0</v>
      </c>
      <c r="CJ230" s="48">
        <v>1</v>
      </c>
      <c r="CK230" s="45">
        <v>0</v>
      </c>
      <c r="CL230" s="45">
        <v>0</v>
      </c>
      <c r="CM230" s="45">
        <v>0</v>
      </c>
      <c r="CN230" s="47">
        <v>0</v>
      </c>
      <c r="CO230" s="45">
        <v>0</v>
      </c>
      <c r="CP230" s="45">
        <v>0</v>
      </c>
      <c r="CQ230" s="141">
        <v>0</v>
      </c>
      <c r="CR230" s="117">
        <v>0</v>
      </c>
      <c r="CS230" s="45">
        <v>0</v>
      </c>
      <c r="CT230" s="45">
        <v>0</v>
      </c>
      <c r="CU230" s="45">
        <v>0</v>
      </c>
      <c r="CV230" s="45"/>
      <c r="CW230" s="48"/>
      <c r="CX230" s="45"/>
      <c r="CY230" s="45"/>
      <c r="CZ230" s="45"/>
      <c r="DA230" s="47"/>
      <c r="DB230" s="48"/>
      <c r="DC230" s="152"/>
      <c r="DD230" s="45"/>
      <c r="DE230" s="47"/>
      <c r="DF230" s="48"/>
      <c r="DG230" s="45"/>
      <c r="DH230" s="45"/>
      <c r="DI230" s="45"/>
      <c r="DJ230" s="48"/>
      <c r="DK230" s="45"/>
      <c r="DL230" s="45"/>
      <c r="DM230" s="47"/>
      <c r="DN230" s="119">
        <f t="shared" si="3"/>
        <v>3</v>
      </c>
      <c r="DO230" s="43" t="s">
        <v>200</v>
      </c>
    </row>
    <row r="231" spans="2:119">
      <c r="B231" s="42"/>
      <c r="C231" s="43" t="s">
        <v>201</v>
      </c>
      <c r="D231" s="45">
        <v>0</v>
      </c>
      <c r="E231" s="47">
        <v>0</v>
      </c>
      <c r="F231" s="48">
        <v>0</v>
      </c>
      <c r="G231" s="45">
        <v>0</v>
      </c>
      <c r="H231" s="45">
        <v>0</v>
      </c>
      <c r="I231" s="45">
        <v>0</v>
      </c>
      <c r="J231" s="48">
        <v>0</v>
      </c>
      <c r="K231" s="45">
        <v>0</v>
      </c>
      <c r="L231" s="45">
        <v>0</v>
      </c>
      <c r="M231" s="47">
        <v>0</v>
      </c>
      <c r="N231" s="48">
        <v>0</v>
      </c>
      <c r="O231" s="45">
        <v>0</v>
      </c>
      <c r="P231" s="45">
        <v>0</v>
      </c>
      <c r="Q231" s="45">
        <v>0</v>
      </c>
      <c r="R231" s="45">
        <v>0</v>
      </c>
      <c r="S231" s="48">
        <v>0</v>
      </c>
      <c r="T231" s="45">
        <v>0</v>
      </c>
      <c r="U231" s="45">
        <v>0</v>
      </c>
      <c r="V231" s="47">
        <v>0</v>
      </c>
      <c r="W231" s="45">
        <v>0</v>
      </c>
      <c r="X231" s="45">
        <v>1</v>
      </c>
      <c r="Y231" s="45">
        <v>1</v>
      </c>
      <c r="Z231" s="45">
        <v>0</v>
      </c>
      <c r="AA231" s="47">
        <v>0</v>
      </c>
      <c r="AB231" s="45">
        <v>0</v>
      </c>
      <c r="AC231" s="45">
        <v>0</v>
      </c>
      <c r="AD231" s="45">
        <v>0</v>
      </c>
      <c r="AE231" s="47">
        <v>0</v>
      </c>
      <c r="AF231" s="45">
        <v>0</v>
      </c>
      <c r="AG231" s="45">
        <v>0</v>
      </c>
      <c r="AH231" s="45">
        <v>1</v>
      </c>
      <c r="AI231" s="45">
        <v>0</v>
      </c>
      <c r="AJ231" s="48">
        <v>1</v>
      </c>
      <c r="AK231" s="45">
        <v>0</v>
      </c>
      <c r="AL231" s="45">
        <v>0</v>
      </c>
      <c r="AM231" s="45">
        <v>0</v>
      </c>
      <c r="AN231" s="47">
        <v>1</v>
      </c>
      <c r="AO231" s="45">
        <v>0</v>
      </c>
      <c r="AP231" s="45">
        <v>1</v>
      </c>
      <c r="AQ231" s="141">
        <v>0</v>
      </c>
      <c r="AR231" s="117">
        <v>1</v>
      </c>
      <c r="AS231" s="45">
        <v>0</v>
      </c>
      <c r="AT231" s="45">
        <v>0</v>
      </c>
      <c r="AU231" s="45">
        <v>0</v>
      </c>
      <c r="AV231" s="45">
        <v>1</v>
      </c>
      <c r="AW231" s="48">
        <v>0</v>
      </c>
      <c r="AX231" s="45">
        <v>0</v>
      </c>
      <c r="AY231" s="45">
        <v>0</v>
      </c>
      <c r="AZ231" s="45">
        <v>0</v>
      </c>
      <c r="BA231" s="47">
        <v>0</v>
      </c>
      <c r="BB231" s="48">
        <v>1</v>
      </c>
      <c r="BC231" s="152">
        <v>0</v>
      </c>
      <c r="BD231" s="45">
        <v>0</v>
      </c>
      <c r="BE231" s="47">
        <v>0</v>
      </c>
      <c r="BF231" s="48">
        <v>0</v>
      </c>
      <c r="BG231" s="45">
        <v>0</v>
      </c>
      <c r="BH231" s="45">
        <v>1</v>
      </c>
      <c r="BI231" s="45">
        <v>0</v>
      </c>
      <c r="BJ231" s="48">
        <v>0</v>
      </c>
      <c r="BK231" s="45">
        <v>0</v>
      </c>
      <c r="BL231" s="45">
        <v>0</v>
      </c>
      <c r="BM231" s="47">
        <v>0</v>
      </c>
      <c r="BN231" s="48">
        <v>0</v>
      </c>
      <c r="BO231" s="45">
        <v>0</v>
      </c>
      <c r="BP231" s="152">
        <v>2</v>
      </c>
      <c r="BQ231" s="45">
        <v>1</v>
      </c>
      <c r="BR231" s="45">
        <v>0</v>
      </c>
      <c r="BS231" s="48">
        <v>0</v>
      </c>
      <c r="BT231" s="45">
        <v>0</v>
      </c>
      <c r="BU231" s="45">
        <v>0</v>
      </c>
      <c r="BV231" s="47">
        <v>0</v>
      </c>
      <c r="BW231" s="45">
        <v>2</v>
      </c>
      <c r="BX231" s="45">
        <v>0</v>
      </c>
      <c r="BY231" s="45">
        <v>1</v>
      </c>
      <c r="BZ231" s="45">
        <v>0</v>
      </c>
      <c r="CA231" s="47">
        <v>0</v>
      </c>
      <c r="CB231" s="45">
        <v>0</v>
      </c>
      <c r="CC231" s="45">
        <v>0</v>
      </c>
      <c r="CD231" s="45">
        <v>0</v>
      </c>
      <c r="CE231" s="47">
        <v>0</v>
      </c>
      <c r="CF231" s="45">
        <v>0</v>
      </c>
      <c r="CG231" s="45">
        <v>0</v>
      </c>
      <c r="CH231" s="45">
        <v>0</v>
      </c>
      <c r="CI231" s="45">
        <v>1</v>
      </c>
      <c r="CJ231" s="48">
        <v>0</v>
      </c>
      <c r="CK231" s="45">
        <v>0</v>
      </c>
      <c r="CL231" s="45">
        <v>2</v>
      </c>
      <c r="CM231" s="45">
        <v>0</v>
      </c>
      <c r="CN231" s="47">
        <v>2</v>
      </c>
      <c r="CO231" s="45">
        <v>0</v>
      </c>
      <c r="CP231" s="45">
        <v>0</v>
      </c>
      <c r="CQ231" s="141">
        <v>1</v>
      </c>
      <c r="CR231" s="117">
        <v>0</v>
      </c>
      <c r="CS231" s="45">
        <v>0</v>
      </c>
      <c r="CT231" s="45">
        <v>1</v>
      </c>
      <c r="CU231" s="45">
        <v>0</v>
      </c>
      <c r="CV231" s="45"/>
      <c r="CW231" s="48"/>
      <c r="CX231" s="45"/>
      <c r="CY231" s="45"/>
      <c r="CZ231" s="45"/>
      <c r="DA231" s="47"/>
      <c r="DB231" s="48"/>
      <c r="DC231" s="152"/>
      <c r="DD231" s="45"/>
      <c r="DE231" s="47"/>
      <c r="DF231" s="48"/>
      <c r="DG231" s="45"/>
      <c r="DH231" s="45"/>
      <c r="DI231" s="45"/>
      <c r="DJ231" s="48"/>
      <c r="DK231" s="45"/>
      <c r="DL231" s="45"/>
      <c r="DM231" s="47"/>
      <c r="DN231" s="119">
        <f t="shared" si="3"/>
        <v>13</v>
      </c>
      <c r="DO231" s="43" t="s">
        <v>201</v>
      </c>
    </row>
    <row r="232" spans="2:119">
      <c r="B232" s="42"/>
      <c r="C232" s="43" t="s">
        <v>202</v>
      </c>
      <c r="D232" s="45">
        <v>0</v>
      </c>
      <c r="E232" s="47">
        <v>0</v>
      </c>
      <c r="F232" s="48">
        <v>0</v>
      </c>
      <c r="G232" s="45">
        <v>0</v>
      </c>
      <c r="H232" s="45">
        <v>0</v>
      </c>
      <c r="I232" s="45">
        <v>0</v>
      </c>
      <c r="J232" s="48">
        <v>0</v>
      </c>
      <c r="K232" s="45">
        <v>0</v>
      </c>
      <c r="L232" s="45">
        <v>0</v>
      </c>
      <c r="M232" s="47">
        <v>0</v>
      </c>
      <c r="N232" s="48">
        <v>0</v>
      </c>
      <c r="O232" s="45">
        <v>0</v>
      </c>
      <c r="P232" s="45">
        <v>0</v>
      </c>
      <c r="Q232" s="45">
        <v>0</v>
      </c>
      <c r="R232" s="45">
        <v>0</v>
      </c>
      <c r="S232" s="48">
        <v>0</v>
      </c>
      <c r="T232" s="45">
        <v>0</v>
      </c>
      <c r="U232" s="45">
        <v>1</v>
      </c>
      <c r="V232" s="47">
        <v>0</v>
      </c>
      <c r="W232" s="45">
        <v>0</v>
      </c>
      <c r="X232" s="45">
        <v>0</v>
      </c>
      <c r="Y232" s="45">
        <v>0</v>
      </c>
      <c r="Z232" s="45">
        <v>0</v>
      </c>
      <c r="AA232" s="47">
        <v>0</v>
      </c>
      <c r="AB232" s="45">
        <v>0</v>
      </c>
      <c r="AC232" s="45">
        <v>0</v>
      </c>
      <c r="AD232" s="45">
        <v>0</v>
      </c>
      <c r="AE232" s="47">
        <v>0</v>
      </c>
      <c r="AF232" s="45">
        <v>0</v>
      </c>
      <c r="AG232" s="45">
        <v>0</v>
      </c>
      <c r="AH232" s="45">
        <v>0</v>
      </c>
      <c r="AI232" s="45">
        <v>0</v>
      </c>
      <c r="AJ232" s="48">
        <v>0</v>
      </c>
      <c r="AK232" s="45">
        <v>0</v>
      </c>
      <c r="AL232" s="45">
        <v>0</v>
      </c>
      <c r="AM232" s="45">
        <v>0</v>
      </c>
      <c r="AN232" s="47">
        <v>0</v>
      </c>
      <c r="AO232" s="45">
        <v>0</v>
      </c>
      <c r="AP232" s="45">
        <v>0</v>
      </c>
      <c r="AQ232" s="141">
        <v>0</v>
      </c>
      <c r="AR232" s="117">
        <v>0</v>
      </c>
      <c r="AS232" s="45">
        <v>0</v>
      </c>
      <c r="AT232" s="45">
        <v>1</v>
      </c>
      <c r="AU232" s="45">
        <v>0</v>
      </c>
      <c r="AV232" s="45">
        <v>0</v>
      </c>
      <c r="AW232" s="48">
        <v>0</v>
      </c>
      <c r="AX232" s="45">
        <v>0</v>
      </c>
      <c r="AY232" s="45">
        <v>1</v>
      </c>
      <c r="AZ232" s="45">
        <v>1</v>
      </c>
      <c r="BA232" s="47">
        <v>0</v>
      </c>
      <c r="BB232" s="48">
        <v>0</v>
      </c>
      <c r="BC232" s="152">
        <v>0</v>
      </c>
      <c r="BD232" s="45">
        <v>0</v>
      </c>
      <c r="BE232" s="47">
        <v>0</v>
      </c>
      <c r="BF232" s="48">
        <v>0</v>
      </c>
      <c r="BG232" s="45">
        <v>0</v>
      </c>
      <c r="BH232" s="45">
        <v>0</v>
      </c>
      <c r="BI232" s="45">
        <v>0</v>
      </c>
      <c r="BJ232" s="48">
        <v>1</v>
      </c>
      <c r="BK232" s="45">
        <v>0</v>
      </c>
      <c r="BL232" s="45">
        <v>0</v>
      </c>
      <c r="BM232" s="47">
        <v>1</v>
      </c>
      <c r="BN232" s="48">
        <v>1</v>
      </c>
      <c r="BO232" s="45">
        <v>0</v>
      </c>
      <c r="BP232" s="152">
        <v>1</v>
      </c>
      <c r="BQ232" s="45">
        <v>0</v>
      </c>
      <c r="BR232" s="45">
        <v>0</v>
      </c>
      <c r="BS232" s="48">
        <v>0</v>
      </c>
      <c r="BT232" s="45">
        <v>0</v>
      </c>
      <c r="BU232" s="45">
        <v>0</v>
      </c>
      <c r="BV232" s="47">
        <v>0</v>
      </c>
      <c r="BW232" s="45">
        <v>0</v>
      </c>
      <c r="BX232" s="45">
        <v>1</v>
      </c>
      <c r="BY232" s="45">
        <v>0</v>
      </c>
      <c r="BZ232" s="45">
        <v>0</v>
      </c>
      <c r="CA232" s="47">
        <v>0</v>
      </c>
      <c r="CB232" s="45">
        <v>0</v>
      </c>
      <c r="CC232" s="45">
        <v>0</v>
      </c>
      <c r="CD232" s="45">
        <v>0</v>
      </c>
      <c r="CE232" s="47">
        <v>1</v>
      </c>
      <c r="CF232" s="45">
        <v>0</v>
      </c>
      <c r="CG232" s="45">
        <v>0</v>
      </c>
      <c r="CH232" s="45">
        <v>0</v>
      </c>
      <c r="CI232" s="45">
        <v>0</v>
      </c>
      <c r="CJ232" s="48">
        <v>0</v>
      </c>
      <c r="CK232" s="45">
        <v>0</v>
      </c>
      <c r="CL232" s="45">
        <v>0</v>
      </c>
      <c r="CM232" s="45">
        <v>1</v>
      </c>
      <c r="CN232" s="47">
        <v>0</v>
      </c>
      <c r="CO232" s="45">
        <v>0</v>
      </c>
      <c r="CP232" s="45">
        <v>0</v>
      </c>
      <c r="CQ232" s="141">
        <v>2</v>
      </c>
      <c r="CR232" s="117">
        <v>0</v>
      </c>
      <c r="CS232" s="45">
        <v>0</v>
      </c>
      <c r="CT232" s="45">
        <v>0</v>
      </c>
      <c r="CU232" s="45">
        <v>0</v>
      </c>
      <c r="CV232" s="45"/>
      <c r="CW232" s="48"/>
      <c r="CX232" s="45"/>
      <c r="CY232" s="45"/>
      <c r="CZ232" s="45"/>
      <c r="DA232" s="47"/>
      <c r="DB232" s="48"/>
      <c r="DC232" s="152"/>
      <c r="DD232" s="45"/>
      <c r="DE232" s="47"/>
      <c r="DF232" s="48"/>
      <c r="DG232" s="45"/>
      <c r="DH232" s="45"/>
      <c r="DI232" s="45"/>
      <c r="DJ232" s="48"/>
      <c r="DK232" s="45"/>
      <c r="DL232" s="45"/>
      <c r="DM232" s="47"/>
      <c r="DN232" s="119">
        <f t="shared" si="3"/>
        <v>7</v>
      </c>
      <c r="DO232" s="43" t="s">
        <v>202</v>
      </c>
    </row>
    <row r="233" spans="2:119">
      <c r="B233" s="42"/>
      <c r="C233" s="43" t="s">
        <v>203</v>
      </c>
      <c r="D233" s="45">
        <v>0</v>
      </c>
      <c r="E233" s="47">
        <v>0</v>
      </c>
      <c r="F233" s="48">
        <v>0</v>
      </c>
      <c r="G233" s="45">
        <v>0</v>
      </c>
      <c r="H233" s="45">
        <v>0</v>
      </c>
      <c r="I233" s="45">
        <v>0</v>
      </c>
      <c r="J233" s="48">
        <v>0</v>
      </c>
      <c r="K233" s="45">
        <v>0</v>
      </c>
      <c r="L233" s="45">
        <v>0</v>
      </c>
      <c r="M233" s="47">
        <v>0</v>
      </c>
      <c r="N233" s="48">
        <v>0</v>
      </c>
      <c r="O233" s="45">
        <v>0</v>
      </c>
      <c r="P233" s="45">
        <v>0</v>
      </c>
      <c r="Q233" s="45">
        <v>0</v>
      </c>
      <c r="R233" s="45">
        <v>0</v>
      </c>
      <c r="S233" s="48">
        <v>0</v>
      </c>
      <c r="T233" s="45">
        <v>0</v>
      </c>
      <c r="U233" s="45">
        <v>0</v>
      </c>
      <c r="V233" s="47">
        <v>0</v>
      </c>
      <c r="W233" s="45">
        <v>0</v>
      </c>
      <c r="X233" s="45">
        <v>0</v>
      </c>
      <c r="Y233" s="45">
        <v>0</v>
      </c>
      <c r="Z233" s="45">
        <v>0</v>
      </c>
      <c r="AA233" s="47">
        <v>0</v>
      </c>
      <c r="AB233" s="45">
        <v>0</v>
      </c>
      <c r="AC233" s="45">
        <v>0</v>
      </c>
      <c r="AD233" s="45">
        <v>0</v>
      </c>
      <c r="AE233" s="47">
        <v>0</v>
      </c>
      <c r="AF233" s="45">
        <v>0</v>
      </c>
      <c r="AG233" s="45">
        <v>0</v>
      </c>
      <c r="AH233" s="45">
        <v>0</v>
      </c>
      <c r="AI233" s="45">
        <v>0</v>
      </c>
      <c r="AJ233" s="48">
        <v>0</v>
      </c>
      <c r="AK233" s="45">
        <v>0</v>
      </c>
      <c r="AL233" s="45">
        <v>0</v>
      </c>
      <c r="AM233" s="45">
        <v>0</v>
      </c>
      <c r="AN233" s="47">
        <v>0</v>
      </c>
      <c r="AO233" s="45">
        <v>0</v>
      </c>
      <c r="AP233" s="45">
        <v>0</v>
      </c>
      <c r="AQ233" s="141">
        <v>0</v>
      </c>
      <c r="AR233" s="117">
        <v>0</v>
      </c>
      <c r="AS233" s="45">
        <v>0</v>
      </c>
      <c r="AT233" s="45">
        <v>0</v>
      </c>
      <c r="AU233" s="45">
        <v>0</v>
      </c>
      <c r="AV233" s="45">
        <v>0</v>
      </c>
      <c r="AW233" s="48">
        <v>0</v>
      </c>
      <c r="AX233" s="45">
        <v>0</v>
      </c>
      <c r="AY233" s="45">
        <v>0</v>
      </c>
      <c r="AZ233" s="45">
        <v>0</v>
      </c>
      <c r="BA233" s="47">
        <v>0</v>
      </c>
      <c r="BB233" s="48">
        <v>0</v>
      </c>
      <c r="BC233" s="152">
        <v>0</v>
      </c>
      <c r="BD233" s="45">
        <v>0</v>
      </c>
      <c r="BE233" s="47">
        <v>0</v>
      </c>
      <c r="BF233" s="48">
        <v>0</v>
      </c>
      <c r="BG233" s="45">
        <v>0</v>
      </c>
      <c r="BH233" s="45">
        <v>0</v>
      </c>
      <c r="BI233" s="45">
        <v>0</v>
      </c>
      <c r="BJ233" s="48">
        <v>0</v>
      </c>
      <c r="BK233" s="45">
        <v>0</v>
      </c>
      <c r="BL233" s="45">
        <v>0</v>
      </c>
      <c r="BM233" s="47">
        <v>0</v>
      </c>
      <c r="BN233" s="48">
        <v>0</v>
      </c>
      <c r="BO233" s="45">
        <v>0</v>
      </c>
      <c r="BP233" s="152">
        <v>0</v>
      </c>
      <c r="BQ233" s="45">
        <v>0</v>
      </c>
      <c r="BR233" s="45">
        <v>0</v>
      </c>
      <c r="BS233" s="48">
        <v>0</v>
      </c>
      <c r="BT233" s="45">
        <v>0</v>
      </c>
      <c r="BU233" s="45">
        <v>0</v>
      </c>
      <c r="BV233" s="47">
        <v>0</v>
      </c>
      <c r="BW233" s="45">
        <v>0</v>
      </c>
      <c r="BX233" s="45">
        <v>0</v>
      </c>
      <c r="BY233" s="45">
        <v>0</v>
      </c>
      <c r="BZ233" s="45">
        <v>0</v>
      </c>
      <c r="CA233" s="47">
        <v>0</v>
      </c>
      <c r="CB233" s="45">
        <v>0</v>
      </c>
      <c r="CC233" s="45">
        <v>0</v>
      </c>
      <c r="CD233" s="45">
        <v>0</v>
      </c>
      <c r="CE233" s="47">
        <v>0</v>
      </c>
      <c r="CF233" s="45">
        <v>0</v>
      </c>
      <c r="CG233" s="45">
        <v>0</v>
      </c>
      <c r="CH233" s="45">
        <v>0</v>
      </c>
      <c r="CI233" s="45">
        <v>0</v>
      </c>
      <c r="CJ233" s="48">
        <v>0</v>
      </c>
      <c r="CK233" s="45">
        <v>0</v>
      </c>
      <c r="CL233" s="45">
        <v>0</v>
      </c>
      <c r="CM233" s="45">
        <v>0</v>
      </c>
      <c r="CN233" s="47">
        <v>0</v>
      </c>
      <c r="CO233" s="45">
        <v>0</v>
      </c>
      <c r="CP233" s="45">
        <v>0</v>
      </c>
      <c r="CQ233" s="141">
        <v>0</v>
      </c>
      <c r="CR233" s="117">
        <v>0</v>
      </c>
      <c r="CS233" s="45">
        <v>0</v>
      </c>
      <c r="CT233" s="45">
        <v>0</v>
      </c>
      <c r="CU233" s="45">
        <v>0</v>
      </c>
      <c r="CV233" s="45"/>
      <c r="CW233" s="48"/>
      <c r="CX233" s="45"/>
      <c r="CY233" s="45"/>
      <c r="CZ233" s="45"/>
      <c r="DA233" s="47"/>
      <c r="DB233" s="48"/>
      <c r="DC233" s="152"/>
      <c r="DD233" s="45"/>
      <c r="DE233" s="47"/>
      <c r="DF233" s="48"/>
      <c r="DG233" s="45"/>
      <c r="DH233" s="45"/>
      <c r="DI233" s="45"/>
      <c r="DJ233" s="48"/>
      <c r="DK233" s="45"/>
      <c r="DL233" s="45"/>
      <c r="DM233" s="47"/>
      <c r="DN233" s="119">
        <f t="shared" si="3"/>
        <v>0</v>
      </c>
      <c r="DO233" s="43" t="s">
        <v>203</v>
      </c>
    </row>
    <row r="234" spans="2:119">
      <c r="B234" s="42"/>
      <c r="C234" s="43" t="s">
        <v>204</v>
      </c>
      <c r="D234" s="45">
        <v>0</v>
      </c>
      <c r="E234" s="47">
        <v>0</v>
      </c>
      <c r="F234" s="48">
        <v>0</v>
      </c>
      <c r="G234" s="45">
        <v>0</v>
      </c>
      <c r="H234" s="45">
        <v>0</v>
      </c>
      <c r="I234" s="45">
        <v>0</v>
      </c>
      <c r="J234" s="48">
        <v>0</v>
      </c>
      <c r="K234" s="45">
        <v>0</v>
      </c>
      <c r="L234" s="45">
        <v>0</v>
      </c>
      <c r="M234" s="47">
        <v>0</v>
      </c>
      <c r="N234" s="48">
        <v>0</v>
      </c>
      <c r="O234" s="45">
        <v>0</v>
      </c>
      <c r="P234" s="45">
        <v>0</v>
      </c>
      <c r="Q234" s="45">
        <v>0</v>
      </c>
      <c r="R234" s="45">
        <v>0</v>
      </c>
      <c r="S234" s="48">
        <v>0</v>
      </c>
      <c r="T234" s="45">
        <v>0</v>
      </c>
      <c r="U234" s="45">
        <v>0</v>
      </c>
      <c r="V234" s="47">
        <v>0</v>
      </c>
      <c r="W234" s="45">
        <v>0</v>
      </c>
      <c r="X234" s="45">
        <v>0</v>
      </c>
      <c r="Y234" s="45">
        <v>0</v>
      </c>
      <c r="Z234" s="45">
        <v>0</v>
      </c>
      <c r="AA234" s="47">
        <v>0</v>
      </c>
      <c r="AB234" s="45">
        <v>0</v>
      </c>
      <c r="AC234" s="45">
        <v>0</v>
      </c>
      <c r="AD234" s="45">
        <v>0</v>
      </c>
      <c r="AE234" s="47">
        <v>0</v>
      </c>
      <c r="AF234" s="45">
        <v>0</v>
      </c>
      <c r="AG234" s="45">
        <v>0</v>
      </c>
      <c r="AH234" s="45">
        <v>0</v>
      </c>
      <c r="AI234" s="45">
        <v>0</v>
      </c>
      <c r="AJ234" s="48">
        <v>0</v>
      </c>
      <c r="AK234" s="45">
        <v>0</v>
      </c>
      <c r="AL234" s="45">
        <v>0</v>
      </c>
      <c r="AM234" s="45">
        <v>0</v>
      </c>
      <c r="AN234" s="47">
        <v>0</v>
      </c>
      <c r="AO234" s="45">
        <v>0</v>
      </c>
      <c r="AP234" s="45">
        <v>0</v>
      </c>
      <c r="AQ234" s="142">
        <v>0</v>
      </c>
      <c r="AR234" s="117">
        <v>0</v>
      </c>
      <c r="AS234" s="45">
        <v>0</v>
      </c>
      <c r="AT234" s="45">
        <v>0</v>
      </c>
      <c r="AU234" s="45">
        <v>0</v>
      </c>
      <c r="AV234" s="45">
        <v>0</v>
      </c>
      <c r="AW234" s="48">
        <v>0</v>
      </c>
      <c r="AX234" s="45">
        <v>0</v>
      </c>
      <c r="AY234" s="45">
        <v>0</v>
      </c>
      <c r="AZ234" s="45">
        <v>0</v>
      </c>
      <c r="BA234" s="47">
        <v>0</v>
      </c>
      <c r="BB234" s="48">
        <v>0</v>
      </c>
      <c r="BC234" s="153">
        <v>0</v>
      </c>
      <c r="BD234" s="45">
        <v>0</v>
      </c>
      <c r="BE234" s="47">
        <v>0</v>
      </c>
      <c r="BF234" s="48">
        <v>0</v>
      </c>
      <c r="BG234" s="45">
        <v>0</v>
      </c>
      <c r="BH234" s="45">
        <v>0</v>
      </c>
      <c r="BI234" s="45">
        <v>0</v>
      </c>
      <c r="BJ234" s="48">
        <v>0</v>
      </c>
      <c r="BK234" s="45">
        <v>0</v>
      </c>
      <c r="BL234" s="45">
        <v>0</v>
      </c>
      <c r="BM234" s="47">
        <v>0</v>
      </c>
      <c r="BN234" s="48">
        <v>0</v>
      </c>
      <c r="BO234" s="45">
        <v>0</v>
      </c>
      <c r="BP234" s="153">
        <v>0</v>
      </c>
      <c r="BQ234" s="45">
        <v>0</v>
      </c>
      <c r="BR234" s="45">
        <v>0</v>
      </c>
      <c r="BS234" s="48">
        <v>0</v>
      </c>
      <c r="BT234" s="45">
        <v>0</v>
      </c>
      <c r="BU234" s="45">
        <v>0</v>
      </c>
      <c r="BV234" s="47">
        <v>0</v>
      </c>
      <c r="BW234" s="45">
        <v>0</v>
      </c>
      <c r="BX234" s="45">
        <v>0</v>
      </c>
      <c r="BY234" s="45">
        <v>0</v>
      </c>
      <c r="BZ234" s="45">
        <v>0</v>
      </c>
      <c r="CA234" s="47">
        <v>0</v>
      </c>
      <c r="CB234" s="45">
        <v>0</v>
      </c>
      <c r="CC234" s="45">
        <v>0</v>
      </c>
      <c r="CD234" s="45">
        <v>0</v>
      </c>
      <c r="CE234" s="47">
        <v>0</v>
      </c>
      <c r="CF234" s="45">
        <v>0</v>
      </c>
      <c r="CG234" s="45">
        <v>0</v>
      </c>
      <c r="CH234" s="45">
        <v>0</v>
      </c>
      <c r="CI234" s="45">
        <v>0</v>
      </c>
      <c r="CJ234" s="48">
        <v>0</v>
      </c>
      <c r="CK234" s="45">
        <v>0</v>
      </c>
      <c r="CL234" s="45">
        <v>0</v>
      </c>
      <c r="CM234" s="45">
        <v>0</v>
      </c>
      <c r="CN234" s="47">
        <v>0</v>
      </c>
      <c r="CO234" s="45">
        <v>0</v>
      </c>
      <c r="CP234" s="45">
        <v>0</v>
      </c>
      <c r="CQ234" s="142">
        <v>0</v>
      </c>
      <c r="CR234" s="117">
        <v>0</v>
      </c>
      <c r="CS234" s="45">
        <v>0</v>
      </c>
      <c r="CT234" s="45">
        <v>0</v>
      </c>
      <c r="CU234" s="45">
        <v>0</v>
      </c>
      <c r="CV234" s="45"/>
      <c r="CW234" s="48"/>
      <c r="CX234" s="45"/>
      <c r="CY234" s="45"/>
      <c r="CZ234" s="45"/>
      <c r="DA234" s="47"/>
      <c r="DB234" s="48"/>
      <c r="DC234" s="153"/>
      <c r="DD234" s="45"/>
      <c r="DE234" s="47"/>
      <c r="DF234" s="48"/>
      <c r="DG234" s="45"/>
      <c r="DH234" s="45"/>
      <c r="DI234" s="45"/>
      <c r="DJ234" s="48"/>
      <c r="DK234" s="45"/>
      <c r="DL234" s="45"/>
      <c r="DM234" s="47"/>
      <c r="DN234" s="119">
        <f t="shared" si="3"/>
        <v>0</v>
      </c>
      <c r="DO234" s="43" t="s">
        <v>204</v>
      </c>
    </row>
    <row r="235" spans="2:119">
      <c r="B235" s="42"/>
      <c r="C235" s="70" t="s">
        <v>205</v>
      </c>
      <c r="D235" s="71">
        <v>0</v>
      </c>
      <c r="E235" s="72">
        <v>0</v>
      </c>
      <c r="F235" s="73">
        <v>0</v>
      </c>
      <c r="G235" s="71">
        <v>0</v>
      </c>
      <c r="H235" s="71">
        <v>0</v>
      </c>
      <c r="I235" s="71">
        <v>0</v>
      </c>
      <c r="J235" s="73">
        <v>1</v>
      </c>
      <c r="K235" s="71">
        <v>0</v>
      </c>
      <c r="L235" s="71">
        <v>0</v>
      </c>
      <c r="M235" s="72">
        <v>0</v>
      </c>
      <c r="N235" s="73">
        <v>0</v>
      </c>
      <c r="O235" s="71">
        <v>0</v>
      </c>
      <c r="P235" s="71">
        <v>0</v>
      </c>
      <c r="Q235" s="71">
        <v>0</v>
      </c>
      <c r="R235" s="71">
        <v>0</v>
      </c>
      <c r="S235" s="73">
        <v>1</v>
      </c>
      <c r="T235" s="71">
        <v>0</v>
      </c>
      <c r="U235" s="71">
        <v>2</v>
      </c>
      <c r="V235" s="72">
        <v>1</v>
      </c>
      <c r="W235" s="71">
        <v>0</v>
      </c>
      <c r="X235" s="71">
        <v>1</v>
      </c>
      <c r="Y235" s="71">
        <v>2</v>
      </c>
      <c r="Z235" s="71">
        <v>0</v>
      </c>
      <c r="AA235" s="72">
        <v>0</v>
      </c>
      <c r="AB235" s="71">
        <v>0</v>
      </c>
      <c r="AC235" s="71">
        <v>0</v>
      </c>
      <c r="AD235" s="71">
        <v>0</v>
      </c>
      <c r="AE235" s="72">
        <v>0</v>
      </c>
      <c r="AF235" s="71">
        <v>0</v>
      </c>
      <c r="AG235" s="71">
        <v>1</v>
      </c>
      <c r="AH235" s="71">
        <v>1</v>
      </c>
      <c r="AI235" s="71">
        <v>0</v>
      </c>
      <c r="AJ235" s="73">
        <v>1</v>
      </c>
      <c r="AK235" s="71">
        <v>1</v>
      </c>
      <c r="AL235" s="71">
        <v>1</v>
      </c>
      <c r="AM235" s="71">
        <v>0</v>
      </c>
      <c r="AN235" s="72">
        <v>1</v>
      </c>
      <c r="AO235" s="71">
        <v>0</v>
      </c>
      <c r="AP235" s="71">
        <v>1</v>
      </c>
      <c r="AQ235" s="142">
        <v>0</v>
      </c>
      <c r="AR235" s="120">
        <v>1</v>
      </c>
      <c r="AS235" s="71">
        <v>1</v>
      </c>
      <c r="AT235" s="71">
        <v>1</v>
      </c>
      <c r="AU235" s="71">
        <v>0</v>
      </c>
      <c r="AV235" s="71">
        <v>1</v>
      </c>
      <c r="AW235" s="73">
        <v>1</v>
      </c>
      <c r="AX235" s="71">
        <v>0</v>
      </c>
      <c r="AY235" s="71">
        <v>1</v>
      </c>
      <c r="AZ235" s="71">
        <v>2</v>
      </c>
      <c r="BA235" s="72">
        <v>0</v>
      </c>
      <c r="BB235" s="73">
        <v>1</v>
      </c>
      <c r="BC235" s="153">
        <v>0</v>
      </c>
      <c r="BD235" s="71">
        <v>0</v>
      </c>
      <c r="BE235" s="72">
        <v>0</v>
      </c>
      <c r="BF235" s="73">
        <v>1</v>
      </c>
      <c r="BG235" s="71">
        <v>0</v>
      </c>
      <c r="BH235" s="71">
        <v>1</v>
      </c>
      <c r="BI235" s="71">
        <v>0</v>
      </c>
      <c r="BJ235" s="73">
        <v>1</v>
      </c>
      <c r="BK235" s="71">
        <v>0</v>
      </c>
      <c r="BL235" s="71">
        <v>0</v>
      </c>
      <c r="BM235" s="72">
        <v>1</v>
      </c>
      <c r="BN235" s="73">
        <v>2</v>
      </c>
      <c r="BO235" s="71">
        <v>0</v>
      </c>
      <c r="BP235" s="153">
        <v>3</v>
      </c>
      <c r="BQ235" s="71">
        <v>1</v>
      </c>
      <c r="BR235" s="71">
        <v>0</v>
      </c>
      <c r="BS235" s="73">
        <v>0</v>
      </c>
      <c r="BT235" s="71">
        <v>0</v>
      </c>
      <c r="BU235" s="71">
        <v>0</v>
      </c>
      <c r="BV235" s="72">
        <v>0</v>
      </c>
      <c r="BW235" s="71">
        <v>4</v>
      </c>
      <c r="BX235" s="71">
        <v>1</v>
      </c>
      <c r="BY235" s="71">
        <v>1</v>
      </c>
      <c r="BZ235" s="71">
        <v>0</v>
      </c>
      <c r="CA235" s="72">
        <v>0</v>
      </c>
      <c r="CB235" s="71">
        <v>1</v>
      </c>
      <c r="CC235" s="71">
        <v>0</v>
      </c>
      <c r="CD235" s="71">
        <v>0</v>
      </c>
      <c r="CE235" s="72">
        <v>2</v>
      </c>
      <c r="CF235" s="71">
        <v>0</v>
      </c>
      <c r="CG235" s="71">
        <v>0</v>
      </c>
      <c r="CH235" s="71">
        <v>0</v>
      </c>
      <c r="CI235" s="71">
        <v>1</v>
      </c>
      <c r="CJ235" s="73">
        <v>1</v>
      </c>
      <c r="CK235" s="71">
        <v>0</v>
      </c>
      <c r="CL235" s="71">
        <v>2</v>
      </c>
      <c r="CM235" s="71">
        <v>1</v>
      </c>
      <c r="CN235" s="72">
        <v>2</v>
      </c>
      <c r="CO235" s="71">
        <v>0</v>
      </c>
      <c r="CP235" s="71">
        <v>1</v>
      </c>
      <c r="CQ235" s="142">
        <v>3</v>
      </c>
      <c r="CR235" s="120">
        <v>0</v>
      </c>
      <c r="CS235" s="71">
        <v>0</v>
      </c>
      <c r="CT235" s="71">
        <v>1</v>
      </c>
      <c r="CU235" s="71">
        <v>0</v>
      </c>
      <c r="CV235" s="71"/>
      <c r="CW235" s="73"/>
      <c r="CX235" s="71"/>
      <c r="CY235" s="71"/>
      <c r="CZ235" s="71"/>
      <c r="DA235" s="72"/>
      <c r="DB235" s="73"/>
      <c r="DC235" s="153"/>
      <c r="DD235" s="71"/>
      <c r="DE235" s="72"/>
      <c r="DF235" s="73"/>
      <c r="DG235" s="71"/>
      <c r="DH235" s="71"/>
      <c r="DI235" s="71"/>
      <c r="DJ235" s="73"/>
      <c r="DK235" s="71"/>
      <c r="DL235" s="71"/>
      <c r="DM235" s="72"/>
      <c r="DN235" s="121">
        <f t="shared" si="3"/>
        <v>27</v>
      </c>
      <c r="DO235" s="70" t="s">
        <v>205</v>
      </c>
    </row>
    <row r="236" spans="2:119">
      <c r="B236" s="49"/>
      <c r="C236" s="50" t="s">
        <v>206</v>
      </c>
      <c r="D236" s="51">
        <v>19</v>
      </c>
      <c r="E236" s="53">
        <v>20</v>
      </c>
      <c r="F236" s="52">
        <v>21</v>
      </c>
      <c r="G236" s="51">
        <v>19</v>
      </c>
      <c r="H236" s="51">
        <v>13</v>
      </c>
      <c r="I236" s="51">
        <v>16</v>
      </c>
      <c r="J236" s="52">
        <v>19</v>
      </c>
      <c r="K236" s="51">
        <v>13</v>
      </c>
      <c r="L236" s="51">
        <v>8</v>
      </c>
      <c r="M236" s="53">
        <v>14</v>
      </c>
      <c r="N236" s="52">
        <v>7</v>
      </c>
      <c r="O236" s="51">
        <v>16</v>
      </c>
      <c r="P236" s="51">
        <v>10</v>
      </c>
      <c r="Q236" s="51">
        <v>15</v>
      </c>
      <c r="R236" s="51">
        <v>7</v>
      </c>
      <c r="S236" s="52">
        <v>12</v>
      </c>
      <c r="T236" s="51">
        <v>4</v>
      </c>
      <c r="U236" s="51">
        <v>15</v>
      </c>
      <c r="V236" s="53">
        <v>10</v>
      </c>
      <c r="W236" s="51">
        <v>12</v>
      </c>
      <c r="X236" s="51">
        <v>13</v>
      </c>
      <c r="Y236" s="51">
        <v>14</v>
      </c>
      <c r="Z236" s="51">
        <v>12</v>
      </c>
      <c r="AA236" s="53">
        <v>6</v>
      </c>
      <c r="AB236" s="51">
        <v>10</v>
      </c>
      <c r="AC236" s="51">
        <v>9</v>
      </c>
      <c r="AD236" s="51">
        <v>17</v>
      </c>
      <c r="AE236" s="53">
        <v>17</v>
      </c>
      <c r="AF236" s="51">
        <v>9</v>
      </c>
      <c r="AG236" s="51">
        <v>13</v>
      </c>
      <c r="AH236" s="51">
        <v>14</v>
      </c>
      <c r="AI236" s="51">
        <v>21</v>
      </c>
      <c r="AJ236" s="52">
        <v>22</v>
      </c>
      <c r="AK236" s="51">
        <v>32</v>
      </c>
      <c r="AL236" s="51">
        <v>19</v>
      </c>
      <c r="AM236" s="51">
        <v>23</v>
      </c>
      <c r="AN236" s="53">
        <v>32</v>
      </c>
      <c r="AO236" s="51">
        <v>28</v>
      </c>
      <c r="AP236" s="51">
        <v>26</v>
      </c>
      <c r="AQ236" s="143">
        <v>32</v>
      </c>
      <c r="AR236" s="41">
        <v>41</v>
      </c>
      <c r="AS236" s="51">
        <v>26</v>
      </c>
      <c r="AT236" s="51">
        <v>30</v>
      </c>
      <c r="AU236" s="51">
        <v>33</v>
      </c>
      <c r="AV236" s="51">
        <v>32</v>
      </c>
      <c r="AW236" s="52">
        <v>29</v>
      </c>
      <c r="AX236" s="51">
        <v>16</v>
      </c>
      <c r="AY236" s="51">
        <v>25</v>
      </c>
      <c r="AZ236" s="51">
        <v>26</v>
      </c>
      <c r="BA236" s="53">
        <v>24</v>
      </c>
      <c r="BB236" s="52">
        <v>28</v>
      </c>
      <c r="BC236" s="154">
        <v>25</v>
      </c>
      <c r="BD236" s="51">
        <v>27</v>
      </c>
      <c r="BE236" s="53">
        <v>27</v>
      </c>
      <c r="BF236" s="52">
        <v>16</v>
      </c>
      <c r="BG236" s="51">
        <v>13</v>
      </c>
      <c r="BH236" s="51">
        <v>9</v>
      </c>
      <c r="BI236" s="51">
        <v>15</v>
      </c>
      <c r="BJ236" s="52">
        <v>17</v>
      </c>
      <c r="BK236" s="51">
        <v>13</v>
      </c>
      <c r="BL236" s="51">
        <v>13</v>
      </c>
      <c r="BM236" s="53">
        <v>15</v>
      </c>
      <c r="BN236" s="52">
        <v>14</v>
      </c>
      <c r="BO236" s="51">
        <v>16</v>
      </c>
      <c r="BP236" s="154">
        <v>12</v>
      </c>
      <c r="BQ236" s="51">
        <v>15</v>
      </c>
      <c r="BR236" s="51">
        <v>11</v>
      </c>
      <c r="BS236" s="52">
        <v>12</v>
      </c>
      <c r="BT236" s="51">
        <v>12</v>
      </c>
      <c r="BU236" s="51">
        <v>13</v>
      </c>
      <c r="BV236" s="53">
        <v>16</v>
      </c>
      <c r="BW236" s="51">
        <v>14</v>
      </c>
      <c r="BX236" s="51">
        <v>17</v>
      </c>
      <c r="BY236" s="51">
        <v>13</v>
      </c>
      <c r="BZ236" s="51">
        <v>12</v>
      </c>
      <c r="CA236" s="53">
        <v>14</v>
      </c>
      <c r="CB236" s="51">
        <v>9</v>
      </c>
      <c r="CC236" s="51">
        <v>23</v>
      </c>
      <c r="CD236" s="51">
        <v>22</v>
      </c>
      <c r="CE236" s="53">
        <v>22</v>
      </c>
      <c r="CF236" s="51">
        <v>11</v>
      </c>
      <c r="CG236" s="51">
        <v>13</v>
      </c>
      <c r="CH236" s="51">
        <v>22</v>
      </c>
      <c r="CI236" s="51">
        <v>12</v>
      </c>
      <c r="CJ236" s="52">
        <v>19</v>
      </c>
      <c r="CK236" s="51">
        <v>20</v>
      </c>
      <c r="CL236" s="51">
        <v>20</v>
      </c>
      <c r="CM236" s="51">
        <v>19</v>
      </c>
      <c r="CN236" s="53">
        <v>23</v>
      </c>
      <c r="CO236" s="51">
        <v>25</v>
      </c>
      <c r="CP236" s="51">
        <v>17</v>
      </c>
      <c r="CQ236" s="143">
        <v>31</v>
      </c>
      <c r="CR236" s="41">
        <v>26</v>
      </c>
      <c r="CS236" s="51">
        <v>24</v>
      </c>
      <c r="CT236" s="51">
        <v>22</v>
      </c>
      <c r="CU236" s="51">
        <v>26</v>
      </c>
      <c r="CV236" s="51"/>
      <c r="CW236" s="52"/>
      <c r="CX236" s="51"/>
      <c r="CY236" s="51"/>
      <c r="CZ236" s="51"/>
      <c r="DA236" s="53"/>
      <c r="DB236" s="52"/>
      <c r="DC236" s="154"/>
      <c r="DD236" s="51"/>
      <c r="DE236" s="53"/>
      <c r="DF236" s="52"/>
      <c r="DG236" s="51"/>
      <c r="DH236" s="51"/>
      <c r="DI236" s="51"/>
      <c r="DJ236" s="52"/>
      <c r="DK236" s="51"/>
      <c r="DL236" s="51"/>
      <c r="DM236" s="53"/>
      <c r="DN236" s="122">
        <f t="shared" si="3"/>
        <v>597</v>
      </c>
      <c r="DO236" s="50" t="s">
        <v>206</v>
      </c>
    </row>
    <row r="237" spans="2:119">
      <c r="B237" s="54" t="s">
        <v>236</v>
      </c>
      <c r="C237" s="55" t="s">
        <v>198</v>
      </c>
      <c r="D237" s="56">
        <v>0</v>
      </c>
      <c r="E237" s="57">
        <v>0</v>
      </c>
      <c r="F237" s="54">
        <v>0</v>
      </c>
      <c r="G237" s="56">
        <v>0</v>
      </c>
      <c r="H237" s="56">
        <v>0</v>
      </c>
      <c r="I237" s="56">
        <v>0</v>
      </c>
      <c r="J237" s="54">
        <v>1</v>
      </c>
      <c r="K237" s="56">
        <v>0</v>
      </c>
      <c r="L237" s="56">
        <v>0</v>
      </c>
      <c r="M237" s="57">
        <v>0</v>
      </c>
      <c r="N237" s="54">
        <v>0</v>
      </c>
      <c r="O237" s="56">
        <v>0</v>
      </c>
      <c r="P237" s="56">
        <v>0</v>
      </c>
      <c r="Q237" s="56">
        <v>0</v>
      </c>
      <c r="R237" s="56">
        <v>0</v>
      </c>
      <c r="S237" s="54">
        <v>0</v>
      </c>
      <c r="T237" s="56">
        <v>0</v>
      </c>
      <c r="U237" s="56">
        <v>0</v>
      </c>
      <c r="V237" s="57">
        <v>0</v>
      </c>
      <c r="W237" s="56">
        <v>0</v>
      </c>
      <c r="X237" s="56">
        <v>0</v>
      </c>
      <c r="Y237" s="56">
        <v>1</v>
      </c>
      <c r="Z237" s="56">
        <v>0</v>
      </c>
      <c r="AA237" s="57">
        <v>0</v>
      </c>
      <c r="AB237" s="56">
        <v>0</v>
      </c>
      <c r="AC237" s="56">
        <v>0</v>
      </c>
      <c r="AD237" s="56">
        <v>0</v>
      </c>
      <c r="AE237" s="57">
        <v>0</v>
      </c>
      <c r="AF237" s="56">
        <v>0</v>
      </c>
      <c r="AG237" s="56">
        <v>0</v>
      </c>
      <c r="AH237" s="56">
        <v>0</v>
      </c>
      <c r="AI237" s="56">
        <v>0</v>
      </c>
      <c r="AJ237" s="54">
        <v>0</v>
      </c>
      <c r="AK237" s="56">
        <v>0</v>
      </c>
      <c r="AL237" s="56">
        <v>0</v>
      </c>
      <c r="AM237" s="56">
        <v>0</v>
      </c>
      <c r="AN237" s="57">
        <v>0</v>
      </c>
      <c r="AO237" s="56">
        <v>0</v>
      </c>
      <c r="AP237" s="56">
        <v>0</v>
      </c>
      <c r="AQ237" s="144">
        <v>0</v>
      </c>
      <c r="AR237" s="57">
        <v>0</v>
      </c>
      <c r="AS237" s="56">
        <v>0</v>
      </c>
      <c r="AT237" s="56">
        <v>0</v>
      </c>
      <c r="AU237" s="56">
        <v>0</v>
      </c>
      <c r="AV237" s="56">
        <v>0</v>
      </c>
      <c r="AW237" s="54">
        <v>0</v>
      </c>
      <c r="AX237" s="56">
        <v>0</v>
      </c>
      <c r="AY237" s="56">
        <v>0</v>
      </c>
      <c r="AZ237" s="56">
        <v>0</v>
      </c>
      <c r="BA237" s="57">
        <v>0</v>
      </c>
      <c r="BB237" s="54">
        <v>0</v>
      </c>
      <c r="BC237" s="156">
        <v>0</v>
      </c>
      <c r="BD237" s="56">
        <v>0</v>
      </c>
      <c r="BE237" s="57">
        <v>0</v>
      </c>
      <c r="BF237" s="54">
        <v>0</v>
      </c>
      <c r="BG237" s="56">
        <v>0</v>
      </c>
      <c r="BH237" s="56">
        <v>0</v>
      </c>
      <c r="BI237" s="56">
        <v>0</v>
      </c>
      <c r="BJ237" s="54">
        <v>0</v>
      </c>
      <c r="BK237" s="56">
        <v>0</v>
      </c>
      <c r="BL237" s="56">
        <v>0</v>
      </c>
      <c r="BM237" s="57">
        <v>0</v>
      </c>
      <c r="BN237" s="54">
        <v>0</v>
      </c>
      <c r="BO237" s="56">
        <v>0</v>
      </c>
      <c r="BP237" s="156">
        <v>0</v>
      </c>
      <c r="BQ237" s="56">
        <v>0</v>
      </c>
      <c r="BR237" s="56">
        <v>0</v>
      </c>
      <c r="BS237" s="54">
        <v>0</v>
      </c>
      <c r="BT237" s="56">
        <v>0</v>
      </c>
      <c r="BU237" s="56">
        <v>0</v>
      </c>
      <c r="BV237" s="57">
        <v>0</v>
      </c>
      <c r="BW237" s="56">
        <v>1</v>
      </c>
      <c r="BX237" s="56">
        <v>0</v>
      </c>
      <c r="BY237" s="56">
        <v>0</v>
      </c>
      <c r="BZ237" s="56">
        <v>0</v>
      </c>
      <c r="CA237" s="57">
        <v>0</v>
      </c>
      <c r="CB237" s="56">
        <v>1</v>
      </c>
      <c r="CC237" s="56">
        <v>0</v>
      </c>
      <c r="CD237" s="56">
        <v>0</v>
      </c>
      <c r="CE237" s="57">
        <v>1</v>
      </c>
      <c r="CF237" s="56">
        <v>0</v>
      </c>
      <c r="CG237" s="56">
        <v>0</v>
      </c>
      <c r="CH237" s="56">
        <v>0</v>
      </c>
      <c r="CI237" s="56">
        <v>0</v>
      </c>
      <c r="CJ237" s="54">
        <v>0</v>
      </c>
      <c r="CK237" s="56">
        <v>0</v>
      </c>
      <c r="CL237" s="56">
        <v>0</v>
      </c>
      <c r="CM237" s="56">
        <v>0</v>
      </c>
      <c r="CN237" s="57">
        <v>0</v>
      </c>
      <c r="CO237" s="56">
        <v>0</v>
      </c>
      <c r="CP237" s="56">
        <v>1</v>
      </c>
      <c r="CQ237" s="144">
        <v>0</v>
      </c>
      <c r="CR237" s="57">
        <v>0</v>
      </c>
      <c r="CS237" s="56">
        <v>0</v>
      </c>
      <c r="CT237" s="56">
        <v>0</v>
      </c>
      <c r="CU237" s="56">
        <v>0</v>
      </c>
      <c r="CV237" s="56"/>
      <c r="CW237" s="54"/>
      <c r="CX237" s="56"/>
      <c r="CY237" s="56"/>
      <c r="CZ237" s="56"/>
      <c r="DA237" s="57"/>
      <c r="DB237" s="54"/>
      <c r="DC237" s="156"/>
      <c r="DD237" s="56"/>
      <c r="DE237" s="57"/>
      <c r="DF237" s="54"/>
      <c r="DG237" s="56"/>
      <c r="DH237" s="56"/>
      <c r="DI237" s="56"/>
      <c r="DJ237" s="54"/>
      <c r="DK237" s="56"/>
      <c r="DL237" s="56"/>
      <c r="DM237" s="57"/>
      <c r="DN237" s="55">
        <f t="shared" si="3"/>
        <v>4</v>
      </c>
      <c r="DO237" s="55" t="s">
        <v>198</v>
      </c>
    </row>
    <row r="238" spans="2:119">
      <c r="B238" s="54" t="s">
        <v>223</v>
      </c>
      <c r="C238" s="55" t="s">
        <v>200</v>
      </c>
      <c r="D238" s="56">
        <v>0</v>
      </c>
      <c r="E238" s="57">
        <v>0</v>
      </c>
      <c r="F238" s="54">
        <v>0</v>
      </c>
      <c r="G238" s="56">
        <v>0</v>
      </c>
      <c r="H238" s="56">
        <v>0</v>
      </c>
      <c r="I238" s="56">
        <v>0</v>
      </c>
      <c r="J238" s="54">
        <v>0</v>
      </c>
      <c r="K238" s="56">
        <v>0</v>
      </c>
      <c r="L238" s="56">
        <v>0</v>
      </c>
      <c r="M238" s="57">
        <v>0</v>
      </c>
      <c r="N238" s="54">
        <v>0</v>
      </c>
      <c r="O238" s="56">
        <v>0</v>
      </c>
      <c r="P238" s="56">
        <v>0</v>
      </c>
      <c r="Q238" s="56">
        <v>0</v>
      </c>
      <c r="R238" s="56">
        <v>0</v>
      </c>
      <c r="S238" s="54">
        <v>0.5</v>
      </c>
      <c r="T238" s="56">
        <v>0</v>
      </c>
      <c r="U238" s="56">
        <v>0.5</v>
      </c>
      <c r="V238" s="57">
        <v>0.5</v>
      </c>
      <c r="W238" s="56">
        <v>0</v>
      </c>
      <c r="X238" s="56">
        <v>0</v>
      </c>
      <c r="Y238" s="56">
        <v>0</v>
      </c>
      <c r="Z238" s="56">
        <v>0</v>
      </c>
      <c r="AA238" s="57">
        <v>0</v>
      </c>
      <c r="AB238" s="56">
        <v>0</v>
      </c>
      <c r="AC238" s="56">
        <v>0</v>
      </c>
      <c r="AD238" s="56">
        <v>0</v>
      </c>
      <c r="AE238" s="57">
        <v>0</v>
      </c>
      <c r="AF238" s="56">
        <v>0</v>
      </c>
      <c r="AG238" s="56">
        <v>0.5</v>
      </c>
      <c r="AH238" s="56">
        <v>0</v>
      </c>
      <c r="AI238" s="56">
        <v>0</v>
      </c>
      <c r="AJ238" s="54">
        <v>0</v>
      </c>
      <c r="AK238" s="56">
        <v>0.5</v>
      </c>
      <c r="AL238" s="56">
        <v>0.5</v>
      </c>
      <c r="AM238" s="56">
        <v>0</v>
      </c>
      <c r="AN238" s="57">
        <v>0</v>
      </c>
      <c r="AO238" s="56">
        <v>0</v>
      </c>
      <c r="AP238" s="56">
        <v>0</v>
      </c>
      <c r="AQ238" s="144">
        <v>0</v>
      </c>
      <c r="AR238" s="57">
        <v>0</v>
      </c>
      <c r="AS238" s="56">
        <v>0.5</v>
      </c>
      <c r="AT238" s="56">
        <v>0</v>
      </c>
      <c r="AU238" s="56">
        <v>0</v>
      </c>
      <c r="AV238" s="56">
        <v>0</v>
      </c>
      <c r="AW238" s="54">
        <v>0.5</v>
      </c>
      <c r="AX238" s="56">
        <v>0</v>
      </c>
      <c r="AY238" s="56">
        <v>0</v>
      </c>
      <c r="AZ238" s="56">
        <v>0.5</v>
      </c>
      <c r="BA238" s="57">
        <v>0</v>
      </c>
      <c r="BB238" s="54">
        <v>0</v>
      </c>
      <c r="BC238" s="156">
        <v>0</v>
      </c>
      <c r="BD238" s="56">
        <v>0</v>
      </c>
      <c r="BE238" s="57">
        <v>0</v>
      </c>
      <c r="BF238" s="54">
        <v>0.5</v>
      </c>
      <c r="BG238" s="56">
        <v>0</v>
      </c>
      <c r="BH238" s="56">
        <v>0</v>
      </c>
      <c r="BI238" s="56">
        <v>0</v>
      </c>
      <c r="BJ238" s="54">
        <v>0</v>
      </c>
      <c r="BK238" s="56">
        <v>0</v>
      </c>
      <c r="BL238" s="56">
        <v>0</v>
      </c>
      <c r="BM238" s="57">
        <v>0</v>
      </c>
      <c r="BN238" s="54">
        <v>0.5</v>
      </c>
      <c r="BO238" s="56">
        <v>0</v>
      </c>
      <c r="BP238" s="156">
        <v>0</v>
      </c>
      <c r="BQ238" s="56">
        <v>0</v>
      </c>
      <c r="BR238" s="56">
        <v>0</v>
      </c>
      <c r="BS238" s="54">
        <v>0</v>
      </c>
      <c r="BT238" s="56">
        <v>0</v>
      </c>
      <c r="BU238" s="56">
        <v>0</v>
      </c>
      <c r="BV238" s="57">
        <v>0</v>
      </c>
      <c r="BW238" s="56">
        <v>0.5</v>
      </c>
      <c r="BX238" s="56">
        <v>0</v>
      </c>
      <c r="BY238" s="56">
        <v>0</v>
      </c>
      <c r="BZ238" s="56">
        <v>0</v>
      </c>
      <c r="CA238" s="57">
        <v>0</v>
      </c>
      <c r="CB238" s="56">
        <v>0</v>
      </c>
      <c r="CC238" s="56">
        <v>0</v>
      </c>
      <c r="CD238" s="56">
        <v>0</v>
      </c>
      <c r="CE238" s="57">
        <v>0</v>
      </c>
      <c r="CF238" s="56">
        <v>0</v>
      </c>
      <c r="CG238" s="56">
        <v>0</v>
      </c>
      <c r="CH238" s="56">
        <v>0</v>
      </c>
      <c r="CI238" s="56">
        <v>0</v>
      </c>
      <c r="CJ238" s="54">
        <v>0.5</v>
      </c>
      <c r="CK238" s="56">
        <v>0</v>
      </c>
      <c r="CL238" s="56">
        <v>0</v>
      </c>
      <c r="CM238" s="56">
        <v>0</v>
      </c>
      <c r="CN238" s="57">
        <v>0</v>
      </c>
      <c r="CO238" s="56">
        <v>0</v>
      </c>
      <c r="CP238" s="56">
        <v>0</v>
      </c>
      <c r="CQ238" s="144">
        <v>0</v>
      </c>
      <c r="CR238" s="57">
        <v>0</v>
      </c>
      <c r="CS238" s="56">
        <v>0</v>
      </c>
      <c r="CT238" s="56">
        <v>0</v>
      </c>
      <c r="CU238" s="56">
        <v>0</v>
      </c>
      <c r="CV238" s="56"/>
      <c r="CW238" s="54"/>
      <c r="CX238" s="56"/>
      <c r="CY238" s="56"/>
      <c r="CZ238" s="56"/>
      <c r="DA238" s="57"/>
      <c r="DB238" s="54"/>
      <c r="DC238" s="156"/>
      <c r="DD238" s="56"/>
      <c r="DE238" s="57"/>
      <c r="DF238" s="54"/>
      <c r="DG238" s="56"/>
      <c r="DH238" s="56"/>
      <c r="DI238" s="56"/>
      <c r="DJ238" s="54"/>
      <c r="DK238" s="56"/>
      <c r="DL238" s="56"/>
      <c r="DM238" s="57"/>
      <c r="DN238" s="55">
        <f t="shared" si="3"/>
        <v>1.5</v>
      </c>
      <c r="DO238" s="55" t="s">
        <v>200</v>
      </c>
    </row>
    <row r="239" spans="2:119">
      <c r="B239" s="54"/>
      <c r="C239" s="55" t="s">
        <v>201</v>
      </c>
      <c r="D239" s="56">
        <v>0</v>
      </c>
      <c r="E239" s="57">
        <v>0</v>
      </c>
      <c r="F239" s="54">
        <v>0</v>
      </c>
      <c r="G239" s="56">
        <v>0</v>
      </c>
      <c r="H239" s="56">
        <v>0</v>
      </c>
      <c r="I239" s="56">
        <v>0</v>
      </c>
      <c r="J239" s="54">
        <v>0</v>
      </c>
      <c r="K239" s="56">
        <v>0</v>
      </c>
      <c r="L239" s="56">
        <v>0</v>
      </c>
      <c r="M239" s="57">
        <v>0</v>
      </c>
      <c r="N239" s="54">
        <v>0</v>
      </c>
      <c r="O239" s="56">
        <v>0</v>
      </c>
      <c r="P239" s="56">
        <v>0</v>
      </c>
      <c r="Q239" s="56">
        <v>0</v>
      </c>
      <c r="R239" s="56">
        <v>0</v>
      </c>
      <c r="S239" s="54">
        <v>0</v>
      </c>
      <c r="T239" s="56">
        <v>0</v>
      </c>
      <c r="U239" s="56">
        <v>0</v>
      </c>
      <c r="V239" s="57">
        <v>0</v>
      </c>
      <c r="W239" s="56">
        <v>0</v>
      </c>
      <c r="X239" s="56">
        <v>1</v>
      </c>
      <c r="Y239" s="56">
        <v>1</v>
      </c>
      <c r="Z239" s="56">
        <v>0</v>
      </c>
      <c r="AA239" s="57">
        <v>0</v>
      </c>
      <c r="AB239" s="56">
        <v>0</v>
      </c>
      <c r="AC239" s="56">
        <v>0</v>
      </c>
      <c r="AD239" s="56">
        <v>0</v>
      </c>
      <c r="AE239" s="57">
        <v>0</v>
      </c>
      <c r="AF239" s="56">
        <v>0</v>
      </c>
      <c r="AG239" s="56">
        <v>0</v>
      </c>
      <c r="AH239" s="56">
        <v>1</v>
      </c>
      <c r="AI239" s="56">
        <v>0</v>
      </c>
      <c r="AJ239" s="54">
        <v>1</v>
      </c>
      <c r="AK239" s="56">
        <v>0</v>
      </c>
      <c r="AL239" s="56">
        <v>0</v>
      </c>
      <c r="AM239" s="56">
        <v>0</v>
      </c>
      <c r="AN239" s="57">
        <v>1</v>
      </c>
      <c r="AO239" s="56">
        <v>0</v>
      </c>
      <c r="AP239" s="56">
        <v>1</v>
      </c>
      <c r="AQ239" s="144">
        <v>0</v>
      </c>
      <c r="AR239" s="57">
        <v>1</v>
      </c>
      <c r="AS239" s="56">
        <v>0</v>
      </c>
      <c r="AT239" s="56">
        <v>0</v>
      </c>
      <c r="AU239" s="56">
        <v>0</v>
      </c>
      <c r="AV239" s="56">
        <v>1</v>
      </c>
      <c r="AW239" s="54">
        <v>0</v>
      </c>
      <c r="AX239" s="56">
        <v>0</v>
      </c>
      <c r="AY239" s="56">
        <v>0</v>
      </c>
      <c r="AZ239" s="56">
        <v>0</v>
      </c>
      <c r="BA239" s="57">
        <v>0</v>
      </c>
      <c r="BB239" s="54">
        <v>1</v>
      </c>
      <c r="BC239" s="156">
        <v>0</v>
      </c>
      <c r="BD239" s="56">
        <v>0</v>
      </c>
      <c r="BE239" s="57">
        <v>0</v>
      </c>
      <c r="BF239" s="54">
        <v>0</v>
      </c>
      <c r="BG239" s="56">
        <v>0</v>
      </c>
      <c r="BH239" s="56">
        <v>1</v>
      </c>
      <c r="BI239" s="56">
        <v>0</v>
      </c>
      <c r="BJ239" s="54">
        <v>0</v>
      </c>
      <c r="BK239" s="56">
        <v>0</v>
      </c>
      <c r="BL239" s="56">
        <v>0</v>
      </c>
      <c r="BM239" s="57">
        <v>0</v>
      </c>
      <c r="BN239" s="54">
        <v>0</v>
      </c>
      <c r="BO239" s="56">
        <v>0</v>
      </c>
      <c r="BP239" s="156">
        <v>2</v>
      </c>
      <c r="BQ239" s="56">
        <v>1</v>
      </c>
      <c r="BR239" s="56">
        <v>0</v>
      </c>
      <c r="BS239" s="54">
        <v>0</v>
      </c>
      <c r="BT239" s="56">
        <v>0</v>
      </c>
      <c r="BU239" s="56">
        <v>0</v>
      </c>
      <c r="BV239" s="57">
        <v>0</v>
      </c>
      <c r="BW239" s="56">
        <v>2</v>
      </c>
      <c r="BX239" s="56">
        <v>0</v>
      </c>
      <c r="BY239" s="56">
        <v>1</v>
      </c>
      <c r="BZ239" s="56">
        <v>0</v>
      </c>
      <c r="CA239" s="57">
        <v>0</v>
      </c>
      <c r="CB239" s="56">
        <v>0</v>
      </c>
      <c r="CC239" s="56">
        <v>0</v>
      </c>
      <c r="CD239" s="56">
        <v>0</v>
      </c>
      <c r="CE239" s="57">
        <v>0</v>
      </c>
      <c r="CF239" s="56">
        <v>0</v>
      </c>
      <c r="CG239" s="56">
        <v>0</v>
      </c>
      <c r="CH239" s="56">
        <v>0</v>
      </c>
      <c r="CI239" s="56">
        <v>1</v>
      </c>
      <c r="CJ239" s="54">
        <v>0</v>
      </c>
      <c r="CK239" s="56">
        <v>0</v>
      </c>
      <c r="CL239" s="56">
        <v>2</v>
      </c>
      <c r="CM239" s="56">
        <v>0</v>
      </c>
      <c r="CN239" s="57">
        <v>2</v>
      </c>
      <c r="CO239" s="56">
        <v>0</v>
      </c>
      <c r="CP239" s="56">
        <v>0</v>
      </c>
      <c r="CQ239" s="144">
        <v>1</v>
      </c>
      <c r="CR239" s="57">
        <v>0</v>
      </c>
      <c r="CS239" s="56">
        <v>0</v>
      </c>
      <c r="CT239" s="56">
        <v>1</v>
      </c>
      <c r="CU239" s="56">
        <v>0</v>
      </c>
      <c r="CV239" s="56"/>
      <c r="CW239" s="54"/>
      <c r="CX239" s="56"/>
      <c r="CY239" s="56"/>
      <c r="CZ239" s="56"/>
      <c r="DA239" s="57"/>
      <c r="DB239" s="54"/>
      <c r="DC239" s="156"/>
      <c r="DD239" s="56"/>
      <c r="DE239" s="57"/>
      <c r="DF239" s="54"/>
      <c r="DG239" s="56"/>
      <c r="DH239" s="56"/>
      <c r="DI239" s="56"/>
      <c r="DJ239" s="54"/>
      <c r="DK239" s="56"/>
      <c r="DL239" s="56"/>
      <c r="DM239" s="57"/>
      <c r="DN239" s="55">
        <f t="shared" si="3"/>
        <v>13</v>
      </c>
      <c r="DO239" s="55" t="s">
        <v>201</v>
      </c>
    </row>
    <row r="240" spans="2:119">
      <c r="B240" s="54"/>
      <c r="C240" s="55" t="s">
        <v>202</v>
      </c>
      <c r="D240" s="56">
        <v>0</v>
      </c>
      <c r="E240" s="57">
        <v>0</v>
      </c>
      <c r="F240" s="54">
        <v>0</v>
      </c>
      <c r="G240" s="56">
        <v>0</v>
      </c>
      <c r="H240" s="56">
        <v>0</v>
      </c>
      <c r="I240" s="56">
        <v>0</v>
      </c>
      <c r="J240" s="54">
        <v>0</v>
      </c>
      <c r="K240" s="56">
        <v>0</v>
      </c>
      <c r="L240" s="56">
        <v>0</v>
      </c>
      <c r="M240" s="57">
        <v>0</v>
      </c>
      <c r="N240" s="54">
        <v>0</v>
      </c>
      <c r="O240" s="56">
        <v>0</v>
      </c>
      <c r="P240" s="56">
        <v>0</v>
      </c>
      <c r="Q240" s="56">
        <v>0</v>
      </c>
      <c r="R240" s="56">
        <v>0</v>
      </c>
      <c r="S240" s="54">
        <v>0</v>
      </c>
      <c r="T240" s="56">
        <v>0</v>
      </c>
      <c r="U240" s="56">
        <v>1</v>
      </c>
      <c r="V240" s="57">
        <v>0</v>
      </c>
      <c r="W240" s="56">
        <v>0</v>
      </c>
      <c r="X240" s="56">
        <v>0</v>
      </c>
      <c r="Y240" s="56">
        <v>0</v>
      </c>
      <c r="Z240" s="56">
        <v>0</v>
      </c>
      <c r="AA240" s="57">
        <v>0</v>
      </c>
      <c r="AB240" s="56">
        <v>0</v>
      </c>
      <c r="AC240" s="56">
        <v>0</v>
      </c>
      <c r="AD240" s="56">
        <v>0</v>
      </c>
      <c r="AE240" s="57">
        <v>0</v>
      </c>
      <c r="AF240" s="56">
        <v>0</v>
      </c>
      <c r="AG240" s="56">
        <v>0</v>
      </c>
      <c r="AH240" s="56">
        <v>0</v>
      </c>
      <c r="AI240" s="56">
        <v>0</v>
      </c>
      <c r="AJ240" s="54">
        <v>0</v>
      </c>
      <c r="AK240" s="56">
        <v>0</v>
      </c>
      <c r="AL240" s="56">
        <v>0</v>
      </c>
      <c r="AM240" s="56">
        <v>0</v>
      </c>
      <c r="AN240" s="57">
        <v>0</v>
      </c>
      <c r="AO240" s="56">
        <v>0</v>
      </c>
      <c r="AP240" s="56">
        <v>0</v>
      </c>
      <c r="AQ240" s="144">
        <v>0</v>
      </c>
      <c r="AR240" s="57">
        <v>0</v>
      </c>
      <c r="AS240" s="56">
        <v>0</v>
      </c>
      <c r="AT240" s="56">
        <v>1</v>
      </c>
      <c r="AU240" s="56">
        <v>0</v>
      </c>
      <c r="AV240" s="56">
        <v>0</v>
      </c>
      <c r="AW240" s="54">
        <v>0</v>
      </c>
      <c r="AX240" s="56">
        <v>0</v>
      </c>
      <c r="AY240" s="56">
        <v>1</v>
      </c>
      <c r="AZ240" s="56">
        <v>1</v>
      </c>
      <c r="BA240" s="57">
        <v>0</v>
      </c>
      <c r="BB240" s="54">
        <v>0</v>
      </c>
      <c r="BC240" s="156">
        <v>0</v>
      </c>
      <c r="BD240" s="56">
        <v>0</v>
      </c>
      <c r="BE240" s="57">
        <v>0</v>
      </c>
      <c r="BF240" s="54">
        <v>0</v>
      </c>
      <c r="BG240" s="56">
        <v>0</v>
      </c>
      <c r="BH240" s="56">
        <v>0</v>
      </c>
      <c r="BI240" s="56">
        <v>0</v>
      </c>
      <c r="BJ240" s="54">
        <v>1</v>
      </c>
      <c r="BK240" s="56">
        <v>0</v>
      </c>
      <c r="BL240" s="56">
        <v>0</v>
      </c>
      <c r="BM240" s="57">
        <v>1</v>
      </c>
      <c r="BN240" s="54">
        <v>1</v>
      </c>
      <c r="BO240" s="56">
        <v>0</v>
      </c>
      <c r="BP240" s="156">
        <v>1</v>
      </c>
      <c r="BQ240" s="56">
        <v>0</v>
      </c>
      <c r="BR240" s="56">
        <v>0</v>
      </c>
      <c r="BS240" s="54">
        <v>0</v>
      </c>
      <c r="BT240" s="56">
        <v>0</v>
      </c>
      <c r="BU240" s="56">
        <v>0</v>
      </c>
      <c r="BV240" s="57">
        <v>0</v>
      </c>
      <c r="BW240" s="56">
        <v>0</v>
      </c>
      <c r="BX240" s="56">
        <v>1</v>
      </c>
      <c r="BY240" s="56">
        <v>0</v>
      </c>
      <c r="BZ240" s="56">
        <v>0</v>
      </c>
      <c r="CA240" s="57">
        <v>0</v>
      </c>
      <c r="CB240" s="56">
        <v>0</v>
      </c>
      <c r="CC240" s="56">
        <v>0</v>
      </c>
      <c r="CD240" s="56">
        <v>0</v>
      </c>
      <c r="CE240" s="57">
        <v>1</v>
      </c>
      <c r="CF240" s="56">
        <v>0</v>
      </c>
      <c r="CG240" s="56">
        <v>0</v>
      </c>
      <c r="CH240" s="56">
        <v>0</v>
      </c>
      <c r="CI240" s="56">
        <v>0</v>
      </c>
      <c r="CJ240" s="54">
        <v>0</v>
      </c>
      <c r="CK240" s="56">
        <v>0</v>
      </c>
      <c r="CL240" s="56">
        <v>0</v>
      </c>
      <c r="CM240" s="56">
        <v>1</v>
      </c>
      <c r="CN240" s="57">
        <v>0</v>
      </c>
      <c r="CO240" s="56">
        <v>0</v>
      </c>
      <c r="CP240" s="56">
        <v>0</v>
      </c>
      <c r="CQ240" s="144">
        <v>2</v>
      </c>
      <c r="CR240" s="57">
        <v>0</v>
      </c>
      <c r="CS240" s="56">
        <v>0</v>
      </c>
      <c r="CT240" s="56">
        <v>0</v>
      </c>
      <c r="CU240" s="56">
        <v>0</v>
      </c>
      <c r="CV240" s="56"/>
      <c r="CW240" s="54"/>
      <c r="CX240" s="56"/>
      <c r="CY240" s="56"/>
      <c r="CZ240" s="56"/>
      <c r="DA240" s="57"/>
      <c r="DB240" s="54"/>
      <c r="DC240" s="156"/>
      <c r="DD240" s="56"/>
      <c r="DE240" s="57"/>
      <c r="DF240" s="54"/>
      <c r="DG240" s="56"/>
      <c r="DH240" s="56"/>
      <c r="DI240" s="56"/>
      <c r="DJ240" s="54"/>
      <c r="DK240" s="56"/>
      <c r="DL240" s="56"/>
      <c r="DM240" s="57"/>
      <c r="DN240" s="55">
        <f t="shared" si="3"/>
        <v>7</v>
      </c>
      <c r="DO240" s="55" t="s">
        <v>202</v>
      </c>
    </row>
    <row r="241" spans="2:119">
      <c r="B241" s="54"/>
      <c r="C241" s="55" t="s">
        <v>203</v>
      </c>
      <c r="D241" s="56">
        <v>0</v>
      </c>
      <c r="E241" s="57">
        <v>0</v>
      </c>
      <c r="F241" s="54">
        <v>0</v>
      </c>
      <c r="G241" s="56">
        <v>0</v>
      </c>
      <c r="H241" s="56">
        <v>0</v>
      </c>
      <c r="I241" s="56">
        <v>0</v>
      </c>
      <c r="J241" s="54">
        <v>0</v>
      </c>
      <c r="K241" s="56">
        <v>0</v>
      </c>
      <c r="L241" s="56">
        <v>0</v>
      </c>
      <c r="M241" s="57">
        <v>0</v>
      </c>
      <c r="N241" s="54">
        <v>0</v>
      </c>
      <c r="O241" s="56">
        <v>0</v>
      </c>
      <c r="P241" s="56">
        <v>0</v>
      </c>
      <c r="Q241" s="56">
        <v>0</v>
      </c>
      <c r="R241" s="56">
        <v>0</v>
      </c>
      <c r="S241" s="54">
        <v>0</v>
      </c>
      <c r="T241" s="56">
        <v>0</v>
      </c>
      <c r="U241" s="56">
        <v>0</v>
      </c>
      <c r="V241" s="57">
        <v>0</v>
      </c>
      <c r="W241" s="56">
        <v>0</v>
      </c>
      <c r="X241" s="56">
        <v>0</v>
      </c>
      <c r="Y241" s="56">
        <v>0</v>
      </c>
      <c r="Z241" s="56">
        <v>0</v>
      </c>
      <c r="AA241" s="57">
        <v>0</v>
      </c>
      <c r="AB241" s="56">
        <v>0</v>
      </c>
      <c r="AC241" s="56">
        <v>0</v>
      </c>
      <c r="AD241" s="56">
        <v>0</v>
      </c>
      <c r="AE241" s="57">
        <v>0</v>
      </c>
      <c r="AF241" s="56">
        <v>0</v>
      </c>
      <c r="AG241" s="56">
        <v>0</v>
      </c>
      <c r="AH241" s="56">
        <v>0</v>
      </c>
      <c r="AI241" s="56">
        <v>0</v>
      </c>
      <c r="AJ241" s="54">
        <v>0</v>
      </c>
      <c r="AK241" s="56">
        <v>0</v>
      </c>
      <c r="AL241" s="56">
        <v>0</v>
      </c>
      <c r="AM241" s="56">
        <v>0</v>
      </c>
      <c r="AN241" s="57">
        <v>0</v>
      </c>
      <c r="AO241" s="56">
        <v>0</v>
      </c>
      <c r="AP241" s="56">
        <v>0</v>
      </c>
      <c r="AQ241" s="144">
        <v>0</v>
      </c>
      <c r="AR241" s="57">
        <v>0</v>
      </c>
      <c r="AS241" s="56">
        <v>0</v>
      </c>
      <c r="AT241" s="56">
        <v>0</v>
      </c>
      <c r="AU241" s="56">
        <v>0</v>
      </c>
      <c r="AV241" s="56">
        <v>0</v>
      </c>
      <c r="AW241" s="54">
        <v>0</v>
      </c>
      <c r="AX241" s="56">
        <v>0</v>
      </c>
      <c r="AY241" s="56">
        <v>0</v>
      </c>
      <c r="AZ241" s="56">
        <v>0</v>
      </c>
      <c r="BA241" s="57">
        <v>0</v>
      </c>
      <c r="BB241" s="54">
        <v>0</v>
      </c>
      <c r="BC241" s="156">
        <v>0</v>
      </c>
      <c r="BD241" s="56">
        <v>0</v>
      </c>
      <c r="BE241" s="57">
        <v>0</v>
      </c>
      <c r="BF241" s="54">
        <v>0</v>
      </c>
      <c r="BG241" s="56">
        <v>0</v>
      </c>
      <c r="BH241" s="56">
        <v>0</v>
      </c>
      <c r="BI241" s="56">
        <v>0</v>
      </c>
      <c r="BJ241" s="54">
        <v>0</v>
      </c>
      <c r="BK241" s="56">
        <v>0</v>
      </c>
      <c r="BL241" s="56">
        <v>0</v>
      </c>
      <c r="BM241" s="57">
        <v>0</v>
      </c>
      <c r="BN241" s="54">
        <v>0</v>
      </c>
      <c r="BO241" s="56">
        <v>0</v>
      </c>
      <c r="BP241" s="156">
        <v>0</v>
      </c>
      <c r="BQ241" s="56">
        <v>0</v>
      </c>
      <c r="BR241" s="56">
        <v>0</v>
      </c>
      <c r="BS241" s="54">
        <v>0</v>
      </c>
      <c r="BT241" s="56">
        <v>0</v>
      </c>
      <c r="BU241" s="56">
        <v>0</v>
      </c>
      <c r="BV241" s="57">
        <v>0</v>
      </c>
      <c r="BW241" s="56">
        <v>0</v>
      </c>
      <c r="BX241" s="56">
        <v>0</v>
      </c>
      <c r="BY241" s="56">
        <v>0</v>
      </c>
      <c r="BZ241" s="56">
        <v>0</v>
      </c>
      <c r="CA241" s="57">
        <v>0</v>
      </c>
      <c r="CB241" s="56">
        <v>0</v>
      </c>
      <c r="CC241" s="56">
        <v>0</v>
      </c>
      <c r="CD241" s="56">
        <v>0</v>
      </c>
      <c r="CE241" s="57">
        <v>0</v>
      </c>
      <c r="CF241" s="56">
        <v>0</v>
      </c>
      <c r="CG241" s="56">
        <v>0</v>
      </c>
      <c r="CH241" s="56">
        <v>0</v>
      </c>
      <c r="CI241" s="56">
        <v>0</v>
      </c>
      <c r="CJ241" s="54">
        <v>0</v>
      </c>
      <c r="CK241" s="56">
        <v>0</v>
      </c>
      <c r="CL241" s="56">
        <v>0</v>
      </c>
      <c r="CM241" s="56">
        <v>0</v>
      </c>
      <c r="CN241" s="57">
        <v>0</v>
      </c>
      <c r="CO241" s="56">
        <v>0</v>
      </c>
      <c r="CP241" s="56">
        <v>0</v>
      </c>
      <c r="CQ241" s="144">
        <v>0</v>
      </c>
      <c r="CR241" s="57">
        <v>0</v>
      </c>
      <c r="CS241" s="56">
        <v>0</v>
      </c>
      <c r="CT241" s="56">
        <v>0</v>
      </c>
      <c r="CU241" s="56">
        <v>0</v>
      </c>
      <c r="CV241" s="56"/>
      <c r="CW241" s="54"/>
      <c r="CX241" s="56"/>
      <c r="CY241" s="56"/>
      <c r="CZ241" s="56"/>
      <c r="DA241" s="57"/>
      <c r="DB241" s="54"/>
      <c r="DC241" s="156"/>
      <c r="DD241" s="56"/>
      <c r="DE241" s="57"/>
      <c r="DF241" s="54"/>
      <c r="DG241" s="56"/>
      <c r="DH241" s="56"/>
      <c r="DI241" s="56"/>
      <c r="DJ241" s="54"/>
      <c r="DK241" s="56"/>
      <c r="DL241" s="56"/>
      <c r="DM241" s="57"/>
      <c r="DN241" s="55">
        <f t="shared" si="3"/>
        <v>0</v>
      </c>
      <c r="DO241" s="55" t="s">
        <v>203</v>
      </c>
    </row>
    <row r="242" spans="2:119">
      <c r="B242" s="54"/>
      <c r="C242" s="55" t="s">
        <v>204</v>
      </c>
      <c r="D242" s="56">
        <v>0</v>
      </c>
      <c r="E242" s="57">
        <v>0</v>
      </c>
      <c r="F242" s="54">
        <v>0</v>
      </c>
      <c r="G242" s="56">
        <v>0</v>
      </c>
      <c r="H242" s="56">
        <v>0</v>
      </c>
      <c r="I242" s="56">
        <v>0</v>
      </c>
      <c r="J242" s="54">
        <v>0</v>
      </c>
      <c r="K242" s="56">
        <v>0</v>
      </c>
      <c r="L242" s="56">
        <v>0</v>
      </c>
      <c r="M242" s="57">
        <v>0</v>
      </c>
      <c r="N242" s="54">
        <v>0</v>
      </c>
      <c r="O242" s="56">
        <v>0</v>
      </c>
      <c r="P242" s="56">
        <v>0</v>
      </c>
      <c r="Q242" s="56">
        <v>0</v>
      </c>
      <c r="R242" s="56">
        <v>0</v>
      </c>
      <c r="S242" s="54">
        <v>0</v>
      </c>
      <c r="T242" s="56">
        <v>0</v>
      </c>
      <c r="U242" s="56">
        <v>0</v>
      </c>
      <c r="V242" s="57">
        <v>0</v>
      </c>
      <c r="W242" s="56">
        <v>0</v>
      </c>
      <c r="X242" s="56">
        <v>0</v>
      </c>
      <c r="Y242" s="56">
        <v>0</v>
      </c>
      <c r="Z242" s="56">
        <v>0</v>
      </c>
      <c r="AA242" s="57">
        <v>0</v>
      </c>
      <c r="AB242" s="56">
        <v>0</v>
      </c>
      <c r="AC242" s="56">
        <v>0</v>
      </c>
      <c r="AD242" s="56">
        <v>0</v>
      </c>
      <c r="AE242" s="57">
        <v>0</v>
      </c>
      <c r="AF242" s="56">
        <v>0</v>
      </c>
      <c r="AG242" s="56">
        <v>0</v>
      </c>
      <c r="AH242" s="56">
        <v>0</v>
      </c>
      <c r="AI242" s="56">
        <v>0</v>
      </c>
      <c r="AJ242" s="54">
        <v>0</v>
      </c>
      <c r="AK242" s="56">
        <v>0</v>
      </c>
      <c r="AL242" s="56">
        <v>0</v>
      </c>
      <c r="AM242" s="56">
        <v>0</v>
      </c>
      <c r="AN242" s="57">
        <v>0</v>
      </c>
      <c r="AO242" s="56">
        <v>0</v>
      </c>
      <c r="AP242" s="56">
        <v>0</v>
      </c>
      <c r="AQ242" s="145">
        <v>0</v>
      </c>
      <c r="AR242" s="57">
        <v>0</v>
      </c>
      <c r="AS242" s="56">
        <v>0</v>
      </c>
      <c r="AT242" s="56">
        <v>0</v>
      </c>
      <c r="AU242" s="56">
        <v>0</v>
      </c>
      <c r="AV242" s="56">
        <v>0</v>
      </c>
      <c r="AW242" s="54">
        <v>0</v>
      </c>
      <c r="AX242" s="56">
        <v>0</v>
      </c>
      <c r="AY242" s="56">
        <v>0</v>
      </c>
      <c r="AZ242" s="56">
        <v>0</v>
      </c>
      <c r="BA242" s="57">
        <v>0</v>
      </c>
      <c r="BB242" s="54">
        <v>0</v>
      </c>
      <c r="BC242" s="159">
        <v>0</v>
      </c>
      <c r="BD242" s="56">
        <v>0</v>
      </c>
      <c r="BE242" s="57">
        <v>0</v>
      </c>
      <c r="BF242" s="54">
        <v>0</v>
      </c>
      <c r="BG242" s="56">
        <v>0</v>
      </c>
      <c r="BH242" s="56">
        <v>0</v>
      </c>
      <c r="BI242" s="56">
        <v>0</v>
      </c>
      <c r="BJ242" s="54">
        <v>0</v>
      </c>
      <c r="BK242" s="56">
        <v>0</v>
      </c>
      <c r="BL242" s="56">
        <v>0</v>
      </c>
      <c r="BM242" s="57">
        <v>0</v>
      </c>
      <c r="BN242" s="54">
        <v>0</v>
      </c>
      <c r="BO242" s="56">
        <v>0</v>
      </c>
      <c r="BP242" s="159">
        <v>0</v>
      </c>
      <c r="BQ242" s="56">
        <v>0</v>
      </c>
      <c r="BR242" s="56">
        <v>0</v>
      </c>
      <c r="BS242" s="54">
        <v>0</v>
      </c>
      <c r="BT242" s="56">
        <v>0</v>
      </c>
      <c r="BU242" s="56">
        <v>0</v>
      </c>
      <c r="BV242" s="57">
        <v>0</v>
      </c>
      <c r="BW242" s="56">
        <v>0</v>
      </c>
      <c r="BX242" s="56">
        <v>0</v>
      </c>
      <c r="BY242" s="56">
        <v>0</v>
      </c>
      <c r="BZ242" s="56">
        <v>0</v>
      </c>
      <c r="CA242" s="57">
        <v>0</v>
      </c>
      <c r="CB242" s="56">
        <v>0</v>
      </c>
      <c r="CC242" s="56">
        <v>0</v>
      </c>
      <c r="CD242" s="56">
        <v>0</v>
      </c>
      <c r="CE242" s="57">
        <v>0</v>
      </c>
      <c r="CF242" s="56">
        <v>0</v>
      </c>
      <c r="CG242" s="56">
        <v>0</v>
      </c>
      <c r="CH242" s="56">
        <v>0</v>
      </c>
      <c r="CI242" s="56">
        <v>0</v>
      </c>
      <c r="CJ242" s="54">
        <v>0</v>
      </c>
      <c r="CK242" s="56">
        <v>0</v>
      </c>
      <c r="CL242" s="56">
        <v>0</v>
      </c>
      <c r="CM242" s="56">
        <v>0</v>
      </c>
      <c r="CN242" s="57">
        <v>0</v>
      </c>
      <c r="CO242" s="56">
        <v>0</v>
      </c>
      <c r="CP242" s="56">
        <v>0</v>
      </c>
      <c r="CQ242" s="145">
        <v>0</v>
      </c>
      <c r="CR242" s="57">
        <v>0</v>
      </c>
      <c r="CS242" s="56">
        <v>0</v>
      </c>
      <c r="CT242" s="56">
        <v>0</v>
      </c>
      <c r="CU242" s="56">
        <v>0</v>
      </c>
      <c r="CV242" s="56"/>
      <c r="CW242" s="54"/>
      <c r="CX242" s="56"/>
      <c r="CY242" s="56"/>
      <c r="CZ242" s="56"/>
      <c r="DA242" s="57"/>
      <c r="DB242" s="54"/>
      <c r="DC242" s="159"/>
      <c r="DD242" s="56"/>
      <c r="DE242" s="57"/>
      <c r="DF242" s="54"/>
      <c r="DG242" s="56"/>
      <c r="DH242" s="56"/>
      <c r="DI242" s="56"/>
      <c r="DJ242" s="54"/>
      <c r="DK242" s="56"/>
      <c r="DL242" s="56"/>
      <c r="DM242" s="57"/>
      <c r="DN242" s="55">
        <f t="shared" si="3"/>
        <v>0</v>
      </c>
      <c r="DO242" s="55" t="s">
        <v>204</v>
      </c>
    </row>
    <row r="243" spans="2:119">
      <c r="B243" s="54"/>
      <c r="C243" s="74" t="s">
        <v>205</v>
      </c>
      <c r="D243" s="75">
        <v>0</v>
      </c>
      <c r="E243" s="76">
        <v>0</v>
      </c>
      <c r="F243" s="77">
        <v>0</v>
      </c>
      <c r="G243" s="75">
        <v>0</v>
      </c>
      <c r="H243" s="75">
        <v>0</v>
      </c>
      <c r="I243" s="75">
        <v>0</v>
      </c>
      <c r="J243" s="77">
        <v>0.14000000000000001</v>
      </c>
      <c r="K243" s="75">
        <v>0</v>
      </c>
      <c r="L243" s="75">
        <v>0</v>
      </c>
      <c r="M243" s="76">
        <v>0</v>
      </c>
      <c r="N243" s="77">
        <v>0</v>
      </c>
      <c r="O243" s="75">
        <v>0</v>
      </c>
      <c r="P243" s="75">
        <v>0</v>
      </c>
      <c r="Q243" s="75">
        <v>0</v>
      </c>
      <c r="R243" s="75">
        <v>0</v>
      </c>
      <c r="S243" s="77">
        <v>0.14000000000000001</v>
      </c>
      <c r="T243" s="75">
        <v>0</v>
      </c>
      <c r="U243" s="75">
        <v>0.28999999999999998</v>
      </c>
      <c r="V243" s="76">
        <v>0.14000000000000001</v>
      </c>
      <c r="W243" s="75">
        <v>0</v>
      </c>
      <c r="X243" s="75">
        <v>0.14000000000000001</v>
      </c>
      <c r="Y243" s="75">
        <v>0.28999999999999998</v>
      </c>
      <c r="Z243" s="75">
        <v>0</v>
      </c>
      <c r="AA243" s="76">
        <v>0</v>
      </c>
      <c r="AB243" s="75">
        <v>0</v>
      </c>
      <c r="AC243" s="75">
        <v>0</v>
      </c>
      <c r="AD243" s="75">
        <v>0</v>
      </c>
      <c r="AE243" s="76">
        <v>0</v>
      </c>
      <c r="AF243" s="75">
        <v>0</v>
      </c>
      <c r="AG243" s="75">
        <v>0.14000000000000001</v>
      </c>
      <c r="AH243" s="75">
        <v>0.14000000000000001</v>
      </c>
      <c r="AI243" s="75">
        <v>0</v>
      </c>
      <c r="AJ243" s="77">
        <v>0.14000000000000001</v>
      </c>
      <c r="AK243" s="75">
        <v>0.14000000000000001</v>
      </c>
      <c r="AL243" s="75">
        <v>0.14000000000000001</v>
      </c>
      <c r="AM243" s="75">
        <v>0</v>
      </c>
      <c r="AN243" s="76">
        <v>0.14000000000000001</v>
      </c>
      <c r="AO243" s="75">
        <v>0</v>
      </c>
      <c r="AP243" s="75">
        <v>0.14000000000000001</v>
      </c>
      <c r="AQ243" s="145">
        <v>0</v>
      </c>
      <c r="AR243" s="76">
        <v>0.14000000000000001</v>
      </c>
      <c r="AS243" s="75">
        <v>0.14000000000000001</v>
      </c>
      <c r="AT243" s="75">
        <v>0.14000000000000001</v>
      </c>
      <c r="AU243" s="75">
        <v>0</v>
      </c>
      <c r="AV243" s="75">
        <v>0.14000000000000001</v>
      </c>
      <c r="AW243" s="77">
        <v>0.14000000000000001</v>
      </c>
      <c r="AX243" s="75">
        <v>0</v>
      </c>
      <c r="AY243" s="75">
        <v>0.14000000000000001</v>
      </c>
      <c r="AZ243" s="75">
        <v>0.28999999999999998</v>
      </c>
      <c r="BA243" s="76">
        <v>0</v>
      </c>
      <c r="BB243" s="77">
        <v>0.14000000000000001</v>
      </c>
      <c r="BC243" s="159">
        <v>0</v>
      </c>
      <c r="BD243" s="75">
        <v>0</v>
      </c>
      <c r="BE243" s="76">
        <v>0</v>
      </c>
      <c r="BF243" s="77">
        <v>0.14000000000000001</v>
      </c>
      <c r="BG243" s="75">
        <v>0</v>
      </c>
      <c r="BH243" s="75">
        <v>0.14000000000000001</v>
      </c>
      <c r="BI243" s="75">
        <v>0</v>
      </c>
      <c r="BJ243" s="77">
        <v>0.14000000000000001</v>
      </c>
      <c r="BK243" s="75">
        <v>0</v>
      </c>
      <c r="BL243" s="75">
        <v>0</v>
      </c>
      <c r="BM243" s="76">
        <v>0.14000000000000001</v>
      </c>
      <c r="BN243" s="77">
        <v>0.28999999999999998</v>
      </c>
      <c r="BO243" s="75">
        <v>0</v>
      </c>
      <c r="BP243" s="159">
        <v>0.43</v>
      </c>
      <c r="BQ243" s="75">
        <v>0.14000000000000001</v>
      </c>
      <c r="BR243" s="75">
        <v>0</v>
      </c>
      <c r="BS243" s="77">
        <v>0</v>
      </c>
      <c r="BT243" s="75">
        <v>0</v>
      </c>
      <c r="BU243" s="75">
        <v>0</v>
      </c>
      <c r="BV243" s="76">
        <v>0</v>
      </c>
      <c r="BW243" s="75">
        <v>0.56999999999999995</v>
      </c>
      <c r="BX243" s="75">
        <v>0.14000000000000001</v>
      </c>
      <c r="BY243" s="75">
        <v>0.14000000000000001</v>
      </c>
      <c r="BZ243" s="75">
        <v>0</v>
      </c>
      <c r="CA243" s="76">
        <v>0</v>
      </c>
      <c r="CB243" s="75">
        <v>0.14000000000000001</v>
      </c>
      <c r="CC243" s="75">
        <v>0</v>
      </c>
      <c r="CD243" s="75">
        <v>0</v>
      </c>
      <c r="CE243" s="76">
        <v>0.28999999999999998</v>
      </c>
      <c r="CF243" s="75">
        <v>0</v>
      </c>
      <c r="CG243" s="75">
        <v>0</v>
      </c>
      <c r="CH243" s="75">
        <v>0</v>
      </c>
      <c r="CI243" s="75">
        <v>0.14000000000000001</v>
      </c>
      <c r="CJ243" s="77">
        <v>0.14000000000000001</v>
      </c>
      <c r="CK243" s="75">
        <v>0</v>
      </c>
      <c r="CL243" s="75">
        <v>0.28999999999999998</v>
      </c>
      <c r="CM243" s="75">
        <v>0.14000000000000001</v>
      </c>
      <c r="CN243" s="76">
        <v>0.28999999999999998</v>
      </c>
      <c r="CO243" s="75">
        <v>0</v>
      </c>
      <c r="CP243" s="75">
        <v>0.14000000000000001</v>
      </c>
      <c r="CQ243" s="145">
        <v>0.43</v>
      </c>
      <c r="CR243" s="76">
        <v>0</v>
      </c>
      <c r="CS243" s="75">
        <v>0</v>
      </c>
      <c r="CT243" s="75">
        <v>0.14000000000000001</v>
      </c>
      <c r="CU243" s="75">
        <v>0</v>
      </c>
      <c r="CV243" s="75"/>
      <c r="CW243" s="77"/>
      <c r="CX243" s="75"/>
      <c r="CY243" s="75"/>
      <c r="CZ243" s="75"/>
      <c r="DA243" s="76"/>
      <c r="DB243" s="77"/>
      <c r="DC243" s="159"/>
      <c r="DD243" s="75"/>
      <c r="DE243" s="76"/>
      <c r="DF243" s="77"/>
      <c r="DG243" s="75"/>
      <c r="DH243" s="75"/>
      <c r="DI243" s="75"/>
      <c r="DJ243" s="77"/>
      <c r="DK243" s="75"/>
      <c r="DL243" s="75"/>
      <c r="DM243" s="76"/>
      <c r="DN243" s="74">
        <f t="shared" si="3"/>
        <v>3.850000000000001</v>
      </c>
      <c r="DO243" s="74" t="s">
        <v>205</v>
      </c>
    </row>
    <row r="244" spans="2:119">
      <c r="B244" s="60"/>
      <c r="C244" s="61" t="s">
        <v>206</v>
      </c>
      <c r="D244" s="62">
        <v>0.04</v>
      </c>
      <c r="E244" s="63">
        <v>0.04</v>
      </c>
      <c r="F244" s="60">
        <v>0.04</v>
      </c>
      <c r="G244" s="62">
        <v>0.04</v>
      </c>
      <c r="H244" s="62">
        <v>0.03</v>
      </c>
      <c r="I244" s="62">
        <v>0.03</v>
      </c>
      <c r="J244" s="60">
        <v>0.04</v>
      </c>
      <c r="K244" s="62">
        <v>0.03</v>
      </c>
      <c r="L244" s="62">
        <v>0.02</v>
      </c>
      <c r="M244" s="63">
        <v>0.03</v>
      </c>
      <c r="N244" s="60">
        <v>0.01</v>
      </c>
      <c r="O244" s="62">
        <v>0.03</v>
      </c>
      <c r="P244" s="62">
        <v>0.02</v>
      </c>
      <c r="Q244" s="62">
        <v>0.03</v>
      </c>
      <c r="R244" s="62">
        <v>0.01</v>
      </c>
      <c r="S244" s="60">
        <v>0.02</v>
      </c>
      <c r="T244" s="62">
        <v>0.01</v>
      </c>
      <c r="U244" s="62">
        <v>0.03</v>
      </c>
      <c r="V244" s="63">
        <v>0.02</v>
      </c>
      <c r="W244" s="62">
        <v>0.02</v>
      </c>
      <c r="X244" s="62">
        <v>0.03</v>
      </c>
      <c r="Y244" s="62">
        <v>0.03</v>
      </c>
      <c r="Z244" s="62">
        <v>0.03</v>
      </c>
      <c r="AA244" s="132">
        <v>0.01</v>
      </c>
      <c r="AB244" s="62">
        <v>0.02</v>
      </c>
      <c r="AC244" s="62">
        <v>0.02</v>
      </c>
      <c r="AD244" s="62">
        <v>0.04</v>
      </c>
      <c r="AE244" s="63">
        <v>0.04</v>
      </c>
      <c r="AF244" s="62">
        <v>0.02</v>
      </c>
      <c r="AG244" s="62">
        <v>0.03</v>
      </c>
      <c r="AH244" s="62">
        <v>0.03</v>
      </c>
      <c r="AI244" s="62">
        <v>0.04</v>
      </c>
      <c r="AJ244" s="60">
        <v>0.05</v>
      </c>
      <c r="AK244" s="62">
        <v>7.0000000000000007E-2</v>
      </c>
      <c r="AL244" s="62">
        <v>0.04</v>
      </c>
      <c r="AM244" s="62">
        <v>0.05</v>
      </c>
      <c r="AN244" s="63">
        <v>7.0000000000000007E-2</v>
      </c>
      <c r="AO244" s="62">
        <v>0.06</v>
      </c>
      <c r="AP244" s="62">
        <v>0.05</v>
      </c>
      <c r="AQ244" s="146">
        <v>7.0000000000000007E-2</v>
      </c>
      <c r="AR244" s="63">
        <v>0.09</v>
      </c>
      <c r="AS244" s="62">
        <v>0.05</v>
      </c>
      <c r="AT244" s="62">
        <v>0.06</v>
      </c>
      <c r="AU244" s="62">
        <v>7.0000000000000007E-2</v>
      </c>
      <c r="AV244" s="62">
        <v>7.0000000000000007E-2</v>
      </c>
      <c r="AW244" s="60">
        <v>0.06</v>
      </c>
      <c r="AX244" s="62">
        <v>0.03</v>
      </c>
      <c r="AY244" s="62">
        <v>0.05</v>
      </c>
      <c r="AZ244" s="62">
        <v>0.05</v>
      </c>
      <c r="BA244" s="63">
        <v>0.05</v>
      </c>
      <c r="BB244" s="60">
        <v>0.06</v>
      </c>
      <c r="BC244" s="158">
        <v>0.05</v>
      </c>
      <c r="BD244" s="62">
        <v>0.06</v>
      </c>
      <c r="BE244" s="63">
        <v>0.06</v>
      </c>
      <c r="BF244" s="60">
        <v>0.03</v>
      </c>
      <c r="BG244" s="62">
        <v>0.03</v>
      </c>
      <c r="BH244" s="62">
        <v>0.02</v>
      </c>
      <c r="BI244" s="62">
        <v>0.03</v>
      </c>
      <c r="BJ244" s="60">
        <v>0.04</v>
      </c>
      <c r="BK244" s="62">
        <v>0.03</v>
      </c>
      <c r="BL244" s="62">
        <v>0.03</v>
      </c>
      <c r="BM244" s="63">
        <v>0.03</v>
      </c>
      <c r="BN244" s="60">
        <v>0.03</v>
      </c>
      <c r="BO244" s="62">
        <v>0.03</v>
      </c>
      <c r="BP244" s="158">
        <v>0.02</v>
      </c>
      <c r="BQ244" s="62">
        <v>0.03</v>
      </c>
      <c r="BR244" s="62">
        <v>0.02</v>
      </c>
      <c r="BS244" s="60">
        <v>0.02</v>
      </c>
      <c r="BT244" s="62">
        <v>0.02</v>
      </c>
      <c r="BU244" s="62">
        <v>0.03</v>
      </c>
      <c r="BV244" s="63">
        <v>0.03</v>
      </c>
      <c r="BW244" s="62">
        <v>0.03</v>
      </c>
      <c r="BX244" s="62">
        <v>0.04</v>
      </c>
      <c r="BY244" s="62">
        <v>0.03</v>
      </c>
      <c r="BZ244" s="62">
        <v>0.02</v>
      </c>
      <c r="CA244" s="132">
        <v>0.03</v>
      </c>
      <c r="CB244" s="62">
        <v>0.02</v>
      </c>
      <c r="CC244" s="62">
        <v>0.05</v>
      </c>
      <c r="CD244" s="62">
        <v>0.05</v>
      </c>
      <c r="CE244" s="63">
        <v>0.05</v>
      </c>
      <c r="CF244" s="62">
        <v>0.02</v>
      </c>
      <c r="CG244" s="62">
        <v>0.03</v>
      </c>
      <c r="CH244" s="62">
        <v>0.05</v>
      </c>
      <c r="CI244" s="62">
        <v>0.02</v>
      </c>
      <c r="CJ244" s="60">
        <v>0.04</v>
      </c>
      <c r="CK244" s="62">
        <v>0.04</v>
      </c>
      <c r="CL244" s="62">
        <v>0.04</v>
      </c>
      <c r="CM244" s="62">
        <v>0.04</v>
      </c>
      <c r="CN244" s="63">
        <v>0.05</v>
      </c>
      <c r="CO244" s="62">
        <v>0.05</v>
      </c>
      <c r="CP244" s="62">
        <v>0.04</v>
      </c>
      <c r="CQ244" s="146">
        <v>0.06</v>
      </c>
      <c r="CR244" s="63">
        <v>0.05</v>
      </c>
      <c r="CS244" s="62">
        <v>0.05</v>
      </c>
      <c r="CT244" s="62">
        <v>0.05</v>
      </c>
      <c r="CU244" s="62">
        <v>0.05</v>
      </c>
      <c r="CV244" s="62"/>
      <c r="CW244" s="60"/>
      <c r="CX244" s="62"/>
      <c r="CY244" s="62"/>
      <c r="CZ244" s="62"/>
      <c r="DA244" s="63"/>
      <c r="DB244" s="60"/>
      <c r="DC244" s="158"/>
      <c r="DD244" s="62"/>
      <c r="DE244" s="63"/>
      <c r="DF244" s="60"/>
      <c r="DG244" s="62"/>
      <c r="DH244" s="62"/>
      <c r="DI244" s="62"/>
      <c r="DJ244" s="60"/>
      <c r="DK244" s="62"/>
      <c r="DL244" s="62"/>
      <c r="DM244" s="63"/>
      <c r="DN244" s="61">
        <f t="shared" si="3"/>
        <v>1.2300000000000006</v>
      </c>
      <c r="DO244" s="61" t="s">
        <v>206</v>
      </c>
    </row>
    <row r="245" spans="2:119">
      <c r="B245" s="42" t="s">
        <v>237</v>
      </c>
      <c r="C245" s="43" t="s">
        <v>198</v>
      </c>
      <c r="D245" s="45">
        <v>3</v>
      </c>
      <c r="E245" s="47">
        <v>7</v>
      </c>
      <c r="F245" s="48">
        <v>5</v>
      </c>
      <c r="G245" s="45">
        <v>0</v>
      </c>
      <c r="H245" s="45">
        <v>4</v>
      </c>
      <c r="I245" s="45">
        <v>0</v>
      </c>
      <c r="J245" s="48">
        <v>2</v>
      </c>
      <c r="K245" s="45">
        <v>0</v>
      </c>
      <c r="L245" s="45">
        <v>0</v>
      </c>
      <c r="M245" s="47">
        <v>0</v>
      </c>
      <c r="N245" s="48">
        <v>1</v>
      </c>
      <c r="O245" s="45">
        <v>1</v>
      </c>
      <c r="P245" s="45">
        <v>0</v>
      </c>
      <c r="Q245" s="45">
        <v>1</v>
      </c>
      <c r="R245" s="44">
        <v>2</v>
      </c>
      <c r="S245" s="48">
        <v>0</v>
      </c>
      <c r="T245" s="45">
        <v>1</v>
      </c>
      <c r="U245" s="45">
        <v>0</v>
      </c>
      <c r="V245" s="47">
        <v>0</v>
      </c>
      <c r="W245" s="45">
        <v>0</v>
      </c>
      <c r="X245" s="45">
        <v>0</v>
      </c>
      <c r="Y245" s="45">
        <v>0</v>
      </c>
      <c r="Z245" s="45">
        <v>0</v>
      </c>
      <c r="AA245" s="47">
        <v>0</v>
      </c>
      <c r="AB245" s="45">
        <v>0</v>
      </c>
      <c r="AC245" s="45">
        <v>0</v>
      </c>
      <c r="AD245" s="45">
        <v>1</v>
      </c>
      <c r="AE245" s="47">
        <v>0</v>
      </c>
      <c r="AF245" s="45">
        <v>0</v>
      </c>
      <c r="AG245" s="45">
        <v>1</v>
      </c>
      <c r="AH245" s="45">
        <v>0</v>
      </c>
      <c r="AI245" s="45">
        <v>0</v>
      </c>
      <c r="AJ245" s="48">
        <v>0</v>
      </c>
      <c r="AK245" s="45">
        <v>0</v>
      </c>
      <c r="AL245" s="44">
        <v>0</v>
      </c>
      <c r="AM245" s="45">
        <v>0</v>
      </c>
      <c r="AN245" s="47">
        <v>0</v>
      </c>
      <c r="AO245" s="45">
        <v>0</v>
      </c>
      <c r="AP245" s="45">
        <v>0</v>
      </c>
      <c r="AQ245" s="141">
        <v>0</v>
      </c>
      <c r="AR245" s="117">
        <v>0</v>
      </c>
      <c r="AS245" s="45">
        <v>0</v>
      </c>
      <c r="AT245" s="45">
        <v>0</v>
      </c>
      <c r="AU245" s="45">
        <v>0</v>
      </c>
      <c r="AV245" s="45">
        <v>0</v>
      </c>
      <c r="AW245" s="48">
        <v>0</v>
      </c>
      <c r="AX245" s="45">
        <v>0</v>
      </c>
      <c r="AY245" s="45">
        <v>0</v>
      </c>
      <c r="AZ245" s="45">
        <v>0</v>
      </c>
      <c r="BA245" s="47">
        <v>0</v>
      </c>
      <c r="BB245" s="48">
        <v>0</v>
      </c>
      <c r="BC245" s="152">
        <v>0</v>
      </c>
      <c r="BD245" s="45">
        <v>0</v>
      </c>
      <c r="BE245" s="47">
        <v>0</v>
      </c>
      <c r="BF245" s="48">
        <v>1</v>
      </c>
      <c r="BG245" s="45">
        <v>0</v>
      </c>
      <c r="BH245" s="45">
        <v>0</v>
      </c>
      <c r="BI245" s="45">
        <v>0</v>
      </c>
      <c r="BJ245" s="48">
        <v>0</v>
      </c>
      <c r="BK245" s="45">
        <v>0</v>
      </c>
      <c r="BL245" s="45">
        <v>0</v>
      </c>
      <c r="BM245" s="47">
        <v>0</v>
      </c>
      <c r="BN245" s="48">
        <v>0</v>
      </c>
      <c r="BO245" s="45">
        <v>0</v>
      </c>
      <c r="BP245" s="152">
        <v>0</v>
      </c>
      <c r="BQ245" s="45">
        <v>0</v>
      </c>
      <c r="BR245" s="44">
        <v>0</v>
      </c>
      <c r="BS245" s="48">
        <v>1</v>
      </c>
      <c r="BT245" s="45">
        <v>0</v>
      </c>
      <c r="BU245" s="45">
        <v>1</v>
      </c>
      <c r="BV245" s="47">
        <v>0</v>
      </c>
      <c r="BW245" s="45">
        <v>0</v>
      </c>
      <c r="BX245" s="45">
        <v>0</v>
      </c>
      <c r="BY245" s="45">
        <v>0</v>
      </c>
      <c r="BZ245" s="45">
        <v>0</v>
      </c>
      <c r="CA245" s="47">
        <v>0</v>
      </c>
      <c r="CB245" s="45">
        <v>0</v>
      </c>
      <c r="CC245" s="45">
        <v>0</v>
      </c>
      <c r="CD245" s="45">
        <v>0</v>
      </c>
      <c r="CE245" s="47">
        <v>0</v>
      </c>
      <c r="CF245" s="45">
        <v>0</v>
      </c>
      <c r="CG245" s="45">
        <v>0</v>
      </c>
      <c r="CH245" s="45">
        <v>0</v>
      </c>
      <c r="CI245" s="45">
        <v>0</v>
      </c>
      <c r="CJ245" s="48">
        <v>0</v>
      </c>
      <c r="CK245" s="45">
        <v>0</v>
      </c>
      <c r="CL245" s="44">
        <v>0</v>
      </c>
      <c r="CM245" s="45">
        <v>0</v>
      </c>
      <c r="CN245" s="47">
        <v>0</v>
      </c>
      <c r="CO245" s="45">
        <v>0</v>
      </c>
      <c r="CP245" s="45">
        <v>0</v>
      </c>
      <c r="CQ245" s="141">
        <v>0</v>
      </c>
      <c r="CR245" s="117">
        <v>0</v>
      </c>
      <c r="CS245" s="45">
        <v>0</v>
      </c>
      <c r="CT245" s="45">
        <v>0</v>
      </c>
      <c r="CU245" s="45">
        <v>0</v>
      </c>
      <c r="CV245" s="45"/>
      <c r="CW245" s="48"/>
      <c r="CX245" s="45"/>
      <c r="CY245" s="45"/>
      <c r="CZ245" s="45"/>
      <c r="DA245" s="47"/>
      <c r="DB245" s="48"/>
      <c r="DC245" s="152"/>
      <c r="DD245" s="45"/>
      <c r="DE245" s="47"/>
      <c r="DF245" s="48"/>
      <c r="DG245" s="45"/>
      <c r="DH245" s="45"/>
      <c r="DI245" s="45"/>
      <c r="DJ245" s="48"/>
      <c r="DK245" s="45"/>
      <c r="DL245" s="45"/>
      <c r="DM245" s="47"/>
      <c r="DN245" s="119">
        <f t="shared" si="3"/>
        <v>2</v>
      </c>
      <c r="DO245" s="43" t="s">
        <v>198</v>
      </c>
    </row>
    <row r="246" spans="2:119">
      <c r="B246" s="42" t="s">
        <v>225</v>
      </c>
      <c r="C246" s="43" t="s">
        <v>200</v>
      </c>
      <c r="D246" s="45">
        <v>0</v>
      </c>
      <c r="E246" s="47">
        <v>0</v>
      </c>
      <c r="F246" s="48">
        <v>0</v>
      </c>
      <c r="G246" s="45">
        <v>0</v>
      </c>
      <c r="H246" s="45">
        <v>0</v>
      </c>
      <c r="I246" s="45">
        <v>0</v>
      </c>
      <c r="J246" s="48">
        <v>0</v>
      </c>
      <c r="K246" s="45">
        <v>0</v>
      </c>
      <c r="L246" s="45">
        <v>0</v>
      </c>
      <c r="M246" s="47">
        <v>0</v>
      </c>
      <c r="N246" s="48">
        <v>1</v>
      </c>
      <c r="O246" s="45">
        <v>0</v>
      </c>
      <c r="P246" s="45">
        <v>0</v>
      </c>
      <c r="Q246" s="45">
        <v>0</v>
      </c>
      <c r="R246" s="45">
        <v>0</v>
      </c>
      <c r="S246" s="48">
        <v>0</v>
      </c>
      <c r="T246" s="45">
        <v>0</v>
      </c>
      <c r="U246" s="45">
        <v>0</v>
      </c>
      <c r="V246" s="47">
        <v>0</v>
      </c>
      <c r="W246" s="45">
        <v>0</v>
      </c>
      <c r="X246" s="45">
        <v>0</v>
      </c>
      <c r="Y246" s="45">
        <v>1</v>
      </c>
      <c r="Z246" s="45">
        <v>2</v>
      </c>
      <c r="AA246" s="47">
        <v>0</v>
      </c>
      <c r="AB246" s="45">
        <v>0</v>
      </c>
      <c r="AC246" s="45">
        <v>0</v>
      </c>
      <c r="AD246" s="45">
        <v>0</v>
      </c>
      <c r="AE246" s="47">
        <v>0</v>
      </c>
      <c r="AF246" s="45">
        <v>0</v>
      </c>
      <c r="AG246" s="45">
        <v>0</v>
      </c>
      <c r="AH246" s="45">
        <v>0</v>
      </c>
      <c r="AI246" s="45">
        <v>0</v>
      </c>
      <c r="AJ246" s="48">
        <v>0</v>
      </c>
      <c r="AK246" s="45">
        <v>0</v>
      </c>
      <c r="AL246" s="45">
        <v>0</v>
      </c>
      <c r="AM246" s="45">
        <v>0</v>
      </c>
      <c r="AN246" s="47">
        <v>0</v>
      </c>
      <c r="AO246" s="45">
        <v>0</v>
      </c>
      <c r="AP246" s="45">
        <v>0</v>
      </c>
      <c r="AQ246" s="141">
        <v>0</v>
      </c>
      <c r="AR246" s="117">
        <v>0</v>
      </c>
      <c r="AS246" s="45">
        <v>0</v>
      </c>
      <c r="AT246" s="45">
        <v>0</v>
      </c>
      <c r="AU246" s="45">
        <v>0</v>
      </c>
      <c r="AV246" s="45">
        <v>0</v>
      </c>
      <c r="AW246" s="48">
        <v>0</v>
      </c>
      <c r="AX246" s="45">
        <v>0</v>
      </c>
      <c r="AY246" s="45">
        <v>0</v>
      </c>
      <c r="AZ246" s="45">
        <v>0</v>
      </c>
      <c r="BA246" s="47">
        <v>0</v>
      </c>
      <c r="BB246" s="48">
        <v>0</v>
      </c>
      <c r="BC246" s="152">
        <v>0</v>
      </c>
      <c r="BD246" s="45">
        <v>0</v>
      </c>
      <c r="BE246" s="47">
        <v>0</v>
      </c>
      <c r="BF246" s="48">
        <v>1</v>
      </c>
      <c r="BG246" s="45">
        <v>0</v>
      </c>
      <c r="BH246" s="45">
        <v>0</v>
      </c>
      <c r="BI246" s="45">
        <v>0</v>
      </c>
      <c r="BJ246" s="48">
        <v>0</v>
      </c>
      <c r="BK246" s="45">
        <v>0</v>
      </c>
      <c r="BL246" s="45">
        <v>0</v>
      </c>
      <c r="BM246" s="47">
        <v>0</v>
      </c>
      <c r="BN246" s="48">
        <v>0</v>
      </c>
      <c r="BO246" s="45">
        <v>0</v>
      </c>
      <c r="BP246" s="152">
        <v>0</v>
      </c>
      <c r="BQ246" s="45">
        <v>0</v>
      </c>
      <c r="BR246" s="45">
        <v>0</v>
      </c>
      <c r="BS246" s="48">
        <v>0</v>
      </c>
      <c r="BT246" s="45">
        <v>0</v>
      </c>
      <c r="BU246" s="45">
        <v>0</v>
      </c>
      <c r="BV246" s="47">
        <v>0</v>
      </c>
      <c r="BW246" s="45">
        <v>0</v>
      </c>
      <c r="BX246" s="45">
        <v>0</v>
      </c>
      <c r="BY246" s="45">
        <v>0</v>
      </c>
      <c r="BZ246" s="45">
        <v>0</v>
      </c>
      <c r="CA246" s="47">
        <v>0</v>
      </c>
      <c r="CB246" s="45">
        <v>0</v>
      </c>
      <c r="CC246" s="45">
        <v>0</v>
      </c>
      <c r="CD246" s="45">
        <v>0</v>
      </c>
      <c r="CE246" s="47">
        <v>0</v>
      </c>
      <c r="CF246" s="45">
        <v>0</v>
      </c>
      <c r="CG246" s="45">
        <v>1</v>
      </c>
      <c r="CH246" s="45">
        <v>0</v>
      </c>
      <c r="CI246" s="45">
        <v>0</v>
      </c>
      <c r="CJ246" s="48">
        <v>0</v>
      </c>
      <c r="CK246" s="45">
        <v>0</v>
      </c>
      <c r="CL246" s="45">
        <v>0</v>
      </c>
      <c r="CM246" s="45">
        <v>0</v>
      </c>
      <c r="CN246" s="47">
        <v>0</v>
      </c>
      <c r="CO246" s="45">
        <v>0</v>
      </c>
      <c r="CP246" s="45">
        <v>0</v>
      </c>
      <c r="CQ246" s="141">
        <v>0</v>
      </c>
      <c r="CR246" s="117">
        <v>0</v>
      </c>
      <c r="CS246" s="45">
        <v>0</v>
      </c>
      <c r="CT246" s="45">
        <v>0</v>
      </c>
      <c r="CU246" s="45">
        <v>0</v>
      </c>
      <c r="CV246" s="45"/>
      <c r="CW246" s="48"/>
      <c r="CX246" s="45"/>
      <c r="CY246" s="45"/>
      <c r="CZ246" s="45"/>
      <c r="DA246" s="47"/>
      <c r="DB246" s="48"/>
      <c r="DC246" s="152"/>
      <c r="DD246" s="45"/>
      <c r="DE246" s="47"/>
      <c r="DF246" s="48"/>
      <c r="DG246" s="45"/>
      <c r="DH246" s="45"/>
      <c r="DI246" s="45"/>
      <c r="DJ246" s="48"/>
      <c r="DK246" s="45"/>
      <c r="DL246" s="45"/>
      <c r="DM246" s="47"/>
      <c r="DN246" s="119">
        <f t="shared" si="3"/>
        <v>1</v>
      </c>
      <c r="DO246" s="43" t="s">
        <v>200</v>
      </c>
    </row>
    <row r="247" spans="2:119">
      <c r="B247" s="42"/>
      <c r="C247" s="43" t="s">
        <v>201</v>
      </c>
      <c r="D247" s="45">
        <v>0</v>
      </c>
      <c r="E247" s="47">
        <v>1</v>
      </c>
      <c r="F247" s="48">
        <v>0</v>
      </c>
      <c r="G247" s="45">
        <v>2</v>
      </c>
      <c r="H247" s="45">
        <v>2</v>
      </c>
      <c r="I247" s="45">
        <v>1</v>
      </c>
      <c r="J247" s="48">
        <v>1</v>
      </c>
      <c r="K247" s="45">
        <v>1</v>
      </c>
      <c r="L247" s="45">
        <v>1</v>
      </c>
      <c r="M247" s="47">
        <v>0</v>
      </c>
      <c r="N247" s="48">
        <v>1</v>
      </c>
      <c r="O247" s="45">
        <v>1</v>
      </c>
      <c r="P247" s="45">
        <v>0</v>
      </c>
      <c r="Q247" s="45">
        <v>1</v>
      </c>
      <c r="R247" s="45">
        <v>0</v>
      </c>
      <c r="S247" s="48">
        <v>0</v>
      </c>
      <c r="T247" s="45">
        <v>0</v>
      </c>
      <c r="U247" s="45">
        <v>0</v>
      </c>
      <c r="V247" s="47">
        <v>0</v>
      </c>
      <c r="W247" s="45">
        <v>0</v>
      </c>
      <c r="X247" s="45">
        <v>0</v>
      </c>
      <c r="Y247" s="45">
        <v>0</v>
      </c>
      <c r="Z247" s="45">
        <v>1</v>
      </c>
      <c r="AA247" s="47">
        <v>0</v>
      </c>
      <c r="AB247" s="45">
        <v>0</v>
      </c>
      <c r="AC247" s="45">
        <v>1</v>
      </c>
      <c r="AD247" s="45">
        <v>0</v>
      </c>
      <c r="AE247" s="47">
        <v>0</v>
      </c>
      <c r="AF247" s="45">
        <v>0</v>
      </c>
      <c r="AG247" s="45">
        <v>0</v>
      </c>
      <c r="AH247" s="45">
        <v>1</v>
      </c>
      <c r="AI247" s="45">
        <v>0</v>
      </c>
      <c r="AJ247" s="48">
        <v>0</v>
      </c>
      <c r="AK247" s="45">
        <v>0</v>
      </c>
      <c r="AL247" s="45">
        <v>0</v>
      </c>
      <c r="AM247" s="45">
        <v>0</v>
      </c>
      <c r="AN247" s="47">
        <v>0</v>
      </c>
      <c r="AO247" s="45">
        <v>0</v>
      </c>
      <c r="AP247" s="45">
        <v>0</v>
      </c>
      <c r="AQ247" s="141">
        <v>0</v>
      </c>
      <c r="AR247" s="117">
        <v>0</v>
      </c>
      <c r="AS247" s="45">
        <v>0</v>
      </c>
      <c r="AT247" s="45">
        <v>0</v>
      </c>
      <c r="AU247" s="45">
        <v>0</v>
      </c>
      <c r="AV247" s="45">
        <v>0</v>
      </c>
      <c r="AW247" s="48">
        <v>1</v>
      </c>
      <c r="AX247" s="45">
        <v>0</v>
      </c>
      <c r="AY247" s="45">
        <v>0</v>
      </c>
      <c r="AZ247" s="45">
        <v>0</v>
      </c>
      <c r="BA247" s="47">
        <v>0</v>
      </c>
      <c r="BB247" s="48">
        <v>0</v>
      </c>
      <c r="BC247" s="152">
        <v>0</v>
      </c>
      <c r="BD247" s="45">
        <v>0</v>
      </c>
      <c r="BE247" s="47">
        <v>0</v>
      </c>
      <c r="BF247" s="48">
        <v>1</v>
      </c>
      <c r="BG247" s="45">
        <v>0</v>
      </c>
      <c r="BH247" s="45">
        <v>0</v>
      </c>
      <c r="BI247" s="45">
        <v>0</v>
      </c>
      <c r="BJ247" s="48">
        <v>0</v>
      </c>
      <c r="BK247" s="45">
        <v>0</v>
      </c>
      <c r="BL247" s="45">
        <v>0</v>
      </c>
      <c r="BM247" s="47">
        <v>0</v>
      </c>
      <c r="BN247" s="48">
        <v>0</v>
      </c>
      <c r="BO247" s="45">
        <v>0</v>
      </c>
      <c r="BP247" s="152">
        <v>0</v>
      </c>
      <c r="BQ247" s="45">
        <v>0</v>
      </c>
      <c r="BR247" s="45">
        <v>0</v>
      </c>
      <c r="BS247" s="48">
        <v>0</v>
      </c>
      <c r="BT247" s="45">
        <v>0</v>
      </c>
      <c r="BU247" s="45">
        <v>0</v>
      </c>
      <c r="BV247" s="47">
        <v>0</v>
      </c>
      <c r="BW247" s="45">
        <v>0</v>
      </c>
      <c r="BX247" s="45">
        <v>2</v>
      </c>
      <c r="BY247" s="45">
        <v>1</v>
      </c>
      <c r="BZ247" s="45">
        <v>2</v>
      </c>
      <c r="CA247" s="47">
        <v>0</v>
      </c>
      <c r="CB247" s="45">
        <v>0</v>
      </c>
      <c r="CC247" s="45">
        <v>0</v>
      </c>
      <c r="CD247" s="45">
        <v>0</v>
      </c>
      <c r="CE247" s="47">
        <v>1</v>
      </c>
      <c r="CF247" s="45">
        <v>1</v>
      </c>
      <c r="CG247" s="45">
        <v>0</v>
      </c>
      <c r="CH247" s="45">
        <v>0</v>
      </c>
      <c r="CI247" s="45">
        <v>0</v>
      </c>
      <c r="CJ247" s="48">
        <v>0</v>
      </c>
      <c r="CK247" s="45">
        <v>1</v>
      </c>
      <c r="CL247" s="45">
        <v>1</v>
      </c>
      <c r="CM247" s="45">
        <v>0</v>
      </c>
      <c r="CN247" s="47">
        <v>0</v>
      </c>
      <c r="CO247" s="45">
        <v>0</v>
      </c>
      <c r="CP247" s="45">
        <v>0</v>
      </c>
      <c r="CQ247" s="141">
        <v>0</v>
      </c>
      <c r="CR247" s="117">
        <v>0</v>
      </c>
      <c r="CS247" s="45">
        <v>0</v>
      </c>
      <c r="CT247" s="45">
        <v>0</v>
      </c>
      <c r="CU247" s="45">
        <v>0</v>
      </c>
      <c r="CV247" s="45"/>
      <c r="CW247" s="48"/>
      <c r="CX247" s="45"/>
      <c r="CY247" s="45"/>
      <c r="CZ247" s="45"/>
      <c r="DA247" s="47"/>
      <c r="DB247" s="48"/>
      <c r="DC247" s="152"/>
      <c r="DD247" s="45"/>
      <c r="DE247" s="47"/>
      <c r="DF247" s="48"/>
      <c r="DG247" s="45"/>
      <c r="DH247" s="45"/>
      <c r="DI247" s="45"/>
      <c r="DJ247" s="48"/>
      <c r="DK247" s="45"/>
      <c r="DL247" s="45"/>
      <c r="DM247" s="47"/>
      <c r="DN247" s="119">
        <f t="shared" si="3"/>
        <v>9</v>
      </c>
      <c r="DO247" s="43" t="s">
        <v>201</v>
      </c>
    </row>
    <row r="248" spans="2:119">
      <c r="B248" s="42"/>
      <c r="C248" s="43" t="s">
        <v>202</v>
      </c>
      <c r="D248" s="45">
        <v>0</v>
      </c>
      <c r="E248" s="47">
        <v>0</v>
      </c>
      <c r="F248" s="48">
        <v>0</v>
      </c>
      <c r="G248" s="45">
        <v>0</v>
      </c>
      <c r="H248" s="45">
        <v>0</v>
      </c>
      <c r="I248" s="45">
        <v>0</v>
      </c>
      <c r="J248" s="48">
        <v>0</v>
      </c>
      <c r="K248" s="45">
        <v>0</v>
      </c>
      <c r="L248" s="45">
        <v>0</v>
      </c>
      <c r="M248" s="47">
        <v>0</v>
      </c>
      <c r="N248" s="48">
        <v>0</v>
      </c>
      <c r="O248" s="45">
        <v>0</v>
      </c>
      <c r="P248" s="45">
        <v>0</v>
      </c>
      <c r="Q248" s="45">
        <v>0</v>
      </c>
      <c r="R248" s="45">
        <v>0</v>
      </c>
      <c r="S248" s="48">
        <v>0</v>
      </c>
      <c r="T248" s="45">
        <v>0</v>
      </c>
      <c r="U248" s="45">
        <v>0</v>
      </c>
      <c r="V248" s="47">
        <v>0</v>
      </c>
      <c r="W248" s="45">
        <v>0</v>
      </c>
      <c r="X248" s="45">
        <v>0</v>
      </c>
      <c r="Y248" s="45">
        <v>0</v>
      </c>
      <c r="Z248" s="45">
        <v>0</v>
      </c>
      <c r="AA248" s="47">
        <v>0</v>
      </c>
      <c r="AB248" s="45">
        <v>0</v>
      </c>
      <c r="AC248" s="45">
        <v>0</v>
      </c>
      <c r="AD248" s="45">
        <v>0</v>
      </c>
      <c r="AE248" s="47">
        <v>0</v>
      </c>
      <c r="AF248" s="45">
        <v>0</v>
      </c>
      <c r="AG248" s="45">
        <v>0</v>
      </c>
      <c r="AH248" s="45">
        <v>0</v>
      </c>
      <c r="AI248" s="45">
        <v>0</v>
      </c>
      <c r="AJ248" s="48">
        <v>0</v>
      </c>
      <c r="AK248" s="45">
        <v>0</v>
      </c>
      <c r="AL248" s="45">
        <v>0</v>
      </c>
      <c r="AM248" s="45">
        <v>0</v>
      </c>
      <c r="AN248" s="47">
        <v>0</v>
      </c>
      <c r="AO248" s="45">
        <v>0</v>
      </c>
      <c r="AP248" s="45">
        <v>0</v>
      </c>
      <c r="AQ248" s="141">
        <v>0</v>
      </c>
      <c r="AR248" s="117">
        <v>0</v>
      </c>
      <c r="AS248" s="45">
        <v>0</v>
      </c>
      <c r="AT248" s="45">
        <v>0</v>
      </c>
      <c r="AU248" s="45">
        <v>0</v>
      </c>
      <c r="AV248" s="45">
        <v>0</v>
      </c>
      <c r="AW248" s="48">
        <v>0</v>
      </c>
      <c r="AX248" s="45">
        <v>0</v>
      </c>
      <c r="AY248" s="45">
        <v>0</v>
      </c>
      <c r="AZ248" s="45">
        <v>0</v>
      </c>
      <c r="BA248" s="47">
        <v>0</v>
      </c>
      <c r="BB248" s="48">
        <v>0</v>
      </c>
      <c r="BC248" s="152">
        <v>0</v>
      </c>
      <c r="BD248" s="45">
        <v>0</v>
      </c>
      <c r="BE248" s="47">
        <v>0</v>
      </c>
      <c r="BF248" s="48">
        <v>0</v>
      </c>
      <c r="BG248" s="45">
        <v>0</v>
      </c>
      <c r="BH248" s="45">
        <v>0</v>
      </c>
      <c r="BI248" s="45">
        <v>0</v>
      </c>
      <c r="BJ248" s="48">
        <v>0</v>
      </c>
      <c r="BK248" s="45">
        <v>0</v>
      </c>
      <c r="BL248" s="45">
        <v>0</v>
      </c>
      <c r="BM248" s="47">
        <v>0</v>
      </c>
      <c r="BN248" s="48">
        <v>0</v>
      </c>
      <c r="BO248" s="45">
        <v>0</v>
      </c>
      <c r="BP248" s="152">
        <v>0</v>
      </c>
      <c r="BQ248" s="45">
        <v>0</v>
      </c>
      <c r="BR248" s="45">
        <v>0</v>
      </c>
      <c r="BS248" s="48">
        <v>0</v>
      </c>
      <c r="BT248" s="45">
        <v>0</v>
      </c>
      <c r="BU248" s="45">
        <v>0</v>
      </c>
      <c r="BV248" s="47">
        <v>0</v>
      </c>
      <c r="BW248" s="45">
        <v>0</v>
      </c>
      <c r="BX248" s="45">
        <v>0</v>
      </c>
      <c r="BY248" s="45">
        <v>0</v>
      </c>
      <c r="BZ248" s="45">
        <v>0</v>
      </c>
      <c r="CA248" s="47">
        <v>0</v>
      </c>
      <c r="CB248" s="45">
        <v>0</v>
      </c>
      <c r="CC248" s="45">
        <v>0</v>
      </c>
      <c r="CD248" s="45">
        <v>0</v>
      </c>
      <c r="CE248" s="47">
        <v>0</v>
      </c>
      <c r="CF248" s="45">
        <v>0</v>
      </c>
      <c r="CG248" s="45">
        <v>0</v>
      </c>
      <c r="CH248" s="45">
        <v>0</v>
      </c>
      <c r="CI248" s="45">
        <v>0</v>
      </c>
      <c r="CJ248" s="48">
        <v>0</v>
      </c>
      <c r="CK248" s="45">
        <v>0</v>
      </c>
      <c r="CL248" s="45">
        <v>0</v>
      </c>
      <c r="CM248" s="45">
        <v>0</v>
      </c>
      <c r="CN248" s="47">
        <v>0</v>
      </c>
      <c r="CO248" s="45">
        <v>0</v>
      </c>
      <c r="CP248" s="45">
        <v>0</v>
      </c>
      <c r="CQ248" s="141">
        <v>0</v>
      </c>
      <c r="CR248" s="117">
        <v>0</v>
      </c>
      <c r="CS248" s="45">
        <v>0</v>
      </c>
      <c r="CT248" s="45">
        <v>0</v>
      </c>
      <c r="CU248" s="45">
        <v>0</v>
      </c>
      <c r="CV248" s="45"/>
      <c r="CW248" s="48"/>
      <c r="CX248" s="45"/>
      <c r="CY248" s="45"/>
      <c r="CZ248" s="45"/>
      <c r="DA248" s="47"/>
      <c r="DB248" s="48"/>
      <c r="DC248" s="152"/>
      <c r="DD248" s="45"/>
      <c r="DE248" s="47"/>
      <c r="DF248" s="48"/>
      <c r="DG248" s="45"/>
      <c r="DH248" s="45"/>
      <c r="DI248" s="45"/>
      <c r="DJ248" s="48"/>
      <c r="DK248" s="45"/>
      <c r="DL248" s="45"/>
      <c r="DM248" s="47"/>
      <c r="DN248" s="119">
        <f t="shared" si="3"/>
        <v>0</v>
      </c>
      <c r="DO248" s="43" t="s">
        <v>202</v>
      </c>
    </row>
    <row r="249" spans="2:119">
      <c r="B249" s="42"/>
      <c r="C249" s="43" t="s">
        <v>203</v>
      </c>
      <c r="D249" s="45">
        <v>0</v>
      </c>
      <c r="E249" s="47">
        <v>0</v>
      </c>
      <c r="F249" s="48">
        <v>0</v>
      </c>
      <c r="G249" s="45">
        <v>0</v>
      </c>
      <c r="H249" s="45">
        <v>0</v>
      </c>
      <c r="I249" s="45">
        <v>0</v>
      </c>
      <c r="J249" s="48">
        <v>0</v>
      </c>
      <c r="K249" s="45">
        <v>0</v>
      </c>
      <c r="L249" s="45">
        <v>0</v>
      </c>
      <c r="M249" s="47">
        <v>0</v>
      </c>
      <c r="N249" s="48">
        <v>0</v>
      </c>
      <c r="O249" s="45">
        <v>0</v>
      </c>
      <c r="P249" s="45">
        <v>0</v>
      </c>
      <c r="Q249" s="45">
        <v>0</v>
      </c>
      <c r="R249" s="45">
        <v>0</v>
      </c>
      <c r="S249" s="48">
        <v>0</v>
      </c>
      <c r="T249" s="45">
        <v>0</v>
      </c>
      <c r="U249" s="45">
        <v>0</v>
      </c>
      <c r="V249" s="47">
        <v>0</v>
      </c>
      <c r="W249" s="45">
        <v>0</v>
      </c>
      <c r="X249" s="45">
        <v>0</v>
      </c>
      <c r="Y249" s="45">
        <v>0</v>
      </c>
      <c r="Z249" s="45">
        <v>0</v>
      </c>
      <c r="AA249" s="47">
        <v>0</v>
      </c>
      <c r="AB249" s="45">
        <v>0</v>
      </c>
      <c r="AC249" s="45">
        <v>0</v>
      </c>
      <c r="AD249" s="45">
        <v>0</v>
      </c>
      <c r="AE249" s="47">
        <v>0</v>
      </c>
      <c r="AF249" s="45">
        <v>0</v>
      </c>
      <c r="AG249" s="45">
        <v>0</v>
      </c>
      <c r="AH249" s="45">
        <v>0</v>
      </c>
      <c r="AI249" s="45">
        <v>0</v>
      </c>
      <c r="AJ249" s="48">
        <v>0</v>
      </c>
      <c r="AK249" s="45">
        <v>0</v>
      </c>
      <c r="AL249" s="45">
        <v>0</v>
      </c>
      <c r="AM249" s="45">
        <v>0</v>
      </c>
      <c r="AN249" s="47">
        <v>0</v>
      </c>
      <c r="AO249" s="45">
        <v>0</v>
      </c>
      <c r="AP249" s="45">
        <v>0</v>
      </c>
      <c r="AQ249" s="141">
        <v>1</v>
      </c>
      <c r="AR249" s="117">
        <v>0</v>
      </c>
      <c r="AS249" s="45">
        <v>0</v>
      </c>
      <c r="AT249" s="45">
        <v>0</v>
      </c>
      <c r="AU249" s="45">
        <v>0</v>
      </c>
      <c r="AV249" s="45">
        <v>0</v>
      </c>
      <c r="AW249" s="48">
        <v>0</v>
      </c>
      <c r="AX249" s="45">
        <v>0</v>
      </c>
      <c r="AY249" s="45">
        <v>0</v>
      </c>
      <c r="AZ249" s="45">
        <v>0</v>
      </c>
      <c r="BA249" s="47">
        <v>0</v>
      </c>
      <c r="BB249" s="48">
        <v>0</v>
      </c>
      <c r="BC249" s="152">
        <v>0</v>
      </c>
      <c r="BD249" s="45">
        <v>0</v>
      </c>
      <c r="BE249" s="47">
        <v>0</v>
      </c>
      <c r="BF249" s="48">
        <v>0</v>
      </c>
      <c r="BG249" s="45">
        <v>0</v>
      </c>
      <c r="BH249" s="45">
        <v>0</v>
      </c>
      <c r="BI249" s="45">
        <v>0</v>
      </c>
      <c r="BJ249" s="48">
        <v>0</v>
      </c>
      <c r="BK249" s="45">
        <v>0</v>
      </c>
      <c r="BL249" s="45">
        <v>0</v>
      </c>
      <c r="BM249" s="47">
        <v>0</v>
      </c>
      <c r="BN249" s="48">
        <v>0</v>
      </c>
      <c r="BO249" s="45">
        <v>0</v>
      </c>
      <c r="BP249" s="152">
        <v>0</v>
      </c>
      <c r="BQ249" s="45">
        <v>0</v>
      </c>
      <c r="BR249" s="45">
        <v>0</v>
      </c>
      <c r="BS249" s="48">
        <v>0</v>
      </c>
      <c r="BT249" s="45">
        <v>0</v>
      </c>
      <c r="BU249" s="45">
        <v>0</v>
      </c>
      <c r="BV249" s="47">
        <v>0</v>
      </c>
      <c r="BW249" s="45">
        <v>0</v>
      </c>
      <c r="BX249" s="45">
        <v>0</v>
      </c>
      <c r="BY249" s="45">
        <v>0</v>
      </c>
      <c r="BZ249" s="45">
        <v>0</v>
      </c>
      <c r="CA249" s="47">
        <v>0</v>
      </c>
      <c r="CB249" s="45">
        <v>0</v>
      </c>
      <c r="CC249" s="45">
        <v>0</v>
      </c>
      <c r="CD249" s="45">
        <v>0</v>
      </c>
      <c r="CE249" s="47">
        <v>0</v>
      </c>
      <c r="CF249" s="45">
        <v>0</v>
      </c>
      <c r="CG249" s="45">
        <v>0</v>
      </c>
      <c r="CH249" s="45">
        <v>0</v>
      </c>
      <c r="CI249" s="45">
        <v>0</v>
      </c>
      <c r="CJ249" s="48">
        <v>0</v>
      </c>
      <c r="CK249" s="45">
        <v>0</v>
      </c>
      <c r="CL249" s="45">
        <v>0</v>
      </c>
      <c r="CM249" s="45">
        <v>0</v>
      </c>
      <c r="CN249" s="47">
        <v>0</v>
      </c>
      <c r="CO249" s="45">
        <v>0</v>
      </c>
      <c r="CP249" s="45">
        <v>0</v>
      </c>
      <c r="CQ249" s="141">
        <v>0</v>
      </c>
      <c r="CR249" s="117">
        <v>0</v>
      </c>
      <c r="CS249" s="45">
        <v>0</v>
      </c>
      <c r="CT249" s="45">
        <v>0</v>
      </c>
      <c r="CU249" s="45">
        <v>0</v>
      </c>
      <c r="CV249" s="45"/>
      <c r="CW249" s="48"/>
      <c r="CX249" s="45"/>
      <c r="CY249" s="45"/>
      <c r="CZ249" s="45"/>
      <c r="DA249" s="47"/>
      <c r="DB249" s="48"/>
      <c r="DC249" s="152"/>
      <c r="DD249" s="45"/>
      <c r="DE249" s="47"/>
      <c r="DF249" s="48"/>
      <c r="DG249" s="45"/>
      <c r="DH249" s="45"/>
      <c r="DI249" s="45"/>
      <c r="DJ249" s="48"/>
      <c r="DK249" s="45"/>
      <c r="DL249" s="45"/>
      <c r="DM249" s="47"/>
      <c r="DN249" s="119">
        <f t="shared" si="3"/>
        <v>0</v>
      </c>
      <c r="DO249" s="43" t="s">
        <v>203</v>
      </c>
    </row>
    <row r="250" spans="2:119">
      <c r="B250" s="42"/>
      <c r="C250" s="43" t="s">
        <v>204</v>
      </c>
      <c r="D250" s="45">
        <v>0</v>
      </c>
      <c r="E250" s="47">
        <v>1</v>
      </c>
      <c r="F250" s="48">
        <v>0</v>
      </c>
      <c r="G250" s="45">
        <v>1</v>
      </c>
      <c r="H250" s="45">
        <v>0</v>
      </c>
      <c r="I250" s="45">
        <v>0</v>
      </c>
      <c r="J250" s="48">
        <v>0</v>
      </c>
      <c r="K250" s="45">
        <v>2</v>
      </c>
      <c r="L250" s="45">
        <v>1</v>
      </c>
      <c r="M250" s="47">
        <v>1</v>
      </c>
      <c r="N250" s="48">
        <v>0</v>
      </c>
      <c r="O250" s="45">
        <v>0</v>
      </c>
      <c r="P250" s="45">
        <v>0</v>
      </c>
      <c r="Q250" s="45">
        <v>0</v>
      </c>
      <c r="R250" s="45">
        <v>0</v>
      </c>
      <c r="S250" s="48">
        <v>0</v>
      </c>
      <c r="T250" s="45">
        <v>1</v>
      </c>
      <c r="U250" s="45">
        <v>1</v>
      </c>
      <c r="V250" s="47">
        <v>0</v>
      </c>
      <c r="W250" s="45">
        <v>0</v>
      </c>
      <c r="X250" s="45">
        <v>0</v>
      </c>
      <c r="Y250" s="45">
        <v>0</v>
      </c>
      <c r="Z250" s="45">
        <v>0</v>
      </c>
      <c r="AA250" s="47">
        <v>0</v>
      </c>
      <c r="AB250" s="45">
        <v>0</v>
      </c>
      <c r="AC250" s="45">
        <v>0</v>
      </c>
      <c r="AD250" s="45">
        <v>0</v>
      </c>
      <c r="AE250" s="47">
        <v>1</v>
      </c>
      <c r="AF250" s="45">
        <v>0</v>
      </c>
      <c r="AG250" s="45">
        <v>0</v>
      </c>
      <c r="AH250" s="45">
        <v>0</v>
      </c>
      <c r="AI250" s="45">
        <v>0</v>
      </c>
      <c r="AJ250" s="48">
        <v>0</v>
      </c>
      <c r="AK250" s="45">
        <v>0</v>
      </c>
      <c r="AL250" s="45">
        <v>0</v>
      </c>
      <c r="AM250" s="45">
        <v>1</v>
      </c>
      <c r="AN250" s="47">
        <v>0</v>
      </c>
      <c r="AO250" s="45">
        <v>0</v>
      </c>
      <c r="AP250" s="45">
        <v>0</v>
      </c>
      <c r="AQ250" s="142">
        <v>0</v>
      </c>
      <c r="AR250" s="117">
        <v>0</v>
      </c>
      <c r="AS250" s="45">
        <v>0</v>
      </c>
      <c r="AT250" s="45">
        <v>0</v>
      </c>
      <c r="AU250" s="45">
        <v>0</v>
      </c>
      <c r="AV250" s="45">
        <v>0</v>
      </c>
      <c r="AW250" s="48">
        <v>0</v>
      </c>
      <c r="AX250" s="45">
        <v>0</v>
      </c>
      <c r="AY250" s="45">
        <v>0</v>
      </c>
      <c r="AZ250" s="45">
        <v>0</v>
      </c>
      <c r="BA250" s="47">
        <v>0</v>
      </c>
      <c r="BB250" s="48">
        <v>0</v>
      </c>
      <c r="BC250" s="153">
        <v>0</v>
      </c>
      <c r="BD250" s="45">
        <v>0</v>
      </c>
      <c r="BE250" s="47">
        <v>0</v>
      </c>
      <c r="BF250" s="48">
        <v>0</v>
      </c>
      <c r="BG250" s="45">
        <v>0</v>
      </c>
      <c r="BH250" s="45">
        <v>0</v>
      </c>
      <c r="BI250" s="45">
        <v>0</v>
      </c>
      <c r="BJ250" s="48">
        <v>0</v>
      </c>
      <c r="BK250" s="45">
        <v>0</v>
      </c>
      <c r="BL250" s="45">
        <v>0</v>
      </c>
      <c r="BM250" s="47">
        <v>0</v>
      </c>
      <c r="BN250" s="48">
        <v>0</v>
      </c>
      <c r="BO250" s="45">
        <v>0</v>
      </c>
      <c r="BP250" s="153">
        <v>0</v>
      </c>
      <c r="BQ250" s="45">
        <v>0</v>
      </c>
      <c r="BR250" s="45">
        <v>0</v>
      </c>
      <c r="BS250" s="48">
        <v>0</v>
      </c>
      <c r="BT250" s="45">
        <v>0</v>
      </c>
      <c r="BU250" s="45">
        <v>0</v>
      </c>
      <c r="BV250" s="47">
        <v>0</v>
      </c>
      <c r="BW250" s="45">
        <v>0</v>
      </c>
      <c r="BX250" s="45">
        <v>0</v>
      </c>
      <c r="BY250" s="45">
        <v>0</v>
      </c>
      <c r="BZ250" s="45">
        <v>0</v>
      </c>
      <c r="CA250" s="47">
        <v>0</v>
      </c>
      <c r="CB250" s="45">
        <v>0</v>
      </c>
      <c r="CC250" s="45">
        <v>0</v>
      </c>
      <c r="CD250" s="45">
        <v>0</v>
      </c>
      <c r="CE250" s="47">
        <v>0</v>
      </c>
      <c r="CF250" s="45">
        <v>0</v>
      </c>
      <c r="CG250" s="45">
        <v>0</v>
      </c>
      <c r="CH250" s="45">
        <v>0</v>
      </c>
      <c r="CI250" s="45">
        <v>0</v>
      </c>
      <c r="CJ250" s="48">
        <v>0</v>
      </c>
      <c r="CK250" s="45">
        <v>0</v>
      </c>
      <c r="CL250" s="45">
        <v>0</v>
      </c>
      <c r="CM250" s="45">
        <v>0</v>
      </c>
      <c r="CN250" s="47">
        <v>0</v>
      </c>
      <c r="CO250" s="45">
        <v>0</v>
      </c>
      <c r="CP250" s="45">
        <v>0</v>
      </c>
      <c r="CQ250" s="142">
        <v>0</v>
      </c>
      <c r="CR250" s="117">
        <v>0</v>
      </c>
      <c r="CS250" s="45">
        <v>0</v>
      </c>
      <c r="CT250" s="45">
        <v>0</v>
      </c>
      <c r="CU250" s="45">
        <v>0</v>
      </c>
      <c r="CV250" s="45"/>
      <c r="CW250" s="48"/>
      <c r="CX250" s="45"/>
      <c r="CY250" s="45"/>
      <c r="CZ250" s="45"/>
      <c r="DA250" s="47"/>
      <c r="DB250" s="48"/>
      <c r="DC250" s="153"/>
      <c r="DD250" s="45"/>
      <c r="DE250" s="47"/>
      <c r="DF250" s="48"/>
      <c r="DG250" s="45"/>
      <c r="DH250" s="45"/>
      <c r="DI250" s="45"/>
      <c r="DJ250" s="48"/>
      <c r="DK250" s="45"/>
      <c r="DL250" s="45"/>
      <c r="DM250" s="47"/>
      <c r="DN250" s="119">
        <f t="shared" si="3"/>
        <v>0</v>
      </c>
      <c r="DO250" s="43" t="s">
        <v>204</v>
      </c>
    </row>
    <row r="251" spans="2:119">
      <c r="B251" s="42"/>
      <c r="C251" s="70" t="s">
        <v>205</v>
      </c>
      <c r="D251" s="71">
        <v>3</v>
      </c>
      <c r="E251" s="72">
        <v>9</v>
      </c>
      <c r="F251" s="73">
        <v>5</v>
      </c>
      <c r="G251" s="71">
        <v>3</v>
      </c>
      <c r="H251" s="71">
        <v>6</v>
      </c>
      <c r="I251" s="71">
        <v>1</v>
      </c>
      <c r="J251" s="73">
        <v>3</v>
      </c>
      <c r="K251" s="71">
        <v>3</v>
      </c>
      <c r="L251" s="71">
        <v>2</v>
      </c>
      <c r="M251" s="72">
        <v>1</v>
      </c>
      <c r="N251" s="73">
        <v>3</v>
      </c>
      <c r="O251" s="71">
        <v>2</v>
      </c>
      <c r="P251" s="71">
        <v>0</v>
      </c>
      <c r="Q251" s="71">
        <v>2</v>
      </c>
      <c r="R251" s="71">
        <v>2</v>
      </c>
      <c r="S251" s="73">
        <v>0</v>
      </c>
      <c r="T251" s="71">
        <v>2</v>
      </c>
      <c r="U251" s="71">
        <v>1</v>
      </c>
      <c r="V251" s="72">
        <v>0</v>
      </c>
      <c r="W251" s="71">
        <v>0</v>
      </c>
      <c r="X251" s="71">
        <v>0</v>
      </c>
      <c r="Y251" s="71">
        <v>1</v>
      </c>
      <c r="Z251" s="71">
        <v>3</v>
      </c>
      <c r="AA251" s="72">
        <v>0</v>
      </c>
      <c r="AB251" s="71">
        <v>0</v>
      </c>
      <c r="AC251" s="71">
        <v>1</v>
      </c>
      <c r="AD251" s="71">
        <v>1</v>
      </c>
      <c r="AE251" s="72">
        <v>1</v>
      </c>
      <c r="AF251" s="71">
        <v>0</v>
      </c>
      <c r="AG251" s="71">
        <v>1</v>
      </c>
      <c r="AH251" s="71">
        <v>1</v>
      </c>
      <c r="AI251" s="71">
        <v>0</v>
      </c>
      <c r="AJ251" s="73">
        <v>0</v>
      </c>
      <c r="AK251" s="71">
        <v>0</v>
      </c>
      <c r="AL251" s="71">
        <v>0</v>
      </c>
      <c r="AM251" s="71">
        <v>1</v>
      </c>
      <c r="AN251" s="72">
        <v>0</v>
      </c>
      <c r="AO251" s="71">
        <v>0</v>
      </c>
      <c r="AP251" s="71">
        <v>0</v>
      </c>
      <c r="AQ251" s="142">
        <v>1</v>
      </c>
      <c r="AR251" s="120">
        <v>0</v>
      </c>
      <c r="AS251" s="71">
        <v>0</v>
      </c>
      <c r="AT251" s="71">
        <v>0</v>
      </c>
      <c r="AU251" s="71">
        <v>0</v>
      </c>
      <c r="AV251" s="71">
        <v>0</v>
      </c>
      <c r="AW251" s="73">
        <v>1</v>
      </c>
      <c r="AX251" s="71">
        <v>0</v>
      </c>
      <c r="AY251" s="71">
        <v>0</v>
      </c>
      <c r="AZ251" s="71">
        <v>0</v>
      </c>
      <c r="BA251" s="72">
        <v>0</v>
      </c>
      <c r="BB251" s="73">
        <v>0</v>
      </c>
      <c r="BC251" s="153">
        <v>0</v>
      </c>
      <c r="BD251" s="71">
        <v>0</v>
      </c>
      <c r="BE251" s="72">
        <v>0</v>
      </c>
      <c r="BF251" s="73">
        <v>3</v>
      </c>
      <c r="BG251" s="71">
        <v>0</v>
      </c>
      <c r="BH251" s="71">
        <v>0</v>
      </c>
      <c r="BI251" s="71">
        <v>0</v>
      </c>
      <c r="BJ251" s="73">
        <v>0</v>
      </c>
      <c r="BK251" s="71">
        <v>0</v>
      </c>
      <c r="BL251" s="71">
        <v>0</v>
      </c>
      <c r="BM251" s="72">
        <v>0</v>
      </c>
      <c r="BN251" s="73">
        <v>0</v>
      </c>
      <c r="BO251" s="71">
        <v>0</v>
      </c>
      <c r="BP251" s="153">
        <v>0</v>
      </c>
      <c r="BQ251" s="71">
        <v>0</v>
      </c>
      <c r="BR251" s="71">
        <v>0</v>
      </c>
      <c r="BS251" s="73">
        <v>1</v>
      </c>
      <c r="BT251" s="71">
        <v>0</v>
      </c>
      <c r="BU251" s="71">
        <v>1</v>
      </c>
      <c r="BV251" s="72">
        <v>0</v>
      </c>
      <c r="BW251" s="71">
        <v>0</v>
      </c>
      <c r="BX251" s="71">
        <v>2</v>
      </c>
      <c r="BY251" s="71">
        <v>1</v>
      </c>
      <c r="BZ251" s="71">
        <v>2</v>
      </c>
      <c r="CA251" s="72">
        <v>0</v>
      </c>
      <c r="CB251" s="71">
        <v>0</v>
      </c>
      <c r="CC251" s="71">
        <v>0</v>
      </c>
      <c r="CD251" s="71">
        <v>0</v>
      </c>
      <c r="CE251" s="72">
        <v>1</v>
      </c>
      <c r="CF251" s="71">
        <v>1</v>
      </c>
      <c r="CG251" s="71">
        <v>1</v>
      </c>
      <c r="CH251" s="71">
        <v>0</v>
      </c>
      <c r="CI251" s="71">
        <v>0</v>
      </c>
      <c r="CJ251" s="73">
        <v>0</v>
      </c>
      <c r="CK251" s="71">
        <v>1</v>
      </c>
      <c r="CL251" s="71">
        <v>1</v>
      </c>
      <c r="CM251" s="71">
        <v>0</v>
      </c>
      <c r="CN251" s="72">
        <v>0</v>
      </c>
      <c r="CO251" s="71">
        <v>0</v>
      </c>
      <c r="CP251" s="71">
        <v>0</v>
      </c>
      <c r="CQ251" s="142">
        <v>0</v>
      </c>
      <c r="CR251" s="120">
        <v>0</v>
      </c>
      <c r="CS251" s="71">
        <v>0</v>
      </c>
      <c r="CT251" s="71">
        <v>0</v>
      </c>
      <c r="CU251" s="71">
        <v>0</v>
      </c>
      <c r="CV251" s="71"/>
      <c r="CW251" s="73"/>
      <c r="CX251" s="71"/>
      <c r="CY251" s="71"/>
      <c r="CZ251" s="71"/>
      <c r="DA251" s="72"/>
      <c r="DB251" s="73"/>
      <c r="DC251" s="153"/>
      <c r="DD251" s="71"/>
      <c r="DE251" s="72"/>
      <c r="DF251" s="73"/>
      <c r="DG251" s="71"/>
      <c r="DH251" s="71"/>
      <c r="DI251" s="71"/>
      <c r="DJ251" s="73"/>
      <c r="DK251" s="71"/>
      <c r="DL251" s="71"/>
      <c r="DM251" s="72"/>
      <c r="DN251" s="121">
        <f t="shared" si="3"/>
        <v>12</v>
      </c>
      <c r="DO251" s="70" t="s">
        <v>205</v>
      </c>
    </row>
    <row r="252" spans="2:119">
      <c r="B252" s="49"/>
      <c r="C252" s="50" t="s">
        <v>206</v>
      </c>
      <c r="D252" s="51">
        <v>1195</v>
      </c>
      <c r="E252" s="53">
        <v>1183</v>
      </c>
      <c r="F252" s="52">
        <v>1165</v>
      </c>
      <c r="G252" s="51">
        <v>1363</v>
      </c>
      <c r="H252" s="51">
        <v>1233</v>
      </c>
      <c r="I252" s="51">
        <v>1090</v>
      </c>
      <c r="J252" s="52">
        <v>1097</v>
      </c>
      <c r="K252" s="51">
        <v>869</v>
      </c>
      <c r="L252" s="51">
        <v>729</v>
      </c>
      <c r="M252" s="53">
        <v>647</v>
      </c>
      <c r="N252" s="52">
        <v>368</v>
      </c>
      <c r="O252" s="51">
        <v>531</v>
      </c>
      <c r="P252" s="51">
        <v>410</v>
      </c>
      <c r="Q252" s="51">
        <v>302</v>
      </c>
      <c r="R252" s="51">
        <v>296</v>
      </c>
      <c r="S252" s="52">
        <v>225</v>
      </c>
      <c r="T252" s="51">
        <v>201</v>
      </c>
      <c r="U252" s="51">
        <v>178</v>
      </c>
      <c r="V252" s="53">
        <v>175</v>
      </c>
      <c r="W252" s="51">
        <v>137</v>
      </c>
      <c r="X252" s="51">
        <v>138</v>
      </c>
      <c r="Y252" s="51">
        <v>129</v>
      </c>
      <c r="Z252" s="51">
        <v>136</v>
      </c>
      <c r="AA252" s="53">
        <v>107</v>
      </c>
      <c r="AB252" s="51">
        <v>114</v>
      </c>
      <c r="AC252" s="51">
        <v>144</v>
      </c>
      <c r="AD252" s="51">
        <v>133</v>
      </c>
      <c r="AE252" s="53">
        <v>152</v>
      </c>
      <c r="AF252" s="51">
        <v>158</v>
      </c>
      <c r="AG252" s="51">
        <v>157</v>
      </c>
      <c r="AH252" s="51">
        <v>181</v>
      </c>
      <c r="AI252" s="51">
        <v>172</v>
      </c>
      <c r="AJ252" s="52">
        <v>243</v>
      </c>
      <c r="AK252" s="51">
        <v>252</v>
      </c>
      <c r="AL252" s="51">
        <v>240</v>
      </c>
      <c r="AM252" s="51">
        <v>281</v>
      </c>
      <c r="AN252" s="53">
        <v>360</v>
      </c>
      <c r="AO252" s="51">
        <v>438</v>
      </c>
      <c r="AP252" s="51">
        <v>474</v>
      </c>
      <c r="AQ252" s="143">
        <v>401</v>
      </c>
      <c r="AR252" s="41">
        <v>478</v>
      </c>
      <c r="AS252" s="51">
        <v>590</v>
      </c>
      <c r="AT252" s="51">
        <v>558</v>
      </c>
      <c r="AU252" s="51">
        <v>472</v>
      </c>
      <c r="AV252" s="51">
        <v>504</v>
      </c>
      <c r="AW252" s="52">
        <v>467</v>
      </c>
      <c r="AX252" s="51">
        <v>523</v>
      </c>
      <c r="AY252" s="51">
        <v>533</v>
      </c>
      <c r="AZ252" s="51">
        <v>616</v>
      </c>
      <c r="BA252" s="53">
        <v>653</v>
      </c>
      <c r="BB252" s="52">
        <v>734</v>
      </c>
      <c r="BC252" s="154">
        <v>691</v>
      </c>
      <c r="BD252" s="51">
        <v>647</v>
      </c>
      <c r="BE252" s="53">
        <v>701</v>
      </c>
      <c r="BF252" s="52">
        <v>682</v>
      </c>
      <c r="BG252" s="51">
        <v>710</v>
      </c>
      <c r="BH252" s="51">
        <v>625</v>
      </c>
      <c r="BI252" s="51">
        <v>556</v>
      </c>
      <c r="BJ252" s="52">
        <v>566</v>
      </c>
      <c r="BK252" s="51">
        <v>410</v>
      </c>
      <c r="BL252" s="51">
        <v>389</v>
      </c>
      <c r="BM252" s="53">
        <v>339</v>
      </c>
      <c r="BN252" s="52">
        <v>205</v>
      </c>
      <c r="BO252" s="51">
        <v>319</v>
      </c>
      <c r="BP252" s="154">
        <v>245</v>
      </c>
      <c r="BQ252" s="51">
        <v>180</v>
      </c>
      <c r="BR252" s="51">
        <v>146</v>
      </c>
      <c r="BS252" s="52">
        <v>158</v>
      </c>
      <c r="BT252" s="51">
        <v>165</v>
      </c>
      <c r="BU252" s="51">
        <v>116</v>
      </c>
      <c r="BV252" s="53">
        <v>119</v>
      </c>
      <c r="BW252" s="51">
        <v>98</v>
      </c>
      <c r="BX252" s="51">
        <v>94</v>
      </c>
      <c r="BY252" s="51">
        <v>101</v>
      </c>
      <c r="BZ252" s="51">
        <v>91</v>
      </c>
      <c r="CA252" s="53">
        <v>50</v>
      </c>
      <c r="CB252" s="51">
        <v>78</v>
      </c>
      <c r="CC252" s="51">
        <v>81</v>
      </c>
      <c r="CD252" s="51">
        <v>76</v>
      </c>
      <c r="CE252" s="53">
        <v>85</v>
      </c>
      <c r="CF252" s="51">
        <v>81</v>
      </c>
      <c r="CG252" s="51">
        <v>75</v>
      </c>
      <c r="CH252" s="51">
        <v>108</v>
      </c>
      <c r="CI252" s="51">
        <v>112</v>
      </c>
      <c r="CJ252" s="52">
        <v>97</v>
      </c>
      <c r="CK252" s="51">
        <v>102</v>
      </c>
      <c r="CL252" s="51">
        <v>110</v>
      </c>
      <c r="CM252" s="51">
        <v>108</v>
      </c>
      <c r="CN252" s="53">
        <v>126</v>
      </c>
      <c r="CO252" s="51">
        <v>127</v>
      </c>
      <c r="CP252" s="51">
        <v>191</v>
      </c>
      <c r="CQ252" s="143">
        <v>178</v>
      </c>
      <c r="CR252" s="41">
        <v>167</v>
      </c>
      <c r="CS252" s="51">
        <v>192</v>
      </c>
      <c r="CT252" s="51">
        <v>215</v>
      </c>
      <c r="CU252" s="51">
        <v>211</v>
      </c>
      <c r="CV252" s="51"/>
      <c r="CW252" s="52"/>
      <c r="CX252" s="51"/>
      <c r="CY252" s="51"/>
      <c r="CZ252" s="51"/>
      <c r="DA252" s="53"/>
      <c r="DB252" s="52"/>
      <c r="DC252" s="154"/>
      <c r="DD252" s="51"/>
      <c r="DE252" s="53"/>
      <c r="DF252" s="52"/>
      <c r="DG252" s="51"/>
      <c r="DH252" s="51"/>
      <c r="DI252" s="51"/>
      <c r="DJ252" s="52"/>
      <c r="DK252" s="51"/>
      <c r="DL252" s="51"/>
      <c r="DM252" s="53"/>
      <c r="DN252" s="122">
        <f t="shared" si="3"/>
        <v>4607</v>
      </c>
      <c r="DO252" s="50" t="s">
        <v>206</v>
      </c>
    </row>
    <row r="253" spans="2:119">
      <c r="B253" s="54" t="s">
        <v>237</v>
      </c>
      <c r="C253" s="55" t="s">
        <v>198</v>
      </c>
      <c r="D253" s="56">
        <v>3</v>
      </c>
      <c r="E253" s="57">
        <v>7</v>
      </c>
      <c r="F253" s="54">
        <v>5</v>
      </c>
      <c r="G253" s="56">
        <v>0</v>
      </c>
      <c r="H253" s="56">
        <v>4</v>
      </c>
      <c r="I253" s="56">
        <v>0</v>
      </c>
      <c r="J253" s="54">
        <v>2</v>
      </c>
      <c r="K253" s="56">
        <v>0</v>
      </c>
      <c r="L253" s="56">
        <v>0</v>
      </c>
      <c r="M253" s="57">
        <v>0</v>
      </c>
      <c r="N253" s="54">
        <v>1</v>
      </c>
      <c r="O253" s="56">
        <v>1</v>
      </c>
      <c r="P253" s="56">
        <v>0</v>
      </c>
      <c r="Q253" s="56">
        <v>1</v>
      </c>
      <c r="R253" s="56">
        <v>2</v>
      </c>
      <c r="S253" s="54">
        <v>0</v>
      </c>
      <c r="T253" s="56">
        <v>1</v>
      </c>
      <c r="U253" s="56">
        <v>0</v>
      </c>
      <c r="V253" s="57">
        <v>0</v>
      </c>
      <c r="W253" s="56">
        <v>0</v>
      </c>
      <c r="X253" s="56">
        <v>0</v>
      </c>
      <c r="Y253" s="56">
        <v>0</v>
      </c>
      <c r="Z253" s="56">
        <v>0</v>
      </c>
      <c r="AA253" s="57">
        <v>0</v>
      </c>
      <c r="AB253" s="56">
        <v>0</v>
      </c>
      <c r="AC253" s="56">
        <v>0</v>
      </c>
      <c r="AD253" s="56">
        <v>1</v>
      </c>
      <c r="AE253" s="57">
        <v>0</v>
      </c>
      <c r="AF253" s="56">
        <v>0</v>
      </c>
      <c r="AG253" s="56">
        <v>1</v>
      </c>
      <c r="AH253" s="56">
        <v>0</v>
      </c>
      <c r="AI253" s="56">
        <v>0</v>
      </c>
      <c r="AJ253" s="54">
        <v>0</v>
      </c>
      <c r="AK253" s="56">
        <v>0</v>
      </c>
      <c r="AL253" s="56">
        <v>0</v>
      </c>
      <c r="AM253" s="56">
        <v>0</v>
      </c>
      <c r="AN253" s="57">
        <v>0</v>
      </c>
      <c r="AO253" s="56">
        <v>0</v>
      </c>
      <c r="AP253" s="56">
        <v>0</v>
      </c>
      <c r="AQ253" s="144">
        <v>0</v>
      </c>
      <c r="AR253" s="57">
        <v>0</v>
      </c>
      <c r="AS253" s="56">
        <v>0</v>
      </c>
      <c r="AT253" s="56">
        <v>0</v>
      </c>
      <c r="AU253" s="56">
        <v>0</v>
      </c>
      <c r="AV253" s="56">
        <v>0</v>
      </c>
      <c r="AW253" s="54">
        <v>0</v>
      </c>
      <c r="AX253" s="56">
        <v>0</v>
      </c>
      <c r="AY253" s="56">
        <v>0</v>
      </c>
      <c r="AZ253" s="56">
        <v>0</v>
      </c>
      <c r="BA253" s="57">
        <v>0</v>
      </c>
      <c r="BB253" s="54">
        <v>0</v>
      </c>
      <c r="BC253" s="156">
        <v>0</v>
      </c>
      <c r="BD253" s="56">
        <v>0</v>
      </c>
      <c r="BE253" s="57">
        <v>0</v>
      </c>
      <c r="BF253" s="54">
        <v>1</v>
      </c>
      <c r="BG253" s="56">
        <v>0</v>
      </c>
      <c r="BH253" s="56">
        <v>0</v>
      </c>
      <c r="BI253" s="56">
        <v>0</v>
      </c>
      <c r="BJ253" s="54">
        <v>0</v>
      </c>
      <c r="BK253" s="56">
        <v>0</v>
      </c>
      <c r="BL253" s="56">
        <v>0</v>
      </c>
      <c r="BM253" s="57">
        <v>0</v>
      </c>
      <c r="BN253" s="54">
        <v>0</v>
      </c>
      <c r="BO253" s="56">
        <v>0</v>
      </c>
      <c r="BP253" s="156">
        <v>0</v>
      </c>
      <c r="BQ253" s="56">
        <v>0</v>
      </c>
      <c r="BR253" s="56">
        <v>0</v>
      </c>
      <c r="BS253" s="54">
        <v>1</v>
      </c>
      <c r="BT253" s="56">
        <v>0</v>
      </c>
      <c r="BU253" s="56">
        <v>1</v>
      </c>
      <c r="BV253" s="57">
        <v>0</v>
      </c>
      <c r="BW253" s="56">
        <v>0</v>
      </c>
      <c r="BX253" s="56">
        <v>0</v>
      </c>
      <c r="BY253" s="56">
        <v>0</v>
      </c>
      <c r="BZ253" s="56">
        <v>0</v>
      </c>
      <c r="CA253" s="57">
        <v>0</v>
      </c>
      <c r="CB253" s="56">
        <v>0</v>
      </c>
      <c r="CC253" s="56">
        <v>0</v>
      </c>
      <c r="CD253" s="56">
        <v>0</v>
      </c>
      <c r="CE253" s="57">
        <v>0</v>
      </c>
      <c r="CF253" s="56">
        <v>0</v>
      </c>
      <c r="CG253" s="56">
        <v>0</v>
      </c>
      <c r="CH253" s="56">
        <v>0</v>
      </c>
      <c r="CI253" s="56">
        <v>0</v>
      </c>
      <c r="CJ253" s="54">
        <v>0</v>
      </c>
      <c r="CK253" s="56">
        <v>0</v>
      </c>
      <c r="CL253" s="56">
        <v>0</v>
      </c>
      <c r="CM253" s="56">
        <v>0</v>
      </c>
      <c r="CN253" s="57">
        <v>0</v>
      </c>
      <c r="CO253" s="56">
        <v>0</v>
      </c>
      <c r="CP253" s="56">
        <v>0</v>
      </c>
      <c r="CQ253" s="144">
        <v>0</v>
      </c>
      <c r="CR253" s="57">
        <v>0</v>
      </c>
      <c r="CS253" s="56">
        <v>0</v>
      </c>
      <c r="CT253" s="56">
        <v>0</v>
      </c>
      <c r="CU253" s="56">
        <v>0</v>
      </c>
      <c r="CV253" s="56"/>
      <c r="CW253" s="54"/>
      <c r="CX253" s="56"/>
      <c r="CY253" s="56"/>
      <c r="CZ253" s="56"/>
      <c r="DA253" s="57"/>
      <c r="DB253" s="54"/>
      <c r="DC253" s="156"/>
      <c r="DD253" s="56"/>
      <c r="DE253" s="57"/>
      <c r="DF253" s="54"/>
      <c r="DG253" s="56"/>
      <c r="DH253" s="56"/>
      <c r="DI253" s="56"/>
      <c r="DJ253" s="54"/>
      <c r="DK253" s="56"/>
      <c r="DL253" s="56"/>
      <c r="DM253" s="57"/>
      <c r="DN253" s="55">
        <f t="shared" si="3"/>
        <v>2</v>
      </c>
      <c r="DO253" s="55" t="s">
        <v>198</v>
      </c>
    </row>
    <row r="254" spans="2:119">
      <c r="B254" s="54" t="s">
        <v>223</v>
      </c>
      <c r="C254" s="55" t="s">
        <v>200</v>
      </c>
      <c r="D254" s="56">
        <v>0</v>
      </c>
      <c r="E254" s="57">
        <v>0</v>
      </c>
      <c r="F254" s="54">
        <v>0</v>
      </c>
      <c r="G254" s="56">
        <v>0</v>
      </c>
      <c r="H254" s="56">
        <v>0</v>
      </c>
      <c r="I254" s="56">
        <v>0</v>
      </c>
      <c r="J254" s="54">
        <v>0</v>
      </c>
      <c r="K254" s="56">
        <v>0</v>
      </c>
      <c r="L254" s="56">
        <v>0</v>
      </c>
      <c r="M254" s="57">
        <v>0</v>
      </c>
      <c r="N254" s="54">
        <v>0.5</v>
      </c>
      <c r="O254" s="56">
        <v>0</v>
      </c>
      <c r="P254" s="56">
        <v>0</v>
      </c>
      <c r="Q254" s="56">
        <v>0</v>
      </c>
      <c r="R254" s="56">
        <v>0</v>
      </c>
      <c r="S254" s="54">
        <v>0</v>
      </c>
      <c r="T254" s="56">
        <v>0</v>
      </c>
      <c r="U254" s="56">
        <v>0</v>
      </c>
      <c r="V254" s="57">
        <v>0</v>
      </c>
      <c r="W254" s="56">
        <v>0</v>
      </c>
      <c r="X254" s="56">
        <v>0</v>
      </c>
      <c r="Y254" s="56">
        <v>0.5</v>
      </c>
      <c r="Z254" s="56">
        <v>1</v>
      </c>
      <c r="AA254" s="57">
        <v>0</v>
      </c>
      <c r="AB254" s="56">
        <v>0</v>
      </c>
      <c r="AC254" s="56">
        <v>0</v>
      </c>
      <c r="AD254" s="56">
        <v>0</v>
      </c>
      <c r="AE254" s="57">
        <v>0</v>
      </c>
      <c r="AF254" s="56">
        <v>0</v>
      </c>
      <c r="AG254" s="56">
        <v>0</v>
      </c>
      <c r="AH254" s="56">
        <v>0</v>
      </c>
      <c r="AI254" s="56">
        <v>0</v>
      </c>
      <c r="AJ254" s="54">
        <v>0</v>
      </c>
      <c r="AK254" s="56">
        <v>0</v>
      </c>
      <c r="AL254" s="56">
        <v>0</v>
      </c>
      <c r="AM254" s="56">
        <v>0</v>
      </c>
      <c r="AN254" s="57">
        <v>0</v>
      </c>
      <c r="AO254" s="56">
        <v>0</v>
      </c>
      <c r="AP254" s="56">
        <v>0</v>
      </c>
      <c r="AQ254" s="144">
        <v>0</v>
      </c>
      <c r="AR254" s="57">
        <v>0</v>
      </c>
      <c r="AS254" s="56">
        <v>0</v>
      </c>
      <c r="AT254" s="56">
        <v>0</v>
      </c>
      <c r="AU254" s="56">
        <v>0</v>
      </c>
      <c r="AV254" s="56">
        <v>0</v>
      </c>
      <c r="AW254" s="54">
        <v>0</v>
      </c>
      <c r="AX254" s="56">
        <v>0</v>
      </c>
      <c r="AY254" s="56">
        <v>0</v>
      </c>
      <c r="AZ254" s="56">
        <v>0</v>
      </c>
      <c r="BA254" s="57">
        <v>0</v>
      </c>
      <c r="BB254" s="54">
        <v>0</v>
      </c>
      <c r="BC254" s="156">
        <v>0</v>
      </c>
      <c r="BD254" s="56">
        <v>0</v>
      </c>
      <c r="BE254" s="57">
        <v>0</v>
      </c>
      <c r="BF254" s="54">
        <v>0.5</v>
      </c>
      <c r="BG254" s="56">
        <v>0</v>
      </c>
      <c r="BH254" s="56">
        <v>0</v>
      </c>
      <c r="BI254" s="56">
        <v>0</v>
      </c>
      <c r="BJ254" s="54">
        <v>0</v>
      </c>
      <c r="BK254" s="56">
        <v>0</v>
      </c>
      <c r="BL254" s="56">
        <v>0</v>
      </c>
      <c r="BM254" s="57">
        <v>0</v>
      </c>
      <c r="BN254" s="54">
        <v>0</v>
      </c>
      <c r="BO254" s="56">
        <v>0</v>
      </c>
      <c r="BP254" s="156">
        <v>0</v>
      </c>
      <c r="BQ254" s="56">
        <v>0</v>
      </c>
      <c r="BR254" s="56">
        <v>0</v>
      </c>
      <c r="BS254" s="54">
        <v>0</v>
      </c>
      <c r="BT254" s="56">
        <v>0</v>
      </c>
      <c r="BU254" s="56">
        <v>0</v>
      </c>
      <c r="BV254" s="57">
        <v>0</v>
      </c>
      <c r="BW254" s="56">
        <v>0</v>
      </c>
      <c r="BX254" s="56">
        <v>0</v>
      </c>
      <c r="BY254" s="56">
        <v>0</v>
      </c>
      <c r="BZ254" s="56">
        <v>0</v>
      </c>
      <c r="CA254" s="57">
        <v>0</v>
      </c>
      <c r="CB254" s="56">
        <v>0</v>
      </c>
      <c r="CC254" s="56">
        <v>0</v>
      </c>
      <c r="CD254" s="56">
        <v>0</v>
      </c>
      <c r="CE254" s="57">
        <v>0</v>
      </c>
      <c r="CF254" s="56">
        <v>0</v>
      </c>
      <c r="CG254" s="56">
        <v>0.5</v>
      </c>
      <c r="CH254" s="56">
        <v>0</v>
      </c>
      <c r="CI254" s="56">
        <v>0</v>
      </c>
      <c r="CJ254" s="54">
        <v>0</v>
      </c>
      <c r="CK254" s="56">
        <v>0</v>
      </c>
      <c r="CL254" s="56">
        <v>0</v>
      </c>
      <c r="CM254" s="56">
        <v>0</v>
      </c>
      <c r="CN254" s="57">
        <v>0</v>
      </c>
      <c r="CO254" s="56">
        <v>0</v>
      </c>
      <c r="CP254" s="56">
        <v>0</v>
      </c>
      <c r="CQ254" s="144">
        <v>0</v>
      </c>
      <c r="CR254" s="57">
        <v>0</v>
      </c>
      <c r="CS254" s="56">
        <v>0</v>
      </c>
      <c r="CT254" s="56">
        <v>0</v>
      </c>
      <c r="CU254" s="56">
        <v>0</v>
      </c>
      <c r="CV254" s="56"/>
      <c r="CW254" s="54"/>
      <c r="CX254" s="56"/>
      <c r="CY254" s="56"/>
      <c r="CZ254" s="56"/>
      <c r="DA254" s="57"/>
      <c r="DB254" s="54"/>
      <c r="DC254" s="156"/>
      <c r="DD254" s="56"/>
      <c r="DE254" s="57"/>
      <c r="DF254" s="54"/>
      <c r="DG254" s="56"/>
      <c r="DH254" s="56"/>
      <c r="DI254" s="56"/>
      <c r="DJ254" s="54"/>
      <c r="DK254" s="56"/>
      <c r="DL254" s="56"/>
      <c r="DM254" s="57"/>
      <c r="DN254" s="55">
        <f t="shared" si="3"/>
        <v>0.5</v>
      </c>
      <c r="DO254" s="55" t="s">
        <v>200</v>
      </c>
    </row>
    <row r="255" spans="2:119">
      <c r="B255" s="54"/>
      <c r="C255" s="55" t="s">
        <v>201</v>
      </c>
      <c r="D255" s="56">
        <v>0</v>
      </c>
      <c r="E255" s="57">
        <v>1</v>
      </c>
      <c r="F255" s="54">
        <v>0</v>
      </c>
      <c r="G255" s="56">
        <v>2</v>
      </c>
      <c r="H255" s="56">
        <v>2</v>
      </c>
      <c r="I255" s="56">
        <v>1</v>
      </c>
      <c r="J255" s="54">
        <v>1</v>
      </c>
      <c r="K255" s="56">
        <v>1</v>
      </c>
      <c r="L255" s="56">
        <v>1</v>
      </c>
      <c r="M255" s="57">
        <v>0</v>
      </c>
      <c r="N255" s="54">
        <v>1</v>
      </c>
      <c r="O255" s="56">
        <v>1</v>
      </c>
      <c r="P255" s="56">
        <v>0</v>
      </c>
      <c r="Q255" s="56">
        <v>1</v>
      </c>
      <c r="R255" s="56">
        <v>0</v>
      </c>
      <c r="S255" s="54">
        <v>0</v>
      </c>
      <c r="T255" s="56">
        <v>0</v>
      </c>
      <c r="U255" s="56">
        <v>0</v>
      </c>
      <c r="V255" s="57">
        <v>0</v>
      </c>
      <c r="W255" s="56">
        <v>0</v>
      </c>
      <c r="X255" s="56">
        <v>0</v>
      </c>
      <c r="Y255" s="56">
        <v>0</v>
      </c>
      <c r="Z255" s="56">
        <v>1</v>
      </c>
      <c r="AA255" s="57">
        <v>0</v>
      </c>
      <c r="AB255" s="56">
        <v>0</v>
      </c>
      <c r="AC255" s="56">
        <v>1</v>
      </c>
      <c r="AD255" s="56">
        <v>0</v>
      </c>
      <c r="AE255" s="57">
        <v>0</v>
      </c>
      <c r="AF255" s="56">
        <v>0</v>
      </c>
      <c r="AG255" s="56">
        <v>0</v>
      </c>
      <c r="AH255" s="56">
        <v>1</v>
      </c>
      <c r="AI255" s="56">
        <v>0</v>
      </c>
      <c r="AJ255" s="54">
        <v>0</v>
      </c>
      <c r="AK255" s="56">
        <v>0</v>
      </c>
      <c r="AL255" s="56">
        <v>0</v>
      </c>
      <c r="AM255" s="56">
        <v>0</v>
      </c>
      <c r="AN255" s="57">
        <v>0</v>
      </c>
      <c r="AO255" s="56">
        <v>0</v>
      </c>
      <c r="AP255" s="56">
        <v>0</v>
      </c>
      <c r="AQ255" s="144">
        <v>0</v>
      </c>
      <c r="AR255" s="57">
        <v>0</v>
      </c>
      <c r="AS255" s="56">
        <v>0</v>
      </c>
      <c r="AT255" s="56">
        <v>0</v>
      </c>
      <c r="AU255" s="56">
        <v>0</v>
      </c>
      <c r="AV255" s="56">
        <v>0</v>
      </c>
      <c r="AW255" s="54">
        <v>1</v>
      </c>
      <c r="AX255" s="56">
        <v>0</v>
      </c>
      <c r="AY255" s="56">
        <v>0</v>
      </c>
      <c r="AZ255" s="56">
        <v>0</v>
      </c>
      <c r="BA255" s="57">
        <v>0</v>
      </c>
      <c r="BB255" s="54">
        <v>0</v>
      </c>
      <c r="BC255" s="156">
        <v>0</v>
      </c>
      <c r="BD255" s="56">
        <v>0</v>
      </c>
      <c r="BE255" s="57">
        <v>0</v>
      </c>
      <c r="BF255" s="54">
        <v>1</v>
      </c>
      <c r="BG255" s="56">
        <v>0</v>
      </c>
      <c r="BH255" s="56">
        <v>0</v>
      </c>
      <c r="BI255" s="56">
        <v>0</v>
      </c>
      <c r="BJ255" s="54">
        <v>0</v>
      </c>
      <c r="BK255" s="56">
        <v>0</v>
      </c>
      <c r="BL255" s="56">
        <v>0</v>
      </c>
      <c r="BM255" s="57">
        <v>0</v>
      </c>
      <c r="BN255" s="54">
        <v>0</v>
      </c>
      <c r="BO255" s="56">
        <v>0</v>
      </c>
      <c r="BP255" s="156">
        <v>0</v>
      </c>
      <c r="BQ255" s="56">
        <v>0</v>
      </c>
      <c r="BR255" s="56">
        <v>0</v>
      </c>
      <c r="BS255" s="54">
        <v>0</v>
      </c>
      <c r="BT255" s="56">
        <v>0</v>
      </c>
      <c r="BU255" s="56">
        <v>0</v>
      </c>
      <c r="BV255" s="57">
        <v>0</v>
      </c>
      <c r="BW255" s="56">
        <v>0</v>
      </c>
      <c r="BX255" s="56">
        <v>2</v>
      </c>
      <c r="BY255" s="56">
        <v>1</v>
      </c>
      <c r="BZ255" s="56">
        <v>2</v>
      </c>
      <c r="CA255" s="57">
        <v>0</v>
      </c>
      <c r="CB255" s="56">
        <v>0</v>
      </c>
      <c r="CC255" s="56">
        <v>0</v>
      </c>
      <c r="CD255" s="56">
        <v>0</v>
      </c>
      <c r="CE255" s="57">
        <v>1</v>
      </c>
      <c r="CF255" s="56">
        <v>1</v>
      </c>
      <c r="CG255" s="56">
        <v>0</v>
      </c>
      <c r="CH255" s="56">
        <v>0</v>
      </c>
      <c r="CI255" s="56">
        <v>0</v>
      </c>
      <c r="CJ255" s="54">
        <v>0</v>
      </c>
      <c r="CK255" s="56">
        <v>1</v>
      </c>
      <c r="CL255" s="56">
        <v>1</v>
      </c>
      <c r="CM255" s="56">
        <v>0</v>
      </c>
      <c r="CN255" s="57">
        <v>0</v>
      </c>
      <c r="CO255" s="56">
        <v>0</v>
      </c>
      <c r="CP255" s="56">
        <v>0</v>
      </c>
      <c r="CQ255" s="144">
        <v>0</v>
      </c>
      <c r="CR255" s="57">
        <v>0</v>
      </c>
      <c r="CS255" s="56">
        <v>0</v>
      </c>
      <c r="CT255" s="56">
        <v>0</v>
      </c>
      <c r="CU255" s="56">
        <v>0</v>
      </c>
      <c r="CV255" s="56"/>
      <c r="CW255" s="54"/>
      <c r="CX255" s="56"/>
      <c r="CY255" s="56"/>
      <c r="CZ255" s="56"/>
      <c r="DA255" s="57"/>
      <c r="DB255" s="54"/>
      <c r="DC255" s="156"/>
      <c r="DD255" s="56"/>
      <c r="DE255" s="57"/>
      <c r="DF255" s="54"/>
      <c r="DG255" s="56"/>
      <c r="DH255" s="56"/>
      <c r="DI255" s="56"/>
      <c r="DJ255" s="54"/>
      <c r="DK255" s="56"/>
      <c r="DL255" s="56"/>
      <c r="DM255" s="57"/>
      <c r="DN255" s="55">
        <f t="shared" si="3"/>
        <v>9</v>
      </c>
      <c r="DO255" s="55" t="s">
        <v>201</v>
      </c>
    </row>
    <row r="256" spans="2:119">
      <c r="B256" s="54"/>
      <c r="C256" s="55" t="s">
        <v>202</v>
      </c>
      <c r="D256" s="56">
        <v>0</v>
      </c>
      <c r="E256" s="57">
        <v>0</v>
      </c>
      <c r="F256" s="54">
        <v>0</v>
      </c>
      <c r="G256" s="56">
        <v>0</v>
      </c>
      <c r="H256" s="56">
        <v>0</v>
      </c>
      <c r="I256" s="56">
        <v>0</v>
      </c>
      <c r="J256" s="54">
        <v>0</v>
      </c>
      <c r="K256" s="56">
        <v>0</v>
      </c>
      <c r="L256" s="56">
        <v>0</v>
      </c>
      <c r="M256" s="57">
        <v>0</v>
      </c>
      <c r="N256" s="54">
        <v>0</v>
      </c>
      <c r="O256" s="56">
        <v>0</v>
      </c>
      <c r="P256" s="56">
        <v>0</v>
      </c>
      <c r="Q256" s="56">
        <v>0</v>
      </c>
      <c r="R256" s="56">
        <v>0</v>
      </c>
      <c r="S256" s="54">
        <v>0</v>
      </c>
      <c r="T256" s="56">
        <v>0</v>
      </c>
      <c r="U256" s="56">
        <v>0</v>
      </c>
      <c r="V256" s="57">
        <v>0</v>
      </c>
      <c r="W256" s="56">
        <v>0</v>
      </c>
      <c r="X256" s="56">
        <v>0</v>
      </c>
      <c r="Y256" s="56">
        <v>0</v>
      </c>
      <c r="Z256" s="56">
        <v>0</v>
      </c>
      <c r="AA256" s="57">
        <v>0</v>
      </c>
      <c r="AB256" s="56">
        <v>0</v>
      </c>
      <c r="AC256" s="56">
        <v>0</v>
      </c>
      <c r="AD256" s="56">
        <v>0</v>
      </c>
      <c r="AE256" s="57">
        <v>0</v>
      </c>
      <c r="AF256" s="56">
        <v>0</v>
      </c>
      <c r="AG256" s="56">
        <v>0</v>
      </c>
      <c r="AH256" s="56">
        <v>0</v>
      </c>
      <c r="AI256" s="56">
        <v>0</v>
      </c>
      <c r="AJ256" s="54">
        <v>0</v>
      </c>
      <c r="AK256" s="56">
        <v>0</v>
      </c>
      <c r="AL256" s="56">
        <v>0</v>
      </c>
      <c r="AM256" s="56">
        <v>0</v>
      </c>
      <c r="AN256" s="57">
        <v>0</v>
      </c>
      <c r="AO256" s="56">
        <v>0</v>
      </c>
      <c r="AP256" s="56">
        <v>0</v>
      </c>
      <c r="AQ256" s="144">
        <v>0</v>
      </c>
      <c r="AR256" s="57">
        <v>0</v>
      </c>
      <c r="AS256" s="56">
        <v>0</v>
      </c>
      <c r="AT256" s="56">
        <v>0</v>
      </c>
      <c r="AU256" s="56">
        <v>0</v>
      </c>
      <c r="AV256" s="56">
        <v>0</v>
      </c>
      <c r="AW256" s="54">
        <v>0</v>
      </c>
      <c r="AX256" s="56">
        <v>0</v>
      </c>
      <c r="AY256" s="56">
        <v>0</v>
      </c>
      <c r="AZ256" s="56">
        <v>0</v>
      </c>
      <c r="BA256" s="57">
        <v>0</v>
      </c>
      <c r="BB256" s="54">
        <v>0</v>
      </c>
      <c r="BC256" s="156">
        <v>0</v>
      </c>
      <c r="BD256" s="56">
        <v>0</v>
      </c>
      <c r="BE256" s="57">
        <v>0</v>
      </c>
      <c r="BF256" s="54">
        <v>0</v>
      </c>
      <c r="BG256" s="56">
        <v>0</v>
      </c>
      <c r="BH256" s="56">
        <v>0</v>
      </c>
      <c r="BI256" s="56">
        <v>0</v>
      </c>
      <c r="BJ256" s="54">
        <v>0</v>
      </c>
      <c r="BK256" s="56">
        <v>0</v>
      </c>
      <c r="BL256" s="56">
        <v>0</v>
      </c>
      <c r="BM256" s="57">
        <v>0</v>
      </c>
      <c r="BN256" s="54">
        <v>0</v>
      </c>
      <c r="BO256" s="56">
        <v>0</v>
      </c>
      <c r="BP256" s="156">
        <v>0</v>
      </c>
      <c r="BQ256" s="56">
        <v>0</v>
      </c>
      <c r="BR256" s="56">
        <v>0</v>
      </c>
      <c r="BS256" s="54">
        <v>0</v>
      </c>
      <c r="BT256" s="56">
        <v>0</v>
      </c>
      <c r="BU256" s="56">
        <v>0</v>
      </c>
      <c r="BV256" s="57">
        <v>0</v>
      </c>
      <c r="BW256" s="56">
        <v>0</v>
      </c>
      <c r="BX256" s="56">
        <v>0</v>
      </c>
      <c r="BY256" s="56">
        <v>0</v>
      </c>
      <c r="BZ256" s="56">
        <v>0</v>
      </c>
      <c r="CA256" s="57">
        <v>0</v>
      </c>
      <c r="CB256" s="56">
        <v>0</v>
      </c>
      <c r="CC256" s="56">
        <v>0</v>
      </c>
      <c r="CD256" s="56">
        <v>0</v>
      </c>
      <c r="CE256" s="57">
        <v>0</v>
      </c>
      <c r="CF256" s="56">
        <v>0</v>
      </c>
      <c r="CG256" s="56">
        <v>0</v>
      </c>
      <c r="CH256" s="56">
        <v>0</v>
      </c>
      <c r="CI256" s="56">
        <v>0</v>
      </c>
      <c r="CJ256" s="54">
        <v>0</v>
      </c>
      <c r="CK256" s="56">
        <v>0</v>
      </c>
      <c r="CL256" s="56">
        <v>0</v>
      </c>
      <c r="CM256" s="56">
        <v>0</v>
      </c>
      <c r="CN256" s="57">
        <v>0</v>
      </c>
      <c r="CO256" s="56">
        <v>0</v>
      </c>
      <c r="CP256" s="56">
        <v>0</v>
      </c>
      <c r="CQ256" s="144">
        <v>0</v>
      </c>
      <c r="CR256" s="57">
        <v>0</v>
      </c>
      <c r="CS256" s="56">
        <v>0</v>
      </c>
      <c r="CT256" s="56">
        <v>0</v>
      </c>
      <c r="CU256" s="56">
        <v>0</v>
      </c>
      <c r="CV256" s="56"/>
      <c r="CW256" s="54"/>
      <c r="CX256" s="56"/>
      <c r="CY256" s="56"/>
      <c r="CZ256" s="56"/>
      <c r="DA256" s="57"/>
      <c r="DB256" s="54"/>
      <c r="DC256" s="156"/>
      <c r="DD256" s="56"/>
      <c r="DE256" s="57"/>
      <c r="DF256" s="54"/>
      <c r="DG256" s="56"/>
      <c r="DH256" s="56"/>
      <c r="DI256" s="56"/>
      <c r="DJ256" s="54"/>
      <c r="DK256" s="56"/>
      <c r="DL256" s="56"/>
      <c r="DM256" s="57"/>
      <c r="DN256" s="55">
        <f t="shared" si="3"/>
        <v>0</v>
      </c>
      <c r="DO256" s="55" t="s">
        <v>202</v>
      </c>
    </row>
    <row r="257" spans="2:119">
      <c r="B257" s="54"/>
      <c r="C257" s="55" t="s">
        <v>203</v>
      </c>
      <c r="D257" s="56">
        <v>0</v>
      </c>
      <c r="E257" s="57">
        <v>0</v>
      </c>
      <c r="F257" s="54">
        <v>0</v>
      </c>
      <c r="G257" s="56">
        <v>0</v>
      </c>
      <c r="H257" s="56">
        <v>0</v>
      </c>
      <c r="I257" s="56">
        <v>0</v>
      </c>
      <c r="J257" s="54">
        <v>0</v>
      </c>
      <c r="K257" s="56">
        <v>0</v>
      </c>
      <c r="L257" s="56">
        <v>0</v>
      </c>
      <c r="M257" s="57">
        <v>0</v>
      </c>
      <c r="N257" s="54">
        <v>0</v>
      </c>
      <c r="O257" s="56">
        <v>0</v>
      </c>
      <c r="P257" s="56">
        <v>0</v>
      </c>
      <c r="Q257" s="56">
        <v>0</v>
      </c>
      <c r="R257" s="56">
        <v>0</v>
      </c>
      <c r="S257" s="54">
        <v>0</v>
      </c>
      <c r="T257" s="56">
        <v>0</v>
      </c>
      <c r="U257" s="56">
        <v>0</v>
      </c>
      <c r="V257" s="57">
        <v>0</v>
      </c>
      <c r="W257" s="56">
        <v>0</v>
      </c>
      <c r="X257" s="56">
        <v>0</v>
      </c>
      <c r="Y257" s="56">
        <v>0</v>
      </c>
      <c r="Z257" s="56">
        <v>0</v>
      </c>
      <c r="AA257" s="57">
        <v>0</v>
      </c>
      <c r="AB257" s="56">
        <v>0</v>
      </c>
      <c r="AC257" s="56">
        <v>0</v>
      </c>
      <c r="AD257" s="56">
        <v>0</v>
      </c>
      <c r="AE257" s="57">
        <v>0</v>
      </c>
      <c r="AF257" s="56">
        <v>0</v>
      </c>
      <c r="AG257" s="56">
        <v>0</v>
      </c>
      <c r="AH257" s="56">
        <v>0</v>
      </c>
      <c r="AI257" s="56">
        <v>0</v>
      </c>
      <c r="AJ257" s="54">
        <v>0</v>
      </c>
      <c r="AK257" s="56">
        <v>0</v>
      </c>
      <c r="AL257" s="56">
        <v>0</v>
      </c>
      <c r="AM257" s="56">
        <v>0</v>
      </c>
      <c r="AN257" s="57">
        <v>0</v>
      </c>
      <c r="AO257" s="56">
        <v>0</v>
      </c>
      <c r="AP257" s="56">
        <v>0</v>
      </c>
      <c r="AQ257" s="144">
        <v>1</v>
      </c>
      <c r="AR257" s="57">
        <v>0</v>
      </c>
      <c r="AS257" s="56">
        <v>0</v>
      </c>
      <c r="AT257" s="56">
        <v>0</v>
      </c>
      <c r="AU257" s="56">
        <v>0</v>
      </c>
      <c r="AV257" s="56">
        <v>0</v>
      </c>
      <c r="AW257" s="54">
        <v>0</v>
      </c>
      <c r="AX257" s="56">
        <v>0</v>
      </c>
      <c r="AY257" s="56">
        <v>0</v>
      </c>
      <c r="AZ257" s="56">
        <v>0</v>
      </c>
      <c r="BA257" s="57">
        <v>0</v>
      </c>
      <c r="BB257" s="54">
        <v>0</v>
      </c>
      <c r="BC257" s="156">
        <v>0</v>
      </c>
      <c r="BD257" s="56">
        <v>0</v>
      </c>
      <c r="BE257" s="57">
        <v>0</v>
      </c>
      <c r="BF257" s="54">
        <v>0</v>
      </c>
      <c r="BG257" s="56">
        <v>0</v>
      </c>
      <c r="BH257" s="56">
        <v>0</v>
      </c>
      <c r="BI257" s="56">
        <v>0</v>
      </c>
      <c r="BJ257" s="54">
        <v>0</v>
      </c>
      <c r="BK257" s="56">
        <v>0</v>
      </c>
      <c r="BL257" s="56">
        <v>0</v>
      </c>
      <c r="BM257" s="57">
        <v>0</v>
      </c>
      <c r="BN257" s="54">
        <v>0</v>
      </c>
      <c r="BO257" s="56">
        <v>0</v>
      </c>
      <c r="BP257" s="156">
        <v>0</v>
      </c>
      <c r="BQ257" s="56">
        <v>0</v>
      </c>
      <c r="BR257" s="56">
        <v>0</v>
      </c>
      <c r="BS257" s="54">
        <v>0</v>
      </c>
      <c r="BT257" s="56">
        <v>0</v>
      </c>
      <c r="BU257" s="56">
        <v>0</v>
      </c>
      <c r="BV257" s="57">
        <v>0</v>
      </c>
      <c r="BW257" s="56">
        <v>0</v>
      </c>
      <c r="BX257" s="56">
        <v>0</v>
      </c>
      <c r="BY257" s="56">
        <v>0</v>
      </c>
      <c r="BZ257" s="56">
        <v>0</v>
      </c>
      <c r="CA257" s="57">
        <v>0</v>
      </c>
      <c r="CB257" s="56">
        <v>0</v>
      </c>
      <c r="CC257" s="56">
        <v>0</v>
      </c>
      <c r="CD257" s="56">
        <v>0</v>
      </c>
      <c r="CE257" s="57">
        <v>0</v>
      </c>
      <c r="CF257" s="56">
        <v>0</v>
      </c>
      <c r="CG257" s="56">
        <v>0</v>
      </c>
      <c r="CH257" s="56">
        <v>0</v>
      </c>
      <c r="CI257" s="56">
        <v>0</v>
      </c>
      <c r="CJ257" s="54">
        <v>0</v>
      </c>
      <c r="CK257" s="56">
        <v>0</v>
      </c>
      <c r="CL257" s="56">
        <v>0</v>
      </c>
      <c r="CM257" s="56">
        <v>0</v>
      </c>
      <c r="CN257" s="57">
        <v>0</v>
      </c>
      <c r="CO257" s="56">
        <v>0</v>
      </c>
      <c r="CP257" s="56">
        <v>0</v>
      </c>
      <c r="CQ257" s="144">
        <v>0</v>
      </c>
      <c r="CR257" s="57">
        <v>0</v>
      </c>
      <c r="CS257" s="56">
        <v>0</v>
      </c>
      <c r="CT257" s="56">
        <v>0</v>
      </c>
      <c r="CU257" s="56">
        <v>0</v>
      </c>
      <c r="CV257" s="56"/>
      <c r="CW257" s="54"/>
      <c r="CX257" s="56"/>
      <c r="CY257" s="56"/>
      <c r="CZ257" s="56"/>
      <c r="DA257" s="57"/>
      <c r="DB257" s="54"/>
      <c r="DC257" s="156"/>
      <c r="DD257" s="56"/>
      <c r="DE257" s="57"/>
      <c r="DF257" s="54"/>
      <c r="DG257" s="56"/>
      <c r="DH257" s="56"/>
      <c r="DI257" s="56"/>
      <c r="DJ257" s="54"/>
      <c r="DK257" s="56"/>
      <c r="DL257" s="56"/>
      <c r="DM257" s="57"/>
      <c r="DN257" s="55">
        <f t="shared" si="3"/>
        <v>0</v>
      </c>
      <c r="DO257" s="55" t="s">
        <v>203</v>
      </c>
    </row>
    <row r="258" spans="2:119">
      <c r="B258" s="54"/>
      <c r="C258" s="55" t="s">
        <v>204</v>
      </c>
      <c r="D258" s="56">
        <v>0</v>
      </c>
      <c r="E258" s="57">
        <v>1</v>
      </c>
      <c r="F258" s="54">
        <v>0</v>
      </c>
      <c r="G258" s="56">
        <v>1</v>
      </c>
      <c r="H258" s="56">
        <v>0</v>
      </c>
      <c r="I258" s="56">
        <v>0</v>
      </c>
      <c r="J258" s="54">
        <v>0</v>
      </c>
      <c r="K258" s="56">
        <v>2</v>
      </c>
      <c r="L258" s="56">
        <v>1</v>
      </c>
      <c r="M258" s="57">
        <v>1</v>
      </c>
      <c r="N258" s="54">
        <v>0</v>
      </c>
      <c r="O258" s="56">
        <v>0</v>
      </c>
      <c r="P258" s="56">
        <v>0</v>
      </c>
      <c r="Q258" s="56">
        <v>0</v>
      </c>
      <c r="R258" s="56">
        <v>0</v>
      </c>
      <c r="S258" s="54">
        <v>0</v>
      </c>
      <c r="T258" s="56">
        <v>1</v>
      </c>
      <c r="U258" s="56">
        <v>1</v>
      </c>
      <c r="V258" s="57">
        <v>0</v>
      </c>
      <c r="W258" s="56">
        <v>0</v>
      </c>
      <c r="X258" s="56">
        <v>0</v>
      </c>
      <c r="Y258" s="56">
        <v>0</v>
      </c>
      <c r="Z258" s="56">
        <v>0</v>
      </c>
      <c r="AA258" s="57">
        <v>0</v>
      </c>
      <c r="AB258" s="56">
        <v>0</v>
      </c>
      <c r="AC258" s="56">
        <v>0</v>
      </c>
      <c r="AD258" s="56">
        <v>0</v>
      </c>
      <c r="AE258" s="57">
        <v>1</v>
      </c>
      <c r="AF258" s="56">
        <v>0</v>
      </c>
      <c r="AG258" s="56">
        <v>0</v>
      </c>
      <c r="AH258" s="56">
        <v>0</v>
      </c>
      <c r="AI258" s="56">
        <v>0</v>
      </c>
      <c r="AJ258" s="54">
        <v>0</v>
      </c>
      <c r="AK258" s="56">
        <v>0</v>
      </c>
      <c r="AL258" s="56">
        <v>0</v>
      </c>
      <c r="AM258" s="56">
        <v>1</v>
      </c>
      <c r="AN258" s="57">
        <v>0</v>
      </c>
      <c r="AO258" s="56">
        <v>0</v>
      </c>
      <c r="AP258" s="56">
        <v>0</v>
      </c>
      <c r="AQ258" s="145">
        <v>0</v>
      </c>
      <c r="AR258" s="57">
        <v>0</v>
      </c>
      <c r="AS258" s="56">
        <v>0</v>
      </c>
      <c r="AT258" s="56">
        <v>0</v>
      </c>
      <c r="AU258" s="56">
        <v>0</v>
      </c>
      <c r="AV258" s="56">
        <v>0</v>
      </c>
      <c r="AW258" s="54">
        <v>0</v>
      </c>
      <c r="AX258" s="56">
        <v>0</v>
      </c>
      <c r="AY258" s="56">
        <v>0</v>
      </c>
      <c r="AZ258" s="56">
        <v>0</v>
      </c>
      <c r="BA258" s="57">
        <v>0</v>
      </c>
      <c r="BB258" s="54">
        <v>0</v>
      </c>
      <c r="BC258" s="159">
        <v>0</v>
      </c>
      <c r="BD258" s="56">
        <v>0</v>
      </c>
      <c r="BE258" s="57">
        <v>0</v>
      </c>
      <c r="BF258" s="54">
        <v>0</v>
      </c>
      <c r="BG258" s="56">
        <v>0</v>
      </c>
      <c r="BH258" s="56">
        <v>0</v>
      </c>
      <c r="BI258" s="56">
        <v>0</v>
      </c>
      <c r="BJ258" s="54">
        <v>0</v>
      </c>
      <c r="BK258" s="56">
        <v>0</v>
      </c>
      <c r="BL258" s="56">
        <v>0</v>
      </c>
      <c r="BM258" s="57">
        <v>0</v>
      </c>
      <c r="BN258" s="54">
        <v>0</v>
      </c>
      <c r="BO258" s="56">
        <v>0</v>
      </c>
      <c r="BP258" s="159">
        <v>0</v>
      </c>
      <c r="BQ258" s="56">
        <v>0</v>
      </c>
      <c r="BR258" s="56">
        <v>0</v>
      </c>
      <c r="BS258" s="54">
        <v>0</v>
      </c>
      <c r="BT258" s="56">
        <v>0</v>
      </c>
      <c r="BU258" s="56">
        <v>0</v>
      </c>
      <c r="BV258" s="57">
        <v>0</v>
      </c>
      <c r="BW258" s="56">
        <v>0</v>
      </c>
      <c r="BX258" s="56">
        <v>0</v>
      </c>
      <c r="BY258" s="56">
        <v>0</v>
      </c>
      <c r="BZ258" s="56">
        <v>0</v>
      </c>
      <c r="CA258" s="57">
        <v>0</v>
      </c>
      <c r="CB258" s="56">
        <v>0</v>
      </c>
      <c r="CC258" s="56">
        <v>0</v>
      </c>
      <c r="CD258" s="56">
        <v>0</v>
      </c>
      <c r="CE258" s="57">
        <v>0</v>
      </c>
      <c r="CF258" s="56">
        <v>0</v>
      </c>
      <c r="CG258" s="56">
        <v>0</v>
      </c>
      <c r="CH258" s="56">
        <v>0</v>
      </c>
      <c r="CI258" s="56">
        <v>0</v>
      </c>
      <c r="CJ258" s="54">
        <v>0</v>
      </c>
      <c r="CK258" s="56">
        <v>0</v>
      </c>
      <c r="CL258" s="56">
        <v>0</v>
      </c>
      <c r="CM258" s="56">
        <v>0</v>
      </c>
      <c r="CN258" s="57">
        <v>0</v>
      </c>
      <c r="CO258" s="56">
        <v>0</v>
      </c>
      <c r="CP258" s="56">
        <v>0</v>
      </c>
      <c r="CQ258" s="145">
        <v>0</v>
      </c>
      <c r="CR258" s="57">
        <v>0</v>
      </c>
      <c r="CS258" s="56">
        <v>0</v>
      </c>
      <c r="CT258" s="56">
        <v>0</v>
      </c>
      <c r="CU258" s="56">
        <v>0</v>
      </c>
      <c r="CV258" s="56"/>
      <c r="CW258" s="54"/>
      <c r="CX258" s="56"/>
      <c r="CY258" s="56"/>
      <c r="CZ258" s="56"/>
      <c r="DA258" s="57"/>
      <c r="DB258" s="54"/>
      <c r="DC258" s="159"/>
      <c r="DD258" s="56"/>
      <c r="DE258" s="57"/>
      <c r="DF258" s="54"/>
      <c r="DG258" s="56"/>
      <c r="DH258" s="56"/>
      <c r="DI258" s="56"/>
      <c r="DJ258" s="54"/>
      <c r="DK258" s="56"/>
      <c r="DL258" s="56"/>
      <c r="DM258" s="57"/>
      <c r="DN258" s="55">
        <f t="shared" si="3"/>
        <v>0</v>
      </c>
      <c r="DO258" s="55" t="s">
        <v>204</v>
      </c>
    </row>
    <row r="259" spans="2:119">
      <c r="B259" s="54"/>
      <c r="C259" s="74" t="s">
        <v>205</v>
      </c>
      <c r="D259" s="75">
        <v>0.43</v>
      </c>
      <c r="E259" s="76">
        <v>1.29</v>
      </c>
      <c r="F259" s="77">
        <v>0.71</v>
      </c>
      <c r="G259" s="75">
        <v>0.43</v>
      </c>
      <c r="H259" s="75">
        <v>0.86</v>
      </c>
      <c r="I259" s="75">
        <v>0.14000000000000001</v>
      </c>
      <c r="J259" s="77">
        <v>0.43</v>
      </c>
      <c r="K259" s="75">
        <v>0.43</v>
      </c>
      <c r="L259" s="75">
        <v>0.28999999999999998</v>
      </c>
      <c r="M259" s="76">
        <v>0.14000000000000001</v>
      </c>
      <c r="N259" s="77">
        <v>0.43</v>
      </c>
      <c r="O259" s="75">
        <v>0.28999999999999998</v>
      </c>
      <c r="P259" s="75">
        <v>0</v>
      </c>
      <c r="Q259" s="75">
        <v>0.28999999999999998</v>
      </c>
      <c r="R259" s="75">
        <v>0.28999999999999998</v>
      </c>
      <c r="S259" s="77">
        <v>0</v>
      </c>
      <c r="T259" s="75">
        <v>0.28999999999999998</v>
      </c>
      <c r="U259" s="75">
        <v>0.14000000000000001</v>
      </c>
      <c r="V259" s="76">
        <v>0</v>
      </c>
      <c r="W259" s="75">
        <v>0</v>
      </c>
      <c r="X259" s="75">
        <v>0</v>
      </c>
      <c r="Y259" s="75">
        <v>0.14000000000000001</v>
      </c>
      <c r="Z259" s="75">
        <v>0.43</v>
      </c>
      <c r="AA259" s="76">
        <v>0</v>
      </c>
      <c r="AB259" s="75">
        <v>0</v>
      </c>
      <c r="AC259" s="75">
        <v>0.14000000000000001</v>
      </c>
      <c r="AD259" s="75">
        <v>0.14000000000000001</v>
      </c>
      <c r="AE259" s="76">
        <v>0.14000000000000001</v>
      </c>
      <c r="AF259" s="75">
        <v>0</v>
      </c>
      <c r="AG259" s="75">
        <v>0.14000000000000001</v>
      </c>
      <c r="AH259" s="75">
        <v>0.14000000000000001</v>
      </c>
      <c r="AI259" s="75">
        <v>0</v>
      </c>
      <c r="AJ259" s="77">
        <v>0</v>
      </c>
      <c r="AK259" s="75">
        <v>0</v>
      </c>
      <c r="AL259" s="75">
        <v>0</v>
      </c>
      <c r="AM259" s="75">
        <v>0.14000000000000001</v>
      </c>
      <c r="AN259" s="76">
        <v>0</v>
      </c>
      <c r="AO259" s="75">
        <v>0</v>
      </c>
      <c r="AP259" s="75">
        <v>0</v>
      </c>
      <c r="AQ259" s="145">
        <v>0.14000000000000001</v>
      </c>
      <c r="AR259" s="76">
        <v>0</v>
      </c>
      <c r="AS259" s="75">
        <v>0</v>
      </c>
      <c r="AT259" s="75">
        <v>0</v>
      </c>
      <c r="AU259" s="75">
        <v>0</v>
      </c>
      <c r="AV259" s="75">
        <v>0</v>
      </c>
      <c r="AW259" s="77">
        <v>0.14000000000000001</v>
      </c>
      <c r="AX259" s="75">
        <v>0</v>
      </c>
      <c r="AY259" s="75">
        <v>0</v>
      </c>
      <c r="AZ259" s="75">
        <v>0</v>
      </c>
      <c r="BA259" s="76">
        <v>0</v>
      </c>
      <c r="BB259" s="77">
        <v>0</v>
      </c>
      <c r="BC259" s="159">
        <v>0</v>
      </c>
      <c r="BD259" s="75">
        <v>0</v>
      </c>
      <c r="BE259" s="76">
        <v>0</v>
      </c>
      <c r="BF259" s="77">
        <v>0.43</v>
      </c>
      <c r="BG259" s="75">
        <v>0</v>
      </c>
      <c r="BH259" s="75">
        <v>0</v>
      </c>
      <c r="BI259" s="75">
        <v>0</v>
      </c>
      <c r="BJ259" s="77">
        <v>0</v>
      </c>
      <c r="BK259" s="75">
        <v>0</v>
      </c>
      <c r="BL259" s="75">
        <v>0</v>
      </c>
      <c r="BM259" s="76">
        <v>0</v>
      </c>
      <c r="BN259" s="77">
        <v>0</v>
      </c>
      <c r="BO259" s="75">
        <v>0</v>
      </c>
      <c r="BP259" s="159">
        <v>0</v>
      </c>
      <c r="BQ259" s="75">
        <v>0</v>
      </c>
      <c r="BR259" s="75">
        <v>0</v>
      </c>
      <c r="BS259" s="77">
        <v>0.14000000000000001</v>
      </c>
      <c r="BT259" s="75">
        <v>0</v>
      </c>
      <c r="BU259" s="75">
        <v>0.14000000000000001</v>
      </c>
      <c r="BV259" s="76">
        <v>0</v>
      </c>
      <c r="BW259" s="75">
        <v>0</v>
      </c>
      <c r="BX259" s="75">
        <v>0.28999999999999998</v>
      </c>
      <c r="BY259" s="75">
        <v>0.14000000000000001</v>
      </c>
      <c r="BZ259" s="75">
        <v>0.28999999999999998</v>
      </c>
      <c r="CA259" s="76">
        <v>0</v>
      </c>
      <c r="CB259" s="75">
        <v>0</v>
      </c>
      <c r="CC259" s="75">
        <v>0</v>
      </c>
      <c r="CD259" s="75">
        <v>0</v>
      </c>
      <c r="CE259" s="76">
        <v>0.14000000000000001</v>
      </c>
      <c r="CF259" s="75">
        <v>0.14000000000000001</v>
      </c>
      <c r="CG259" s="75">
        <v>0.14000000000000001</v>
      </c>
      <c r="CH259" s="75">
        <v>0</v>
      </c>
      <c r="CI259" s="75">
        <v>0</v>
      </c>
      <c r="CJ259" s="77">
        <v>0</v>
      </c>
      <c r="CK259" s="75">
        <v>0.14000000000000001</v>
      </c>
      <c r="CL259" s="75">
        <v>0.14000000000000001</v>
      </c>
      <c r="CM259" s="75">
        <v>0</v>
      </c>
      <c r="CN259" s="76">
        <v>0</v>
      </c>
      <c r="CO259" s="75">
        <v>0</v>
      </c>
      <c r="CP259" s="75">
        <v>0</v>
      </c>
      <c r="CQ259" s="145">
        <v>0</v>
      </c>
      <c r="CR259" s="76">
        <v>0</v>
      </c>
      <c r="CS259" s="75">
        <v>0</v>
      </c>
      <c r="CT259" s="75">
        <v>0</v>
      </c>
      <c r="CU259" s="75">
        <v>0</v>
      </c>
      <c r="CV259" s="75"/>
      <c r="CW259" s="77"/>
      <c r="CX259" s="75"/>
      <c r="CY259" s="75"/>
      <c r="CZ259" s="75"/>
      <c r="DA259" s="76"/>
      <c r="DB259" s="77"/>
      <c r="DC259" s="159"/>
      <c r="DD259" s="75"/>
      <c r="DE259" s="76"/>
      <c r="DF259" s="77"/>
      <c r="DG259" s="75"/>
      <c r="DH259" s="75"/>
      <c r="DI259" s="75"/>
      <c r="DJ259" s="77"/>
      <c r="DK259" s="75"/>
      <c r="DL259" s="75"/>
      <c r="DM259" s="76"/>
      <c r="DN259" s="74">
        <f t="shared" si="3"/>
        <v>1.7000000000000006</v>
      </c>
      <c r="DO259" s="74" t="s">
        <v>205</v>
      </c>
    </row>
    <row r="260" spans="2:119">
      <c r="B260" s="60"/>
      <c r="C260" s="61" t="s">
        <v>206</v>
      </c>
      <c r="D260" s="62">
        <v>2.4900000000000002</v>
      </c>
      <c r="E260" s="63">
        <v>2.46</v>
      </c>
      <c r="F260" s="60">
        <v>2.4300000000000002</v>
      </c>
      <c r="G260" s="62">
        <v>2.84</v>
      </c>
      <c r="H260" s="62">
        <v>2.57</v>
      </c>
      <c r="I260" s="62">
        <v>2.27</v>
      </c>
      <c r="J260" s="60">
        <v>2.29</v>
      </c>
      <c r="K260" s="62">
        <v>1.81</v>
      </c>
      <c r="L260" s="62">
        <v>1.52</v>
      </c>
      <c r="M260" s="63">
        <v>1.35</v>
      </c>
      <c r="N260" s="60">
        <v>0.77</v>
      </c>
      <c r="O260" s="62">
        <v>1.1100000000000001</v>
      </c>
      <c r="P260" s="62">
        <v>0.85</v>
      </c>
      <c r="Q260" s="62">
        <v>0.63</v>
      </c>
      <c r="R260" s="62">
        <v>0.62</v>
      </c>
      <c r="S260" s="60">
        <v>0.47</v>
      </c>
      <c r="T260" s="62">
        <v>0.42</v>
      </c>
      <c r="U260" s="62">
        <v>0.37</v>
      </c>
      <c r="V260" s="63">
        <v>0.36</v>
      </c>
      <c r="W260" s="62">
        <v>0.28000000000000003</v>
      </c>
      <c r="X260" s="62">
        <v>0.28999999999999998</v>
      </c>
      <c r="Y260" s="62">
        <v>0.27</v>
      </c>
      <c r="Z260" s="62">
        <v>0.28000000000000003</v>
      </c>
      <c r="AA260" s="132">
        <v>0.22</v>
      </c>
      <c r="AB260" s="62">
        <v>0.24</v>
      </c>
      <c r="AC260" s="62">
        <v>0.3</v>
      </c>
      <c r="AD260" s="62">
        <v>0.28000000000000003</v>
      </c>
      <c r="AE260" s="63">
        <v>0.32</v>
      </c>
      <c r="AF260" s="62">
        <v>0.33</v>
      </c>
      <c r="AG260" s="62">
        <v>0.33</v>
      </c>
      <c r="AH260" s="126">
        <v>0.38</v>
      </c>
      <c r="AI260" s="62">
        <v>0.36</v>
      </c>
      <c r="AJ260" s="60">
        <v>0.51</v>
      </c>
      <c r="AK260" s="62">
        <v>0.52</v>
      </c>
      <c r="AL260" s="62">
        <v>0.5</v>
      </c>
      <c r="AM260" s="62">
        <v>0.57999999999999996</v>
      </c>
      <c r="AN260" s="63">
        <v>0.75</v>
      </c>
      <c r="AO260" s="62">
        <v>0.91</v>
      </c>
      <c r="AP260" s="62">
        <v>0.99</v>
      </c>
      <c r="AQ260" s="146">
        <v>0.83</v>
      </c>
      <c r="AR260" s="63">
        <v>0.99</v>
      </c>
      <c r="AS260" s="62">
        <v>1.23</v>
      </c>
      <c r="AT260" s="62">
        <v>1.1599999999999999</v>
      </c>
      <c r="AU260" s="62">
        <v>0.98</v>
      </c>
      <c r="AV260" s="62">
        <v>1.05</v>
      </c>
      <c r="AW260" s="60">
        <v>0.97</v>
      </c>
      <c r="AX260" s="62">
        <v>1.1000000000000001</v>
      </c>
      <c r="AY260" s="62">
        <v>1.1100000000000001</v>
      </c>
      <c r="AZ260" s="62">
        <v>1.28</v>
      </c>
      <c r="BA260" s="63">
        <v>1.36</v>
      </c>
      <c r="BB260" s="60">
        <v>1.53</v>
      </c>
      <c r="BC260" s="158">
        <v>1.44</v>
      </c>
      <c r="BD260" s="62">
        <v>1.35</v>
      </c>
      <c r="BE260" s="63">
        <v>1.46</v>
      </c>
      <c r="BF260" s="60">
        <v>1.42</v>
      </c>
      <c r="BG260" s="62">
        <v>1.48</v>
      </c>
      <c r="BH260" s="62">
        <v>1.3</v>
      </c>
      <c r="BI260" s="62">
        <v>1.1599999999999999</v>
      </c>
      <c r="BJ260" s="60">
        <v>1.18</v>
      </c>
      <c r="BK260" s="62">
        <v>0.85</v>
      </c>
      <c r="BL260" s="62">
        <v>0.81</v>
      </c>
      <c r="BM260" s="63">
        <v>0.71</v>
      </c>
      <c r="BN260" s="60">
        <v>0.43</v>
      </c>
      <c r="BO260" s="62">
        <v>0.66</v>
      </c>
      <c r="BP260" s="158">
        <v>0.51</v>
      </c>
      <c r="BQ260" s="62">
        <v>0.37</v>
      </c>
      <c r="BR260" s="62">
        <v>0.3</v>
      </c>
      <c r="BS260" s="60">
        <v>0.33</v>
      </c>
      <c r="BT260" s="62">
        <v>0.34</v>
      </c>
      <c r="BU260" s="62">
        <v>0.24</v>
      </c>
      <c r="BV260" s="63">
        <v>0.25</v>
      </c>
      <c r="BW260" s="62">
        <v>0.2</v>
      </c>
      <c r="BX260" s="62">
        <v>0.2</v>
      </c>
      <c r="BY260" s="62">
        <v>0.21</v>
      </c>
      <c r="BZ260" s="62">
        <v>0.19</v>
      </c>
      <c r="CA260" s="132">
        <v>0.1</v>
      </c>
      <c r="CB260" s="62">
        <v>0.16</v>
      </c>
      <c r="CC260" s="62">
        <v>0.17</v>
      </c>
      <c r="CD260" s="62">
        <v>0.16</v>
      </c>
      <c r="CE260" s="63">
        <v>0.18</v>
      </c>
      <c r="CF260" s="62">
        <v>0.17</v>
      </c>
      <c r="CG260" s="62">
        <v>0.16</v>
      </c>
      <c r="CH260" s="126">
        <v>0.22</v>
      </c>
      <c r="CI260" s="62">
        <v>0.23</v>
      </c>
      <c r="CJ260" s="60">
        <v>0.2</v>
      </c>
      <c r="CK260" s="62">
        <v>0.21</v>
      </c>
      <c r="CL260" s="62">
        <v>0.23</v>
      </c>
      <c r="CM260" s="62">
        <v>0.22</v>
      </c>
      <c r="CN260" s="63">
        <v>0.26</v>
      </c>
      <c r="CO260" s="62">
        <v>0.26</v>
      </c>
      <c r="CP260" s="62">
        <v>0.4</v>
      </c>
      <c r="CQ260" s="146">
        <v>0.37</v>
      </c>
      <c r="CR260" s="63">
        <v>0.35</v>
      </c>
      <c r="CS260" s="62">
        <v>0.4</v>
      </c>
      <c r="CT260" s="62">
        <v>0.45</v>
      </c>
      <c r="CU260" s="62">
        <v>0.44</v>
      </c>
      <c r="CV260" s="62"/>
      <c r="CW260" s="60"/>
      <c r="CX260" s="62"/>
      <c r="CY260" s="62"/>
      <c r="CZ260" s="62"/>
      <c r="DA260" s="63"/>
      <c r="DB260" s="60"/>
      <c r="DC260" s="158"/>
      <c r="DD260" s="62"/>
      <c r="DE260" s="63"/>
      <c r="DF260" s="60"/>
      <c r="DG260" s="62"/>
      <c r="DH260" s="62"/>
      <c r="DI260" s="62"/>
      <c r="DJ260" s="60"/>
      <c r="DK260" s="62"/>
      <c r="DL260" s="62"/>
      <c r="DM260" s="63"/>
      <c r="DN260" s="61">
        <f t="shared" si="3"/>
        <v>9.57</v>
      </c>
      <c r="DO260" s="61" t="s">
        <v>206</v>
      </c>
    </row>
    <row r="261" spans="2:119">
      <c r="B261" s="42" t="s">
        <v>238</v>
      </c>
      <c r="C261" s="43" t="s">
        <v>198</v>
      </c>
      <c r="D261" s="45">
        <v>0</v>
      </c>
      <c r="E261" s="47">
        <v>0</v>
      </c>
      <c r="F261" s="48">
        <v>0</v>
      </c>
      <c r="G261" s="45">
        <v>0</v>
      </c>
      <c r="H261" s="45">
        <v>0</v>
      </c>
      <c r="I261" s="45">
        <v>0</v>
      </c>
      <c r="J261" s="48">
        <v>0</v>
      </c>
      <c r="K261" s="45">
        <v>0</v>
      </c>
      <c r="L261" s="45">
        <v>0</v>
      </c>
      <c r="M261" s="47">
        <v>0</v>
      </c>
      <c r="N261" s="48">
        <v>0</v>
      </c>
      <c r="O261" s="45">
        <v>0</v>
      </c>
      <c r="P261" s="45">
        <v>0</v>
      </c>
      <c r="Q261" s="45">
        <v>0</v>
      </c>
      <c r="R261" s="45">
        <v>0</v>
      </c>
      <c r="S261" s="48">
        <v>0</v>
      </c>
      <c r="T261" s="45">
        <v>0</v>
      </c>
      <c r="U261" s="45">
        <v>0</v>
      </c>
      <c r="V261" s="47">
        <v>0</v>
      </c>
      <c r="W261" s="45">
        <v>0</v>
      </c>
      <c r="X261" s="45">
        <v>0</v>
      </c>
      <c r="Y261" s="45">
        <v>0</v>
      </c>
      <c r="Z261" s="45">
        <v>0</v>
      </c>
      <c r="AA261" s="47">
        <v>0</v>
      </c>
      <c r="AB261" s="45">
        <v>0</v>
      </c>
      <c r="AC261" s="45">
        <v>0</v>
      </c>
      <c r="AD261" s="45">
        <v>0</v>
      </c>
      <c r="AE261" s="47">
        <v>0</v>
      </c>
      <c r="AF261" s="45">
        <v>0</v>
      </c>
      <c r="AG261" s="45">
        <v>0</v>
      </c>
      <c r="AH261" s="45">
        <v>0</v>
      </c>
      <c r="AI261" s="45">
        <v>0</v>
      </c>
      <c r="AJ261" s="48">
        <v>0</v>
      </c>
      <c r="AK261" s="45">
        <v>0</v>
      </c>
      <c r="AL261" s="45">
        <v>0</v>
      </c>
      <c r="AM261" s="45">
        <v>0</v>
      </c>
      <c r="AN261" s="47">
        <v>0</v>
      </c>
      <c r="AO261" s="45">
        <v>0</v>
      </c>
      <c r="AP261" s="45">
        <v>0</v>
      </c>
      <c r="AQ261" s="141">
        <v>0</v>
      </c>
      <c r="AR261" s="117">
        <v>0</v>
      </c>
      <c r="AS261" s="45">
        <v>0</v>
      </c>
      <c r="AT261" s="45">
        <v>0</v>
      </c>
      <c r="AU261" s="45">
        <v>0</v>
      </c>
      <c r="AV261" s="45">
        <v>0</v>
      </c>
      <c r="AW261" s="48">
        <v>0</v>
      </c>
      <c r="AX261" s="45">
        <v>0</v>
      </c>
      <c r="AY261" s="45">
        <v>0</v>
      </c>
      <c r="AZ261" s="45">
        <v>0</v>
      </c>
      <c r="BA261" s="47">
        <v>0</v>
      </c>
      <c r="BB261" s="48">
        <v>0</v>
      </c>
      <c r="BC261" s="152">
        <v>0</v>
      </c>
      <c r="BD261" s="45">
        <v>0</v>
      </c>
      <c r="BE261" s="47">
        <v>0</v>
      </c>
      <c r="BF261" s="48">
        <v>0</v>
      </c>
      <c r="BG261" s="45">
        <v>0</v>
      </c>
      <c r="BH261" s="45">
        <v>0</v>
      </c>
      <c r="BI261" s="45">
        <v>0</v>
      </c>
      <c r="BJ261" s="48">
        <v>0</v>
      </c>
      <c r="BK261" s="45">
        <v>0</v>
      </c>
      <c r="BL261" s="45">
        <v>0</v>
      </c>
      <c r="BM261" s="47">
        <v>0</v>
      </c>
      <c r="BN261" s="48">
        <v>0</v>
      </c>
      <c r="BO261" s="45">
        <v>0</v>
      </c>
      <c r="BP261" s="152">
        <v>0</v>
      </c>
      <c r="BQ261" s="45">
        <v>0</v>
      </c>
      <c r="BR261" s="45">
        <v>0</v>
      </c>
      <c r="BS261" s="48">
        <v>0</v>
      </c>
      <c r="BT261" s="45">
        <v>0</v>
      </c>
      <c r="BU261" s="45">
        <v>0</v>
      </c>
      <c r="BV261" s="47">
        <v>0</v>
      </c>
      <c r="BW261" s="45">
        <v>0</v>
      </c>
      <c r="BX261" s="45">
        <v>0</v>
      </c>
      <c r="BY261" s="45">
        <v>0</v>
      </c>
      <c r="BZ261" s="45">
        <v>0</v>
      </c>
      <c r="CA261" s="47">
        <v>0</v>
      </c>
      <c r="CB261" s="45">
        <v>0</v>
      </c>
      <c r="CC261" s="45">
        <v>0</v>
      </c>
      <c r="CD261" s="45">
        <v>0</v>
      </c>
      <c r="CE261" s="47">
        <v>0</v>
      </c>
      <c r="CF261" s="45">
        <v>0</v>
      </c>
      <c r="CG261" s="45">
        <v>0</v>
      </c>
      <c r="CH261" s="45">
        <v>0</v>
      </c>
      <c r="CI261" s="45">
        <v>0</v>
      </c>
      <c r="CJ261" s="48">
        <v>0</v>
      </c>
      <c r="CK261" s="45">
        <v>0</v>
      </c>
      <c r="CL261" s="45">
        <v>0</v>
      </c>
      <c r="CM261" s="45">
        <v>0</v>
      </c>
      <c r="CN261" s="47">
        <v>0</v>
      </c>
      <c r="CO261" s="45">
        <v>0</v>
      </c>
      <c r="CP261" s="45">
        <v>0</v>
      </c>
      <c r="CQ261" s="141">
        <v>0</v>
      </c>
      <c r="CR261" s="117">
        <v>0</v>
      </c>
      <c r="CS261" s="45">
        <v>0</v>
      </c>
      <c r="CT261" s="45">
        <v>0</v>
      </c>
      <c r="CU261" s="45">
        <v>0</v>
      </c>
      <c r="CV261" s="45"/>
      <c r="CW261" s="48"/>
      <c r="CX261" s="45"/>
      <c r="CY261" s="45"/>
      <c r="CZ261" s="45"/>
      <c r="DA261" s="47"/>
      <c r="DB261" s="48"/>
      <c r="DC261" s="152"/>
      <c r="DD261" s="45"/>
      <c r="DE261" s="47"/>
      <c r="DF261" s="48"/>
      <c r="DG261" s="45"/>
      <c r="DH261" s="45"/>
      <c r="DI261" s="45"/>
      <c r="DJ261" s="48"/>
      <c r="DK261" s="45"/>
      <c r="DL261" s="45"/>
      <c r="DM261" s="47"/>
      <c r="DN261" s="119">
        <f t="shared" ref="DN261:DN308" si="4">SUM(BN261:DM261)</f>
        <v>0</v>
      </c>
      <c r="DO261" s="43" t="s">
        <v>198</v>
      </c>
    </row>
    <row r="262" spans="2:119">
      <c r="B262" s="42" t="s">
        <v>225</v>
      </c>
      <c r="C262" s="43" t="s">
        <v>200</v>
      </c>
      <c r="D262" s="45">
        <v>0</v>
      </c>
      <c r="E262" s="47">
        <v>0</v>
      </c>
      <c r="F262" s="48">
        <v>0</v>
      </c>
      <c r="G262" s="45">
        <v>0</v>
      </c>
      <c r="H262" s="45">
        <v>0</v>
      </c>
      <c r="I262" s="45">
        <v>0</v>
      </c>
      <c r="J262" s="48">
        <v>0</v>
      </c>
      <c r="K262" s="45">
        <v>0</v>
      </c>
      <c r="L262" s="45">
        <v>0</v>
      </c>
      <c r="M262" s="47">
        <v>0</v>
      </c>
      <c r="N262" s="48">
        <v>0</v>
      </c>
      <c r="O262" s="45">
        <v>0</v>
      </c>
      <c r="P262" s="45">
        <v>0</v>
      </c>
      <c r="Q262" s="45">
        <v>0</v>
      </c>
      <c r="R262" s="45">
        <v>0</v>
      </c>
      <c r="S262" s="48">
        <v>0</v>
      </c>
      <c r="T262" s="45">
        <v>0</v>
      </c>
      <c r="U262" s="45">
        <v>0</v>
      </c>
      <c r="V262" s="47">
        <v>0</v>
      </c>
      <c r="W262" s="45">
        <v>0</v>
      </c>
      <c r="X262" s="45">
        <v>0</v>
      </c>
      <c r="Y262" s="45">
        <v>0</v>
      </c>
      <c r="Z262" s="45">
        <v>0</v>
      </c>
      <c r="AA262" s="47">
        <v>0</v>
      </c>
      <c r="AB262" s="45">
        <v>0</v>
      </c>
      <c r="AC262" s="45">
        <v>0</v>
      </c>
      <c r="AD262" s="45">
        <v>0</v>
      </c>
      <c r="AE262" s="47">
        <v>0</v>
      </c>
      <c r="AF262" s="45">
        <v>0</v>
      </c>
      <c r="AG262" s="45">
        <v>0</v>
      </c>
      <c r="AH262" s="45">
        <v>0</v>
      </c>
      <c r="AI262" s="45">
        <v>0</v>
      </c>
      <c r="AJ262" s="48">
        <v>0</v>
      </c>
      <c r="AK262" s="45">
        <v>0</v>
      </c>
      <c r="AL262" s="45">
        <v>0</v>
      </c>
      <c r="AM262" s="45">
        <v>0</v>
      </c>
      <c r="AN262" s="47">
        <v>0</v>
      </c>
      <c r="AO262" s="45">
        <v>0</v>
      </c>
      <c r="AP262" s="45">
        <v>0</v>
      </c>
      <c r="AQ262" s="141">
        <v>0</v>
      </c>
      <c r="AR262" s="117">
        <v>0</v>
      </c>
      <c r="AS262" s="45">
        <v>0</v>
      </c>
      <c r="AT262" s="45">
        <v>0</v>
      </c>
      <c r="AU262" s="45">
        <v>0</v>
      </c>
      <c r="AV262" s="45">
        <v>0</v>
      </c>
      <c r="AW262" s="48">
        <v>0</v>
      </c>
      <c r="AX262" s="45">
        <v>0</v>
      </c>
      <c r="AY262" s="45">
        <v>0</v>
      </c>
      <c r="AZ262" s="45">
        <v>0</v>
      </c>
      <c r="BA262" s="47">
        <v>0</v>
      </c>
      <c r="BB262" s="48">
        <v>0</v>
      </c>
      <c r="BC262" s="152">
        <v>0</v>
      </c>
      <c r="BD262" s="45">
        <v>0</v>
      </c>
      <c r="BE262" s="47">
        <v>0</v>
      </c>
      <c r="BF262" s="48">
        <v>0</v>
      </c>
      <c r="BG262" s="45">
        <v>0</v>
      </c>
      <c r="BH262" s="45">
        <v>0</v>
      </c>
      <c r="BI262" s="45">
        <v>0</v>
      </c>
      <c r="BJ262" s="48">
        <v>0</v>
      </c>
      <c r="BK262" s="45">
        <v>0</v>
      </c>
      <c r="BL262" s="45">
        <v>0</v>
      </c>
      <c r="BM262" s="47">
        <v>0</v>
      </c>
      <c r="BN262" s="48">
        <v>0</v>
      </c>
      <c r="BO262" s="45">
        <v>0</v>
      </c>
      <c r="BP262" s="152">
        <v>0</v>
      </c>
      <c r="BQ262" s="45">
        <v>0</v>
      </c>
      <c r="BR262" s="45">
        <v>0</v>
      </c>
      <c r="BS262" s="48">
        <v>0</v>
      </c>
      <c r="BT262" s="45">
        <v>0</v>
      </c>
      <c r="BU262" s="45">
        <v>0</v>
      </c>
      <c r="BV262" s="47">
        <v>0</v>
      </c>
      <c r="BW262" s="45">
        <v>0</v>
      </c>
      <c r="BX262" s="45">
        <v>0</v>
      </c>
      <c r="BY262" s="45">
        <v>0</v>
      </c>
      <c r="BZ262" s="45">
        <v>0</v>
      </c>
      <c r="CA262" s="47">
        <v>0</v>
      </c>
      <c r="CB262" s="45">
        <v>0</v>
      </c>
      <c r="CC262" s="45">
        <v>0</v>
      </c>
      <c r="CD262" s="45">
        <v>0</v>
      </c>
      <c r="CE262" s="47">
        <v>0</v>
      </c>
      <c r="CF262" s="45">
        <v>0</v>
      </c>
      <c r="CG262" s="45">
        <v>0</v>
      </c>
      <c r="CH262" s="45">
        <v>0</v>
      </c>
      <c r="CI262" s="45">
        <v>0</v>
      </c>
      <c r="CJ262" s="48">
        <v>0</v>
      </c>
      <c r="CK262" s="45">
        <v>0</v>
      </c>
      <c r="CL262" s="45">
        <v>0</v>
      </c>
      <c r="CM262" s="45">
        <v>0</v>
      </c>
      <c r="CN262" s="47">
        <v>0</v>
      </c>
      <c r="CO262" s="45">
        <v>0</v>
      </c>
      <c r="CP262" s="45">
        <v>0</v>
      </c>
      <c r="CQ262" s="141">
        <v>0</v>
      </c>
      <c r="CR262" s="117">
        <v>0</v>
      </c>
      <c r="CS262" s="45">
        <v>0</v>
      </c>
      <c r="CT262" s="45">
        <v>0</v>
      </c>
      <c r="CU262" s="45">
        <v>0</v>
      </c>
      <c r="CV262" s="45"/>
      <c r="CW262" s="48"/>
      <c r="CX262" s="45"/>
      <c r="CY262" s="45"/>
      <c r="CZ262" s="45"/>
      <c r="DA262" s="47"/>
      <c r="DB262" s="48"/>
      <c r="DC262" s="152"/>
      <c r="DD262" s="45"/>
      <c r="DE262" s="47"/>
      <c r="DF262" s="48"/>
      <c r="DG262" s="45"/>
      <c r="DH262" s="45"/>
      <c r="DI262" s="45"/>
      <c r="DJ262" s="48"/>
      <c r="DK262" s="45"/>
      <c r="DL262" s="45"/>
      <c r="DM262" s="47"/>
      <c r="DN262" s="119">
        <f t="shared" si="4"/>
        <v>0</v>
      </c>
      <c r="DO262" s="43" t="s">
        <v>200</v>
      </c>
    </row>
    <row r="263" spans="2:119">
      <c r="B263" s="42"/>
      <c r="C263" s="43" t="s">
        <v>201</v>
      </c>
      <c r="D263" s="45">
        <v>0</v>
      </c>
      <c r="E263" s="47">
        <v>0</v>
      </c>
      <c r="F263" s="48">
        <v>0</v>
      </c>
      <c r="G263" s="45">
        <v>0</v>
      </c>
      <c r="H263" s="45">
        <v>0</v>
      </c>
      <c r="I263" s="45">
        <v>0</v>
      </c>
      <c r="J263" s="48">
        <v>0</v>
      </c>
      <c r="K263" s="45">
        <v>0</v>
      </c>
      <c r="L263" s="45">
        <v>0</v>
      </c>
      <c r="M263" s="47">
        <v>0</v>
      </c>
      <c r="N263" s="48">
        <v>0</v>
      </c>
      <c r="O263" s="45">
        <v>0</v>
      </c>
      <c r="P263" s="45">
        <v>0</v>
      </c>
      <c r="Q263" s="45">
        <v>0</v>
      </c>
      <c r="R263" s="45">
        <v>0</v>
      </c>
      <c r="S263" s="48">
        <v>0</v>
      </c>
      <c r="T263" s="45">
        <v>0</v>
      </c>
      <c r="U263" s="45">
        <v>0</v>
      </c>
      <c r="V263" s="47">
        <v>0</v>
      </c>
      <c r="W263" s="45">
        <v>0</v>
      </c>
      <c r="X263" s="45">
        <v>0</v>
      </c>
      <c r="Y263" s="45">
        <v>0</v>
      </c>
      <c r="Z263" s="45">
        <v>0</v>
      </c>
      <c r="AA263" s="47">
        <v>0</v>
      </c>
      <c r="AB263" s="45">
        <v>0</v>
      </c>
      <c r="AC263" s="45">
        <v>0</v>
      </c>
      <c r="AD263" s="45">
        <v>0</v>
      </c>
      <c r="AE263" s="47">
        <v>0</v>
      </c>
      <c r="AF263" s="45">
        <v>0</v>
      </c>
      <c r="AG263" s="45">
        <v>0</v>
      </c>
      <c r="AH263" s="45">
        <v>0</v>
      </c>
      <c r="AI263" s="45">
        <v>0</v>
      </c>
      <c r="AJ263" s="48">
        <v>0</v>
      </c>
      <c r="AK263" s="45">
        <v>0</v>
      </c>
      <c r="AL263" s="45">
        <v>0</v>
      </c>
      <c r="AM263" s="45">
        <v>0</v>
      </c>
      <c r="AN263" s="47">
        <v>0</v>
      </c>
      <c r="AO263" s="45">
        <v>0</v>
      </c>
      <c r="AP263" s="45">
        <v>0</v>
      </c>
      <c r="AQ263" s="141">
        <v>0</v>
      </c>
      <c r="AR263" s="117">
        <v>0</v>
      </c>
      <c r="AS263" s="45">
        <v>0</v>
      </c>
      <c r="AT263" s="45">
        <v>0</v>
      </c>
      <c r="AU263" s="45">
        <v>0</v>
      </c>
      <c r="AV263" s="45">
        <v>0</v>
      </c>
      <c r="AW263" s="48">
        <v>0</v>
      </c>
      <c r="AX263" s="45">
        <v>0</v>
      </c>
      <c r="AY263" s="45">
        <v>0</v>
      </c>
      <c r="AZ263" s="45">
        <v>0</v>
      </c>
      <c r="BA263" s="47">
        <v>0</v>
      </c>
      <c r="BB263" s="48">
        <v>0</v>
      </c>
      <c r="BC263" s="152">
        <v>0</v>
      </c>
      <c r="BD263" s="45">
        <v>0</v>
      </c>
      <c r="BE263" s="47">
        <v>0</v>
      </c>
      <c r="BF263" s="48">
        <v>0</v>
      </c>
      <c r="BG263" s="45">
        <v>0</v>
      </c>
      <c r="BH263" s="45">
        <v>0</v>
      </c>
      <c r="BI263" s="45">
        <v>0</v>
      </c>
      <c r="BJ263" s="48">
        <v>0</v>
      </c>
      <c r="BK263" s="45">
        <v>0</v>
      </c>
      <c r="BL263" s="45">
        <v>0</v>
      </c>
      <c r="BM263" s="47">
        <v>0</v>
      </c>
      <c r="BN263" s="48">
        <v>0</v>
      </c>
      <c r="BO263" s="45">
        <v>0</v>
      </c>
      <c r="BP263" s="152">
        <v>0</v>
      </c>
      <c r="BQ263" s="45">
        <v>0</v>
      </c>
      <c r="BR263" s="45">
        <v>0</v>
      </c>
      <c r="BS263" s="48">
        <v>0</v>
      </c>
      <c r="BT263" s="45">
        <v>0</v>
      </c>
      <c r="BU263" s="45">
        <v>0</v>
      </c>
      <c r="BV263" s="47">
        <v>0</v>
      </c>
      <c r="BW263" s="45">
        <v>0</v>
      </c>
      <c r="BX263" s="45">
        <v>0</v>
      </c>
      <c r="BY263" s="45">
        <v>0</v>
      </c>
      <c r="BZ263" s="45">
        <v>0</v>
      </c>
      <c r="CA263" s="47">
        <v>0</v>
      </c>
      <c r="CB263" s="45">
        <v>0</v>
      </c>
      <c r="CC263" s="45">
        <v>0</v>
      </c>
      <c r="CD263" s="45">
        <v>0</v>
      </c>
      <c r="CE263" s="47">
        <v>0</v>
      </c>
      <c r="CF263" s="45">
        <v>0</v>
      </c>
      <c r="CG263" s="45">
        <v>0</v>
      </c>
      <c r="CH263" s="45">
        <v>0</v>
      </c>
      <c r="CI263" s="45">
        <v>0</v>
      </c>
      <c r="CJ263" s="48">
        <v>0</v>
      </c>
      <c r="CK263" s="45">
        <v>0</v>
      </c>
      <c r="CL263" s="45">
        <v>0</v>
      </c>
      <c r="CM263" s="45">
        <v>0</v>
      </c>
      <c r="CN263" s="47">
        <v>0</v>
      </c>
      <c r="CO263" s="45">
        <v>0</v>
      </c>
      <c r="CP263" s="45">
        <v>0</v>
      </c>
      <c r="CQ263" s="141">
        <v>0</v>
      </c>
      <c r="CR263" s="117">
        <v>0</v>
      </c>
      <c r="CS263" s="45">
        <v>0</v>
      </c>
      <c r="CT263" s="45">
        <v>0</v>
      </c>
      <c r="CU263" s="45">
        <v>0</v>
      </c>
      <c r="CV263" s="45"/>
      <c r="CW263" s="48"/>
      <c r="CX263" s="45"/>
      <c r="CY263" s="45"/>
      <c r="CZ263" s="45"/>
      <c r="DA263" s="47"/>
      <c r="DB263" s="48"/>
      <c r="DC263" s="152"/>
      <c r="DD263" s="45"/>
      <c r="DE263" s="47"/>
      <c r="DF263" s="48"/>
      <c r="DG263" s="45"/>
      <c r="DH263" s="45"/>
      <c r="DI263" s="45"/>
      <c r="DJ263" s="48"/>
      <c r="DK263" s="45"/>
      <c r="DL263" s="45"/>
      <c r="DM263" s="47"/>
      <c r="DN263" s="119">
        <f t="shared" si="4"/>
        <v>0</v>
      </c>
      <c r="DO263" s="43" t="s">
        <v>201</v>
      </c>
    </row>
    <row r="264" spans="2:119">
      <c r="B264" s="42"/>
      <c r="C264" s="43" t="s">
        <v>202</v>
      </c>
      <c r="D264" s="45">
        <v>0</v>
      </c>
      <c r="E264" s="47">
        <v>0</v>
      </c>
      <c r="F264" s="48">
        <v>0</v>
      </c>
      <c r="G264" s="45">
        <v>0</v>
      </c>
      <c r="H264" s="45">
        <v>0</v>
      </c>
      <c r="I264" s="45">
        <v>0</v>
      </c>
      <c r="J264" s="48">
        <v>0</v>
      </c>
      <c r="K264" s="45">
        <v>0</v>
      </c>
      <c r="L264" s="45">
        <v>0</v>
      </c>
      <c r="M264" s="47">
        <v>0</v>
      </c>
      <c r="N264" s="48">
        <v>0</v>
      </c>
      <c r="O264" s="45">
        <v>0</v>
      </c>
      <c r="P264" s="45">
        <v>0</v>
      </c>
      <c r="Q264" s="45">
        <v>0</v>
      </c>
      <c r="R264" s="45">
        <v>0</v>
      </c>
      <c r="S264" s="48">
        <v>0</v>
      </c>
      <c r="T264" s="45">
        <v>0</v>
      </c>
      <c r="U264" s="45">
        <v>0</v>
      </c>
      <c r="V264" s="47">
        <v>0</v>
      </c>
      <c r="W264" s="45">
        <v>0</v>
      </c>
      <c r="X264" s="45">
        <v>0</v>
      </c>
      <c r="Y264" s="45">
        <v>0</v>
      </c>
      <c r="Z264" s="45">
        <v>0</v>
      </c>
      <c r="AA264" s="47">
        <v>0</v>
      </c>
      <c r="AB264" s="45">
        <v>0</v>
      </c>
      <c r="AC264" s="45">
        <v>0</v>
      </c>
      <c r="AD264" s="45">
        <v>0</v>
      </c>
      <c r="AE264" s="47">
        <v>0</v>
      </c>
      <c r="AF264" s="45">
        <v>0</v>
      </c>
      <c r="AG264" s="45">
        <v>0</v>
      </c>
      <c r="AH264" s="45">
        <v>0</v>
      </c>
      <c r="AI264" s="45">
        <v>0</v>
      </c>
      <c r="AJ264" s="48">
        <v>0</v>
      </c>
      <c r="AK264" s="45">
        <v>0</v>
      </c>
      <c r="AL264" s="45">
        <v>0</v>
      </c>
      <c r="AM264" s="45">
        <v>0</v>
      </c>
      <c r="AN264" s="47">
        <v>0</v>
      </c>
      <c r="AO264" s="45">
        <v>0</v>
      </c>
      <c r="AP264" s="45">
        <v>0</v>
      </c>
      <c r="AQ264" s="141">
        <v>0</v>
      </c>
      <c r="AR264" s="117">
        <v>0</v>
      </c>
      <c r="AS264" s="45">
        <v>0</v>
      </c>
      <c r="AT264" s="45">
        <v>0</v>
      </c>
      <c r="AU264" s="45">
        <v>0</v>
      </c>
      <c r="AV264" s="45">
        <v>0</v>
      </c>
      <c r="AW264" s="48">
        <v>0</v>
      </c>
      <c r="AX264" s="45">
        <v>0</v>
      </c>
      <c r="AY264" s="45">
        <v>0</v>
      </c>
      <c r="AZ264" s="45">
        <v>0</v>
      </c>
      <c r="BA264" s="47">
        <v>0</v>
      </c>
      <c r="BB264" s="48">
        <v>0</v>
      </c>
      <c r="BC264" s="152">
        <v>0</v>
      </c>
      <c r="BD264" s="45">
        <v>0</v>
      </c>
      <c r="BE264" s="47">
        <v>0</v>
      </c>
      <c r="BF264" s="48">
        <v>0</v>
      </c>
      <c r="BG264" s="45">
        <v>0</v>
      </c>
      <c r="BH264" s="45">
        <v>0</v>
      </c>
      <c r="BI264" s="45">
        <v>0</v>
      </c>
      <c r="BJ264" s="48">
        <v>0</v>
      </c>
      <c r="BK264" s="45">
        <v>0</v>
      </c>
      <c r="BL264" s="45">
        <v>0</v>
      </c>
      <c r="BM264" s="47">
        <v>0</v>
      </c>
      <c r="BN264" s="48">
        <v>0</v>
      </c>
      <c r="BO264" s="45">
        <v>0</v>
      </c>
      <c r="BP264" s="152">
        <v>0</v>
      </c>
      <c r="BQ264" s="45">
        <v>0</v>
      </c>
      <c r="BR264" s="45">
        <v>0</v>
      </c>
      <c r="BS264" s="48">
        <v>0</v>
      </c>
      <c r="BT264" s="45">
        <v>0</v>
      </c>
      <c r="BU264" s="45">
        <v>0</v>
      </c>
      <c r="BV264" s="47">
        <v>0</v>
      </c>
      <c r="BW264" s="45">
        <v>0</v>
      </c>
      <c r="BX264" s="45">
        <v>0</v>
      </c>
      <c r="BY264" s="45">
        <v>0</v>
      </c>
      <c r="BZ264" s="45">
        <v>0</v>
      </c>
      <c r="CA264" s="47">
        <v>0</v>
      </c>
      <c r="CB264" s="45">
        <v>0</v>
      </c>
      <c r="CC264" s="45">
        <v>0</v>
      </c>
      <c r="CD264" s="45">
        <v>0</v>
      </c>
      <c r="CE264" s="47">
        <v>0</v>
      </c>
      <c r="CF264" s="45">
        <v>0</v>
      </c>
      <c r="CG264" s="45">
        <v>0</v>
      </c>
      <c r="CH264" s="45">
        <v>0</v>
      </c>
      <c r="CI264" s="45">
        <v>0</v>
      </c>
      <c r="CJ264" s="48">
        <v>0</v>
      </c>
      <c r="CK264" s="45">
        <v>0</v>
      </c>
      <c r="CL264" s="45">
        <v>0</v>
      </c>
      <c r="CM264" s="45">
        <v>0</v>
      </c>
      <c r="CN264" s="47">
        <v>0</v>
      </c>
      <c r="CO264" s="45">
        <v>0</v>
      </c>
      <c r="CP264" s="45">
        <v>0</v>
      </c>
      <c r="CQ264" s="141">
        <v>0</v>
      </c>
      <c r="CR264" s="117">
        <v>0</v>
      </c>
      <c r="CS264" s="45">
        <v>0</v>
      </c>
      <c r="CT264" s="45">
        <v>0</v>
      </c>
      <c r="CU264" s="45">
        <v>0</v>
      </c>
      <c r="CV264" s="45"/>
      <c r="CW264" s="48"/>
      <c r="CX264" s="45"/>
      <c r="CY264" s="45"/>
      <c r="CZ264" s="45"/>
      <c r="DA264" s="47"/>
      <c r="DB264" s="48"/>
      <c r="DC264" s="152"/>
      <c r="DD264" s="45"/>
      <c r="DE264" s="47"/>
      <c r="DF264" s="48"/>
      <c r="DG264" s="45"/>
      <c r="DH264" s="45"/>
      <c r="DI264" s="45"/>
      <c r="DJ264" s="48"/>
      <c r="DK264" s="45"/>
      <c r="DL264" s="45"/>
      <c r="DM264" s="47"/>
      <c r="DN264" s="119">
        <f t="shared" si="4"/>
        <v>0</v>
      </c>
      <c r="DO264" s="43" t="s">
        <v>202</v>
      </c>
    </row>
    <row r="265" spans="2:119">
      <c r="B265" s="42"/>
      <c r="C265" s="43" t="s">
        <v>203</v>
      </c>
      <c r="D265" s="45">
        <v>0</v>
      </c>
      <c r="E265" s="47">
        <v>0</v>
      </c>
      <c r="F265" s="48">
        <v>0</v>
      </c>
      <c r="G265" s="45">
        <v>0</v>
      </c>
      <c r="H265" s="45">
        <v>0</v>
      </c>
      <c r="I265" s="45">
        <v>0</v>
      </c>
      <c r="J265" s="48">
        <v>0</v>
      </c>
      <c r="K265" s="45">
        <v>0</v>
      </c>
      <c r="L265" s="45">
        <v>0</v>
      </c>
      <c r="M265" s="47">
        <v>0</v>
      </c>
      <c r="N265" s="48">
        <v>0</v>
      </c>
      <c r="O265" s="45">
        <v>0</v>
      </c>
      <c r="P265" s="45">
        <v>0</v>
      </c>
      <c r="Q265" s="45">
        <v>0</v>
      </c>
      <c r="R265" s="45">
        <v>0</v>
      </c>
      <c r="S265" s="48">
        <v>0</v>
      </c>
      <c r="T265" s="45">
        <v>0</v>
      </c>
      <c r="U265" s="45">
        <v>0</v>
      </c>
      <c r="V265" s="47">
        <v>0</v>
      </c>
      <c r="W265" s="45">
        <v>0</v>
      </c>
      <c r="X265" s="45">
        <v>0</v>
      </c>
      <c r="Y265" s="45">
        <v>0</v>
      </c>
      <c r="Z265" s="45">
        <v>0</v>
      </c>
      <c r="AA265" s="47">
        <v>0</v>
      </c>
      <c r="AB265" s="45">
        <v>0</v>
      </c>
      <c r="AC265" s="45">
        <v>0</v>
      </c>
      <c r="AD265" s="45">
        <v>0</v>
      </c>
      <c r="AE265" s="47">
        <v>0</v>
      </c>
      <c r="AF265" s="45">
        <v>0</v>
      </c>
      <c r="AG265" s="45">
        <v>0</v>
      </c>
      <c r="AH265" s="45">
        <v>0</v>
      </c>
      <c r="AI265" s="45">
        <v>0</v>
      </c>
      <c r="AJ265" s="48">
        <v>0</v>
      </c>
      <c r="AK265" s="45">
        <v>0</v>
      </c>
      <c r="AL265" s="45">
        <v>0</v>
      </c>
      <c r="AM265" s="45">
        <v>0</v>
      </c>
      <c r="AN265" s="47">
        <v>0</v>
      </c>
      <c r="AO265" s="45">
        <v>0</v>
      </c>
      <c r="AP265" s="45">
        <v>0</v>
      </c>
      <c r="AQ265" s="141">
        <v>0</v>
      </c>
      <c r="AR265" s="117">
        <v>0</v>
      </c>
      <c r="AS265" s="45">
        <v>0</v>
      </c>
      <c r="AT265" s="45">
        <v>0</v>
      </c>
      <c r="AU265" s="45">
        <v>0</v>
      </c>
      <c r="AV265" s="45">
        <v>0</v>
      </c>
      <c r="AW265" s="48">
        <v>0</v>
      </c>
      <c r="AX265" s="45">
        <v>0</v>
      </c>
      <c r="AY265" s="45">
        <v>0</v>
      </c>
      <c r="AZ265" s="45">
        <v>0</v>
      </c>
      <c r="BA265" s="47">
        <v>0</v>
      </c>
      <c r="BB265" s="48">
        <v>0</v>
      </c>
      <c r="BC265" s="152">
        <v>0</v>
      </c>
      <c r="BD265" s="45">
        <v>0</v>
      </c>
      <c r="BE265" s="47">
        <v>0</v>
      </c>
      <c r="BF265" s="48">
        <v>0</v>
      </c>
      <c r="BG265" s="45">
        <v>0</v>
      </c>
      <c r="BH265" s="45">
        <v>0</v>
      </c>
      <c r="BI265" s="45">
        <v>0</v>
      </c>
      <c r="BJ265" s="48">
        <v>0</v>
      </c>
      <c r="BK265" s="45">
        <v>0</v>
      </c>
      <c r="BL265" s="45">
        <v>0</v>
      </c>
      <c r="BM265" s="47">
        <v>0</v>
      </c>
      <c r="BN265" s="48">
        <v>0</v>
      </c>
      <c r="BO265" s="45">
        <v>0</v>
      </c>
      <c r="BP265" s="152">
        <v>0</v>
      </c>
      <c r="BQ265" s="45">
        <v>0</v>
      </c>
      <c r="BR265" s="45">
        <v>0</v>
      </c>
      <c r="BS265" s="48">
        <v>0</v>
      </c>
      <c r="BT265" s="45">
        <v>0</v>
      </c>
      <c r="BU265" s="45">
        <v>0</v>
      </c>
      <c r="BV265" s="47">
        <v>0</v>
      </c>
      <c r="BW265" s="45">
        <v>0</v>
      </c>
      <c r="BX265" s="45">
        <v>0</v>
      </c>
      <c r="BY265" s="45">
        <v>0</v>
      </c>
      <c r="BZ265" s="45">
        <v>0</v>
      </c>
      <c r="CA265" s="47">
        <v>0</v>
      </c>
      <c r="CB265" s="45">
        <v>0</v>
      </c>
      <c r="CC265" s="45">
        <v>0</v>
      </c>
      <c r="CD265" s="45">
        <v>0</v>
      </c>
      <c r="CE265" s="47">
        <v>0</v>
      </c>
      <c r="CF265" s="45">
        <v>0</v>
      </c>
      <c r="CG265" s="45">
        <v>0</v>
      </c>
      <c r="CH265" s="45">
        <v>0</v>
      </c>
      <c r="CI265" s="45">
        <v>0</v>
      </c>
      <c r="CJ265" s="48">
        <v>0</v>
      </c>
      <c r="CK265" s="45">
        <v>0</v>
      </c>
      <c r="CL265" s="45">
        <v>0</v>
      </c>
      <c r="CM265" s="45">
        <v>0</v>
      </c>
      <c r="CN265" s="47">
        <v>0</v>
      </c>
      <c r="CO265" s="45">
        <v>0</v>
      </c>
      <c r="CP265" s="45">
        <v>0</v>
      </c>
      <c r="CQ265" s="141">
        <v>0</v>
      </c>
      <c r="CR265" s="117">
        <v>0</v>
      </c>
      <c r="CS265" s="45">
        <v>0</v>
      </c>
      <c r="CT265" s="45">
        <v>0</v>
      </c>
      <c r="CU265" s="45">
        <v>0</v>
      </c>
      <c r="CV265" s="45"/>
      <c r="CW265" s="48"/>
      <c r="CX265" s="45"/>
      <c r="CY265" s="45"/>
      <c r="CZ265" s="45"/>
      <c r="DA265" s="47"/>
      <c r="DB265" s="48"/>
      <c r="DC265" s="152"/>
      <c r="DD265" s="45"/>
      <c r="DE265" s="47"/>
      <c r="DF265" s="48"/>
      <c r="DG265" s="45"/>
      <c r="DH265" s="45"/>
      <c r="DI265" s="45"/>
      <c r="DJ265" s="48"/>
      <c r="DK265" s="45"/>
      <c r="DL265" s="45"/>
      <c r="DM265" s="47"/>
      <c r="DN265" s="119">
        <f t="shared" si="4"/>
        <v>0</v>
      </c>
      <c r="DO265" s="43" t="s">
        <v>203</v>
      </c>
    </row>
    <row r="266" spans="2:119">
      <c r="B266" s="42"/>
      <c r="C266" s="43" t="s">
        <v>204</v>
      </c>
      <c r="D266" s="45">
        <v>0</v>
      </c>
      <c r="E266" s="47">
        <v>0</v>
      </c>
      <c r="F266" s="48">
        <v>0</v>
      </c>
      <c r="G266" s="45">
        <v>0</v>
      </c>
      <c r="H266" s="45">
        <v>0</v>
      </c>
      <c r="I266" s="45">
        <v>0</v>
      </c>
      <c r="J266" s="48">
        <v>0</v>
      </c>
      <c r="K266" s="45">
        <v>0</v>
      </c>
      <c r="L266" s="45">
        <v>0</v>
      </c>
      <c r="M266" s="47">
        <v>0</v>
      </c>
      <c r="N266" s="48">
        <v>0</v>
      </c>
      <c r="O266" s="45">
        <v>0</v>
      </c>
      <c r="P266" s="45">
        <v>0</v>
      </c>
      <c r="Q266" s="45">
        <v>0</v>
      </c>
      <c r="R266" s="45">
        <v>0</v>
      </c>
      <c r="S266" s="48">
        <v>0</v>
      </c>
      <c r="T266" s="45">
        <v>0</v>
      </c>
      <c r="U266" s="45">
        <v>0</v>
      </c>
      <c r="V266" s="47">
        <v>0</v>
      </c>
      <c r="W266" s="45">
        <v>0</v>
      </c>
      <c r="X266" s="45">
        <v>0</v>
      </c>
      <c r="Y266" s="45">
        <v>0</v>
      </c>
      <c r="Z266" s="45">
        <v>0</v>
      </c>
      <c r="AA266" s="47">
        <v>0</v>
      </c>
      <c r="AB266" s="45">
        <v>0</v>
      </c>
      <c r="AC266" s="45">
        <v>0</v>
      </c>
      <c r="AD266" s="45">
        <v>0</v>
      </c>
      <c r="AE266" s="47">
        <v>0</v>
      </c>
      <c r="AF266" s="45">
        <v>0</v>
      </c>
      <c r="AG266" s="45">
        <v>0</v>
      </c>
      <c r="AH266" s="45">
        <v>0</v>
      </c>
      <c r="AI266" s="45">
        <v>0</v>
      </c>
      <c r="AJ266" s="48">
        <v>0</v>
      </c>
      <c r="AK266" s="45">
        <v>0</v>
      </c>
      <c r="AL266" s="45">
        <v>0</v>
      </c>
      <c r="AM266" s="45">
        <v>0</v>
      </c>
      <c r="AN266" s="47">
        <v>0</v>
      </c>
      <c r="AO266" s="45">
        <v>0</v>
      </c>
      <c r="AP266" s="45">
        <v>0</v>
      </c>
      <c r="AQ266" s="142">
        <v>0</v>
      </c>
      <c r="AR266" s="117">
        <v>0</v>
      </c>
      <c r="AS266" s="45">
        <v>0</v>
      </c>
      <c r="AT266" s="45">
        <v>0</v>
      </c>
      <c r="AU266" s="45">
        <v>0</v>
      </c>
      <c r="AV266" s="45">
        <v>0</v>
      </c>
      <c r="AW266" s="48">
        <v>0</v>
      </c>
      <c r="AX266" s="45">
        <v>0</v>
      </c>
      <c r="AY266" s="45">
        <v>0</v>
      </c>
      <c r="AZ266" s="45">
        <v>0</v>
      </c>
      <c r="BA266" s="47">
        <v>0</v>
      </c>
      <c r="BB266" s="48">
        <v>0</v>
      </c>
      <c r="BC266" s="153">
        <v>0</v>
      </c>
      <c r="BD266" s="45">
        <v>0</v>
      </c>
      <c r="BE266" s="47">
        <v>0</v>
      </c>
      <c r="BF266" s="48">
        <v>0</v>
      </c>
      <c r="BG266" s="45">
        <v>0</v>
      </c>
      <c r="BH266" s="45">
        <v>0</v>
      </c>
      <c r="BI266" s="45">
        <v>0</v>
      </c>
      <c r="BJ266" s="48">
        <v>0</v>
      </c>
      <c r="BK266" s="45">
        <v>0</v>
      </c>
      <c r="BL266" s="45">
        <v>0</v>
      </c>
      <c r="BM266" s="47">
        <v>0</v>
      </c>
      <c r="BN266" s="48">
        <v>0</v>
      </c>
      <c r="BO266" s="45">
        <v>0</v>
      </c>
      <c r="BP266" s="153">
        <v>0</v>
      </c>
      <c r="BQ266" s="45">
        <v>0</v>
      </c>
      <c r="BR266" s="45">
        <v>0</v>
      </c>
      <c r="BS266" s="48">
        <v>0</v>
      </c>
      <c r="BT266" s="45">
        <v>0</v>
      </c>
      <c r="BU266" s="45">
        <v>0</v>
      </c>
      <c r="BV266" s="47">
        <v>0</v>
      </c>
      <c r="BW266" s="45">
        <v>0</v>
      </c>
      <c r="BX266" s="45">
        <v>0</v>
      </c>
      <c r="BY266" s="45">
        <v>0</v>
      </c>
      <c r="BZ266" s="45">
        <v>0</v>
      </c>
      <c r="CA266" s="47">
        <v>0</v>
      </c>
      <c r="CB266" s="45">
        <v>0</v>
      </c>
      <c r="CC266" s="45">
        <v>0</v>
      </c>
      <c r="CD266" s="45">
        <v>0</v>
      </c>
      <c r="CE266" s="47">
        <v>0</v>
      </c>
      <c r="CF266" s="45">
        <v>0</v>
      </c>
      <c r="CG266" s="45">
        <v>0</v>
      </c>
      <c r="CH266" s="45">
        <v>0</v>
      </c>
      <c r="CI266" s="45">
        <v>0</v>
      </c>
      <c r="CJ266" s="48">
        <v>0</v>
      </c>
      <c r="CK266" s="45">
        <v>0</v>
      </c>
      <c r="CL266" s="45">
        <v>0</v>
      </c>
      <c r="CM266" s="45">
        <v>0</v>
      </c>
      <c r="CN266" s="47">
        <v>0</v>
      </c>
      <c r="CO266" s="45">
        <v>0</v>
      </c>
      <c r="CP266" s="45">
        <v>0</v>
      </c>
      <c r="CQ266" s="142">
        <v>0</v>
      </c>
      <c r="CR266" s="117">
        <v>0</v>
      </c>
      <c r="CS266" s="45">
        <v>0</v>
      </c>
      <c r="CT266" s="45">
        <v>0</v>
      </c>
      <c r="CU266" s="45">
        <v>0</v>
      </c>
      <c r="CV266" s="45"/>
      <c r="CW266" s="48"/>
      <c r="CX266" s="45"/>
      <c r="CY266" s="45"/>
      <c r="CZ266" s="45"/>
      <c r="DA266" s="47"/>
      <c r="DB266" s="48"/>
      <c r="DC266" s="153"/>
      <c r="DD266" s="45"/>
      <c r="DE266" s="47"/>
      <c r="DF266" s="48"/>
      <c r="DG266" s="45"/>
      <c r="DH266" s="45"/>
      <c r="DI266" s="45"/>
      <c r="DJ266" s="48"/>
      <c r="DK266" s="45"/>
      <c r="DL266" s="45"/>
      <c r="DM266" s="47"/>
      <c r="DN266" s="119">
        <f t="shared" si="4"/>
        <v>0</v>
      </c>
      <c r="DO266" s="43" t="s">
        <v>204</v>
      </c>
    </row>
    <row r="267" spans="2:119">
      <c r="B267" s="42"/>
      <c r="C267" s="70" t="s">
        <v>205</v>
      </c>
      <c r="D267" s="71">
        <v>0</v>
      </c>
      <c r="E267" s="72">
        <v>0</v>
      </c>
      <c r="F267" s="73">
        <v>0</v>
      </c>
      <c r="G267" s="71">
        <v>0</v>
      </c>
      <c r="H267" s="71">
        <v>0</v>
      </c>
      <c r="I267" s="71">
        <v>0</v>
      </c>
      <c r="J267" s="73">
        <v>0</v>
      </c>
      <c r="K267" s="71">
        <v>0</v>
      </c>
      <c r="L267" s="71">
        <v>0</v>
      </c>
      <c r="M267" s="72">
        <v>0</v>
      </c>
      <c r="N267" s="73">
        <v>0</v>
      </c>
      <c r="O267" s="71">
        <v>0</v>
      </c>
      <c r="P267" s="71">
        <v>0</v>
      </c>
      <c r="Q267" s="71">
        <v>0</v>
      </c>
      <c r="R267" s="71">
        <v>0</v>
      </c>
      <c r="S267" s="73">
        <v>0</v>
      </c>
      <c r="T267" s="71">
        <v>0</v>
      </c>
      <c r="U267" s="71">
        <v>0</v>
      </c>
      <c r="V267" s="72">
        <v>0</v>
      </c>
      <c r="W267" s="71">
        <v>0</v>
      </c>
      <c r="X267" s="71">
        <v>0</v>
      </c>
      <c r="Y267" s="71">
        <v>0</v>
      </c>
      <c r="Z267" s="71">
        <v>0</v>
      </c>
      <c r="AA267" s="72">
        <v>0</v>
      </c>
      <c r="AB267" s="71">
        <v>0</v>
      </c>
      <c r="AC267" s="71">
        <v>0</v>
      </c>
      <c r="AD267" s="71">
        <v>0</v>
      </c>
      <c r="AE267" s="72">
        <v>0</v>
      </c>
      <c r="AF267" s="71">
        <v>0</v>
      </c>
      <c r="AG267" s="71">
        <v>0</v>
      </c>
      <c r="AH267" s="71">
        <v>0</v>
      </c>
      <c r="AI267" s="71">
        <v>0</v>
      </c>
      <c r="AJ267" s="73">
        <v>0</v>
      </c>
      <c r="AK267" s="71">
        <v>0</v>
      </c>
      <c r="AL267" s="71">
        <v>0</v>
      </c>
      <c r="AM267" s="71">
        <v>0</v>
      </c>
      <c r="AN267" s="72">
        <v>0</v>
      </c>
      <c r="AO267" s="71">
        <v>0</v>
      </c>
      <c r="AP267" s="71">
        <v>0</v>
      </c>
      <c r="AQ267" s="142">
        <v>0</v>
      </c>
      <c r="AR267" s="120">
        <v>0</v>
      </c>
      <c r="AS267" s="71">
        <v>0</v>
      </c>
      <c r="AT267" s="71">
        <v>0</v>
      </c>
      <c r="AU267" s="71">
        <v>0</v>
      </c>
      <c r="AV267" s="71">
        <v>0</v>
      </c>
      <c r="AW267" s="73">
        <v>0</v>
      </c>
      <c r="AX267" s="71">
        <v>0</v>
      </c>
      <c r="AY267" s="71">
        <v>0</v>
      </c>
      <c r="AZ267" s="71">
        <v>0</v>
      </c>
      <c r="BA267" s="72">
        <v>0</v>
      </c>
      <c r="BB267" s="73">
        <v>0</v>
      </c>
      <c r="BC267" s="153">
        <v>0</v>
      </c>
      <c r="BD267" s="71">
        <v>0</v>
      </c>
      <c r="BE267" s="72">
        <v>0</v>
      </c>
      <c r="BF267" s="73">
        <v>0</v>
      </c>
      <c r="BG267" s="71">
        <v>0</v>
      </c>
      <c r="BH267" s="71">
        <v>0</v>
      </c>
      <c r="BI267" s="71">
        <v>0</v>
      </c>
      <c r="BJ267" s="73">
        <v>0</v>
      </c>
      <c r="BK267" s="71">
        <v>0</v>
      </c>
      <c r="BL267" s="71">
        <v>0</v>
      </c>
      <c r="BM267" s="72">
        <v>0</v>
      </c>
      <c r="BN267" s="73">
        <v>0</v>
      </c>
      <c r="BO267" s="71">
        <v>0</v>
      </c>
      <c r="BP267" s="153">
        <v>0</v>
      </c>
      <c r="BQ267" s="71">
        <v>0</v>
      </c>
      <c r="BR267" s="71">
        <v>0</v>
      </c>
      <c r="BS267" s="73">
        <v>0</v>
      </c>
      <c r="BT267" s="71">
        <v>0</v>
      </c>
      <c r="BU267" s="71">
        <v>0</v>
      </c>
      <c r="BV267" s="72">
        <v>0</v>
      </c>
      <c r="BW267" s="71">
        <v>0</v>
      </c>
      <c r="BX267" s="71">
        <v>0</v>
      </c>
      <c r="BY267" s="71">
        <v>0</v>
      </c>
      <c r="BZ267" s="71">
        <v>0</v>
      </c>
      <c r="CA267" s="72">
        <v>0</v>
      </c>
      <c r="CB267" s="71">
        <v>0</v>
      </c>
      <c r="CC267" s="71">
        <v>0</v>
      </c>
      <c r="CD267" s="71">
        <v>0</v>
      </c>
      <c r="CE267" s="72">
        <v>0</v>
      </c>
      <c r="CF267" s="71">
        <v>0</v>
      </c>
      <c r="CG267" s="71">
        <v>0</v>
      </c>
      <c r="CH267" s="71">
        <v>0</v>
      </c>
      <c r="CI267" s="71">
        <v>0</v>
      </c>
      <c r="CJ267" s="73">
        <v>0</v>
      </c>
      <c r="CK267" s="71">
        <v>0</v>
      </c>
      <c r="CL267" s="71">
        <v>0</v>
      </c>
      <c r="CM267" s="71">
        <v>0</v>
      </c>
      <c r="CN267" s="72">
        <v>0</v>
      </c>
      <c r="CO267" s="71">
        <v>0</v>
      </c>
      <c r="CP267" s="71">
        <v>0</v>
      </c>
      <c r="CQ267" s="142">
        <v>0</v>
      </c>
      <c r="CR267" s="120">
        <v>0</v>
      </c>
      <c r="CS267" s="71">
        <v>0</v>
      </c>
      <c r="CT267" s="71">
        <v>0</v>
      </c>
      <c r="CU267" s="71">
        <v>0</v>
      </c>
      <c r="CV267" s="71"/>
      <c r="CW267" s="73"/>
      <c r="CX267" s="71"/>
      <c r="CY267" s="71"/>
      <c r="CZ267" s="71"/>
      <c r="DA267" s="72"/>
      <c r="DB267" s="73"/>
      <c r="DC267" s="153"/>
      <c r="DD267" s="71"/>
      <c r="DE267" s="72"/>
      <c r="DF267" s="73"/>
      <c r="DG267" s="71"/>
      <c r="DH267" s="71"/>
      <c r="DI267" s="71"/>
      <c r="DJ267" s="73"/>
      <c r="DK267" s="71"/>
      <c r="DL267" s="71"/>
      <c r="DM267" s="72"/>
      <c r="DN267" s="121">
        <f t="shared" si="4"/>
        <v>0</v>
      </c>
      <c r="DO267" s="70" t="s">
        <v>205</v>
      </c>
    </row>
    <row r="268" spans="2:119">
      <c r="B268" s="49"/>
      <c r="C268" s="50" t="s">
        <v>206</v>
      </c>
      <c r="D268" s="51">
        <v>3</v>
      </c>
      <c r="E268" s="53">
        <v>4</v>
      </c>
      <c r="F268" s="52">
        <v>1</v>
      </c>
      <c r="G268" s="51">
        <v>2</v>
      </c>
      <c r="H268" s="51">
        <v>0</v>
      </c>
      <c r="I268" s="51">
        <v>4</v>
      </c>
      <c r="J268" s="52">
        <v>0</v>
      </c>
      <c r="K268" s="51">
        <v>2</v>
      </c>
      <c r="L268" s="51">
        <v>4</v>
      </c>
      <c r="M268" s="53">
        <v>0</v>
      </c>
      <c r="N268" s="52">
        <v>0</v>
      </c>
      <c r="O268" s="51">
        <v>2</v>
      </c>
      <c r="P268" s="51">
        <v>3</v>
      </c>
      <c r="Q268" s="51">
        <v>3</v>
      </c>
      <c r="R268" s="125">
        <v>1</v>
      </c>
      <c r="S268" s="52">
        <v>1</v>
      </c>
      <c r="T268" s="51">
        <v>0</v>
      </c>
      <c r="U268" s="51">
        <v>3</v>
      </c>
      <c r="V268" s="53">
        <v>2</v>
      </c>
      <c r="W268" s="51">
        <v>0</v>
      </c>
      <c r="X268" s="51">
        <v>2</v>
      </c>
      <c r="Y268" s="51">
        <v>3</v>
      </c>
      <c r="Z268" s="51">
        <v>1</v>
      </c>
      <c r="AA268" s="53">
        <v>1</v>
      </c>
      <c r="AB268" s="51">
        <v>2</v>
      </c>
      <c r="AC268" s="51">
        <v>3</v>
      </c>
      <c r="AD268" s="51">
        <v>2</v>
      </c>
      <c r="AE268" s="53">
        <v>1</v>
      </c>
      <c r="AF268" s="51">
        <v>2</v>
      </c>
      <c r="AG268" s="51">
        <v>4</v>
      </c>
      <c r="AH268" s="51">
        <v>3</v>
      </c>
      <c r="AI268" s="51">
        <v>4</v>
      </c>
      <c r="AJ268" s="52">
        <v>2</v>
      </c>
      <c r="AK268" s="51">
        <v>2</v>
      </c>
      <c r="AL268" s="125">
        <v>2</v>
      </c>
      <c r="AM268" s="51">
        <v>3</v>
      </c>
      <c r="AN268" s="53">
        <v>3</v>
      </c>
      <c r="AO268" s="51">
        <v>3</v>
      </c>
      <c r="AP268" s="51">
        <v>3</v>
      </c>
      <c r="AQ268" s="143">
        <v>4</v>
      </c>
      <c r="AR268" s="41">
        <v>1</v>
      </c>
      <c r="AS268" s="51">
        <v>2</v>
      </c>
      <c r="AT268" s="51" t="s">
        <v>30</v>
      </c>
      <c r="AU268" s="51">
        <v>3</v>
      </c>
      <c r="AV268" s="51">
        <v>2</v>
      </c>
      <c r="AW268" s="52">
        <v>5</v>
      </c>
      <c r="AX268" s="51">
        <v>5</v>
      </c>
      <c r="AY268" s="51">
        <v>4</v>
      </c>
      <c r="AZ268" s="51">
        <v>3</v>
      </c>
      <c r="BA268" s="53">
        <v>4</v>
      </c>
      <c r="BB268" s="52">
        <v>4</v>
      </c>
      <c r="BC268" s="154">
        <v>5</v>
      </c>
      <c r="BD268" s="51">
        <v>2</v>
      </c>
      <c r="BE268" s="53">
        <v>5</v>
      </c>
      <c r="BF268" s="52">
        <v>5</v>
      </c>
      <c r="BG268" s="51">
        <v>6</v>
      </c>
      <c r="BH268" s="51">
        <v>2</v>
      </c>
      <c r="BI268" s="51">
        <v>5</v>
      </c>
      <c r="BJ268" s="52">
        <v>4</v>
      </c>
      <c r="BK268" s="51">
        <v>5</v>
      </c>
      <c r="BL268" s="51">
        <v>6</v>
      </c>
      <c r="BM268" s="53">
        <v>3</v>
      </c>
      <c r="BN268" s="52">
        <v>0</v>
      </c>
      <c r="BO268" s="51">
        <v>5</v>
      </c>
      <c r="BP268" s="154">
        <v>4</v>
      </c>
      <c r="BQ268" s="51">
        <v>6</v>
      </c>
      <c r="BR268" s="125">
        <v>8</v>
      </c>
      <c r="BS268" s="52">
        <v>6</v>
      </c>
      <c r="BT268" s="51">
        <v>3</v>
      </c>
      <c r="BU268" s="51">
        <v>8</v>
      </c>
      <c r="BV268" s="53">
        <v>5</v>
      </c>
      <c r="BW268" s="51">
        <v>3</v>
      </c>
      <c r="BX268" s="51">
        <v>7</v>
      </c>
      <c r="BY268" s="51">
        <v>4</v>
      </c>
      <c r="BZ268" s="51">
        <v>5</v>
      </c>
      <c r="CA268" s="53">
        <v>7</v>
      </c>
      <c r="CB268" s="51">
        <v>3</v>
      </c>
      <c r="CC268" s="51">
        <v>8</v>
      </c>
      <c r="CD268" s="51">
        <v>3</v>
      </c>
      <c r="CE268" s="53">
        <v>11</v>
      </c>
      <c r="CF268" s="51">
        <v>4</v>
      </c>
      <c r="CG268" s="51">
        <v>7</v>
      </c>
      <c r="CH268" s="51">
        <v>2</v>
      </c>
      <c r="CI268" s="51">
        <v>10</v>
      </c>
      <c r="CJ268" s="52">
        <v>4</v>
      </c>
      <c r="CK268" s="51">
        <v>3</v>
      </c>
      <c r="CL268" s="125">
        <v>5</v>
      </c>
      <c r="CM268" s="51">
        <v>4</v>
      </c>
      <c r="CN268" s="53">
        <v>7</v>
      </c>
      <c r="CO268" s="51">
        <v>2</v>
      </c>
      <c r="CP268" s="51">
        <v>5</v>
      </c>
      <c r="CQ268" s="143">
        <v>8</v>
      </c>
      <c r="CR268" s="41">
        <v>5</v>
      </c>
      <c r="CS268" s="51">
        <v>6</v>
      </c>
      <c r="CT268" s="51">
        <v>8</v>
      </c>
      <c r="CU268" s="51">
        <v>9</v>
      </c>
      <c r="CV268" s="51"/>
      <c r="CW268" s="52"/>
      <c r="CX268" s="51"/>
      <c r="CY268" s="51"/>
      <c r="CZ268" s="51"/>
      <c r="DA268" s="53"/>
      <c r="DB268" s="52"/>
      <c r="DC268" s="154"/>
      <c r="DD268" s="51"/>
      <c r="DE268" s="53"/>
      <c r="DF268" s="52"/>
      <c r="DG268" s="51"/>
      <c r="DH268" s="51"/>
      <c r="DI268" s="51"/>
      <c r="DJ268" s="52"/>
      <c r="DK268" s="51"/>
      <c r="DL268" s="51"/>
      <c r="DM268" s="53"/>
      <c r="DN268" s="122">
        <f t="shared" si="4"/>
        <v>185</v>
      </c>
      <c r="DO268" s="50" t="s">
        <v>206</v>
      </c>
    </row>
    <row r="269" spans="2:119">
      <c r="B269" s="54" t="s">
        <v>238</v>
      </c>
      <c r="C269" s="55" t="s">
        <v>198</v>
      </c>
      <c r="D269" s="56">
        <v>0</v>
      </c>
      <c r="E269" s="57">
        <v>0</v>
      </c>
      <c r="F269" s="54">
        <v>0</v>
      </c>
      <c r="G269" s="56">
        <v>0</v>
      </c>
      <c r="H269" s="56">
        <v>0</v>
      </c>
      <c r="I269" s="56">
        <v>0</v>
      </c>
      <c r="J269" s="54">
        <v>0</v>
      </c>
      <c r="K269" s="56">
        <v>0</v>
      </c>
      <c r="L269" s="56">
        <v>0</v>
      </c>
      <c r="M269" s="57">
        <v>0</v>
      </c>
      <c r="N269" s="54">
        <v>0</v>
      </c>
      <c r="O269" s="56">
        <v>0</v>
      </c>
      <c r="P269" s="56">
        <v>0</v>
      </c>
      <c r="Q269" s="56">
        <v>0</v>
      </c>
      <c r="R269" s="56">
        <v>0</v>
      </c>
      <c r="S269" s="54">
        <v>0</v>
      </c>
      <c r="T269" s="56">
        <v>0</v>
      </c>
      <c r="U269" s="56">
        <v>0</v>
      </c>
      <c r="V269" s="57">
        <v>0</v>
      </c>
      <c r="W269" s="56">
        <v>0</v>
      </c>
      <c r="X269" s="56">
        <v>0</v>
      </c>
      <c r="Y269" s="56">
        <v>0</v>
      </c>
      <c r="Z269" s="56">
        <v>0</v>
      </c>
      <c r="AA269" s="57">
        <v>0</v>
      </c>
      <c r="AB269" s="56">
        <v>0</v>
      </c>
      <c r="AC269" s="56">
        <v>0</v>
      </c>
      <c r="AD269" s="56">
        <v>0</v>
      </c>
      <c r="AE269" s="57">
        <v>0</v>
      </c>
      <c r="AF269" s="56">
        <v>0</v>
      </c>
      <c r="AG269" s="56">
        <v>0</v>
      </c>
      <c r="AH269" s="56">
        <v>0</v>
      </c>
      <c r="AI269" s="56">
        <v>0</v>
      </c>
      <c r="AJ269" s="54">
        <v>0</v>
      </c>
      <c r="AK269" s="56">
        <v>0</v>
      </c>
      <c r="AL269" s="56">
        <v>0</v>
      </c>
      <c r="AM269" s="56">
        <v>0</v>
      </c>
      <c r="AN269" s="57">
        <v>0</v>
      </c>
      <c r="AO269" s="56">
        <v>0</v>
      </c>
      <c r="AP269" s="56">
        <v>0</v>
      </c>
      <c r="AQ269" s="144">
        <v>0</v>
      </c>
      <c r="AR269" s="57">
        <v>0</v>
      </c>
      <c r="AS269" s="56">
        <v>0</v>
      </c>
      <c r="AT269" s="56">
        <v>0</v>
      </c>
      <c r="AU269" s="56">
        <v>0</v>
      </c>
      <c r="AV269" s="56">
        <v>0</v>
      </c>
      <c r="AW269" s="54">
        <v>0</v>
      </c>
      <c r="AX269" s="56">
        <v>0</v>
      </c>
      <c r="AY269" s="56">
        <v>0</v>
      </c>
      <c r="AZ269" s="56">
        <v>0</v>
      </c>
      <c r="BA269" s="57">
        <v>0</v>
      </c>
      <c r="BB269" s="54">
        <v>0</v>
      </c>
      <c r="BC269" s="156">
        <v>0</v>
      </c>
      <c r="BD269" s="56">
        <v>0</v>
      </c>
      <c r="BE269" s="57">
        <v>0</v>
      </c>
      <c r="BF269" s="54">
        <v>0</v>
      </c>
      <c r="BG269" s="56">
        <v>0</v>
      </c>
      <c r="BH269" s="56">
        <v>0</v>
      </c>
      <c r="BI269" s="56">
        <v>0</v>
      </c>
      <c r="BJ269" s="54">
        <v>0</v>
      </c>
      <c r="BK269" s="56">
        <v>0</v>
      </c>
      <c r="BL269" s="56">
        <v>0</v>
      </c>
      <c r="BM269" s="57">
        <v>0</v>
      </c>
      <c r="BN269" s="54">
        <v>0</v>
      </c>
      <c r="BO269" s="56">
        <v>0</v>
      </c>
      <c r="BP269" s="156">
        <v>0</v>
      </c>
      <c r="BQ269" s="56">
        <v>0</v>
      </c>
      <c r="BR269" s="56">
        <v>0</v>
      </c>
      <c r="BS269" s="54">
        <v>0</v>
      </c>
      <c r="BT269" s="56">
        <v>0</v>
      </c>
      <c r="BU269" s="56">
        <v>0</v>
      </c>
      <c r="BV269" s="57">
        <v>0</v>
      </c>
      <c r="BW269" s="56">
        <v>0</v>
      </c>
      <c r="BX269" s="56">
        <v>0</v>
      </c>
      <c r="BY269" s="56">
        <v>0</v>
      </c>
      <c r="BZ269" s="56">
        <v>0</v>
      </c>
      <c r="CA269" s="57">
        <v>0</v>
      </c>
      <c r="CB269" s="56">
        <v>0</v>
      </c>
      <c r="CC269" s="56">
        <v>0</v>
      </c>
      <c r="CD269" s="56">
        <v>0</v>
      </c>
      <c r="CE269" s="57">
        <v>0</v>
      </c>
      <c r="CF269" s="56">
        <v>0</v>
      </c>
      <c r="CG269" s="56">
        <v>0</v>
      </c>
      <c r="CH269" s="56">
        <v>0</v>
      </c>
      <c r="CI269" s="56">
        <v>0</v>
      </c>
      <c r="CJ269" s="54">
        <v>0</v>
      </c>
      <c r="CK269" s="56">
        <v>0</v>
      </c>
      <c r="CL269" s="56">
        <v>0</v>
      </c>
      <c r="CM269" s="56">
        <v>0</v>
      </c>
      <c r="CN269" s="57">
        <v>0</v>
      </c>
      <c r="CO269" s="56">
        <v>0</v>
      </c>
      <c r="CP269" s="56">
        <v>0</v>
      </c>
      <c r="CQ269" s="144">
        <v>0</v>
      </c>
      <c r="CR269" s="57">
        <v>0</v>
      </c>
      <c r="CS269" s="56">
        <v>0</v>
      </c>
      <c r="CT269" s="56">
        <v>0</v>
      </c>
      <c r="CU269" s="56">
        <v>0</v>
      </c>
      <c r="CV269" s="56"/>
      <c r="CW269" s="54"/>
      <c r="CX269" s="56"/>
      <c r="CY269" s="56"/>
      <c r="CZ269" s="56"/>
      <c r="DA269" s="57"/>
      <c r="DB269" s="54"/>
      <c r="DC269" s="156"/>
      <c r="DD269" s="56"/>
      <c r="DE269" s="57"/>
      <c r="DF269" s="54"/>
      <c r="DG269" s="56"/>
      <c r="DH269" s="56"/>
      <c r="DI269" s="56"/>
      <c r="DJ269" s="54"/>
      <c r="DK269" s="56"/>
      <c r="DL269" s="56"/>
      <c r="DM269" s="57"/>
      <c r="DN269" s="55">
        <f t="shared" si="4"/>
        <v>0</v>
      </c>
      <c r="DO269" s="55" t="s">
        <v>198</v>
      </c>
    </row>
    <row r="270" spans="2:119">
      <c r="B270" s="54" t="s">
        <v>223</v>
      </c>
      <c r="C270" s="55" t="s">
        <v>200</v>
      </c>
      <c r="D270" s="56">
        <v>0</v>
      </c>
      <c r="E270" s="57">
        <v>0</v>
      </c>
      <c r="F270" s="54">
        <v>0</v>
      </c>
      <c r="G270" s="56">
        <v>0</v>
      </c>
      <c r="H270" s="56">
        <v>0</v>
      </c>
      <c r="I270" s="56">
        <v>0</v>
      </c>
      <c r="J270" s="54">
        <v>0</v>
      </c>
      <c r="K270" s="56">
        <v>0</v>
      </c>
      <c r="L270" s="56">
        <v>0</v>
      </c>
      <c r="M270" s="57">
        <v>0</v>
      </c>
      <c r="N270" s="54">
        <v>0</v>
      </c>
      <c r="O270" s="56">
        <v>0</v>
      </c>
      <c r="P270" s="56">
        <v>0</v>
      </c>
      <c r="Q270" s="56">
        <v>0</v>
      </c>
      <c r="R270" s="56">
        <v>0</v>
      </c>
      <c r="S270" s="54">
        <v>0</v>
      </c>
      <c r="T270" s="56">
        <v>0</v>
      </c>
      <c r="U270" s="56">
        <v>0</v>
      </c>
      <c r="V270" s="57">
        <v>0</v>
      </c>
      <c r="W270" s="56">
        <v>0</v>
      </c>
      <c r="X270" s="56">
        <v>0</v>
      </c>
      <c r="Y270" s="56">
        <v>0</v>
      </c>
      <c r="Z270" s="56">
        <v>0</v>
      </c>
      <c r="AA270" s="57">
        <v>0</v>
      </c>
      <c r="AB270" s="56">
        <v>0</v>
      </c>
      <c r="AC270" s="56">
        <v>0</v>
      </c>
      <c r="AD270" s="56">
        <v>0</v>
      </c>
      <c r="AE270" s="57">
        <v>0</v>
      </c>
      <c r="AF270" s="56">
        <v>0</v>
      </c>
      <c r="AG270" s="56">
        <v>0</v>
      </c>
      <c r="AH270" s="56">
        <v>0</v>
      </c>
      <c r="AI270" s="56">
        <v>0</v>
      </c>
      <c r="AJ270" s="54">
        <v>0</v>
      </c>
      <c r="AK270" s="56">
        <v>0</v>
      </c>
      <c r="AL270" s="56">
        <v>0</v>
      </c>
      <c r="AM270" s="56">
        <v>0</v>
      </c>
      <c r="AN270" s="57">
        <v>0</v>
      </c>
      <c r="AO270" s="56">
        <v>0</v>
      </c>
      <c r="AP270" s="56">
        <v>0</v>
      </c>
      <c r="AQ270" s="144">
        <v>0</v>
      </c>
      <c r="AR270" s="57">
        <v>0</v>
      </c>
      <c r="AS270" s="56">
        <v>0</v>
      </c>
      <c r="AT270" s="56">
        <v>0</v>
      </c>
      <c r="AU270" s="56">
        <v>0</v>
      </c>
      <c r="AV270" s="56">
        <v>0</v>
      </c>
      <c r="AW270" s="54">
        <v>0</v>
      </c>
      <c r="AX270" s="56">
        <v>0</v>
      </c>
      <c r="AY270" s="56">
        <v>0</v>
      </c>
      <c r="AZ270" s="56">
        <v>0</v>
      </c>
      <c r="BA270" s="57">
        <v>0</v>
      </c>
      <c r="BB270" s="54">
        <v>0</v>
      </c>
      <c r="BC270" s="156">
        <v>0</v>
      </c>
      <c r="BD270" s="56">
        <v>0</v>
      </c>
      <c r="BE270" s="57">
        <v>0</v>
      </c>
      <c r="BF270" s="54">
        <v>0</v>
      </c>
      <c r="BG270" s="56">
        <v>0</v>
      </c>
      <c r="BH270" s="56">
        <v>0</v>
      </c>
      <c r="BI270" s="56">
        <v>0</v>
      </c>
      <c r="BJ270" s="54">
        <v>0</v>
      </c>
      <c r="BK270" s="56">
        <v>0</v>
      </c>
      <c r="BL270" s="56">
        <v>0</v>
      </c>
      <c r="BM270" s="57">
        <v>0</v>
      </c>
      <c r="BN270" s="54">
        <v>0</v>
      </c>
      <c r="BO270" s="56">
        <v>0</v>
      </c>
      <c r="BP270" s="156">
        <v>0</v>
      </c>
      <c r="BQ270" s="56">
        <v>0</v>
      </c>
      <c r="BR270" s="56">
        <v>0</v>
      </c>
      <c r="BS270" s="54">
        <v>0</v>
      </c>
      <c r="BT270" s="56">
        <v>0</v>
      </c>
      <c r="BU270" s="56">
        <v>0</v>
      </c>
      <c r="BV270" s="57">
        <v>0</v>
      </c>
      <c r="BW270" s="56">
        <v>0</v>
      </c>
      <c r="BX270" s="56">
        <v>0</v>
      </c>
      <c r="BY270" s="56">
        <v>0</v>
      </c>
      <c r="BZ270" s="56">
        <v>0</v>
      </c>
      <c r="CA270" s="57">
        <v>0</v>
      </c>
      <c r="CB270" s="56">
        <v>0</v>
      </c>
      <c r="CC270" s="56">
        <v>0</v>
      </c>
      <c r="CD270" s="56">
        <v>0</v>
      </c>
      <c r="CE270" s="57">
        <v>0</v>
      </c>
      <c r="CF270" s="56">
        <v>0</v>
      </c>
      <c r="CG270" s="56">
        <v>0</v>
      </c>
      <c r="CH270" s="56">
        <v>0</v>
      </c>
      <c r="CI270" s="56">
        <v>0</v>
      </c>
      <c r="CJ270" s="54">
        <v>0</v>
      </c>
      <c r="CK270" s="56">
        <v>0</v>
      </c>
      <c r="CL270" s="56">
        <v>0</v>
      </c>
      <c r="CM270" s="56">
        <v>0</v>
      </c>
      <c r="CN270" s="57">
        <v>0</v>
      </c>
      <c r="CO270" s="56">
        <v>0</v>
      </c>
      <c r="CP270" s="56">
        <v>0</v>
      </c>
      <c r="CQ270" s="144">
        <v>0</v>
      </c>
      <c r="CR270" s="57">
        <v>0</v>
      </c>
      <c r="CS270" s="56">
        <v>0</v>
      </c>
      <c r="CT270" s="56">
        <v>0</v>
      </c>
      <c r="CU270" s="56">
        <v>0</v>
      </c>
      <c r="CV270" s="56"/>
      <c r="CW270" s="54"/>
      <c r="CX270" s="56"/>
      <c r="CY270" s="56"/>
      <c r="CZ270" s="56"/>
      <c r="DA270" s="57"/>
      <c r="DB270" s="54"/>
      <c r="DC270" s="156"/>
      <c r="DD270" s="56"/>
      <c r="DE270" s="57"/>
      <c r="DF270" s="54"/>
      <c r="DG270" s="56"/>
      <c r="DH270" s="56"/>
      <c r="DI270" s="56"/>
      <c r="DJ270" s="54"/>
      <c r="DK270" s="56"/>
      <c r="DL270" s="56"/>
      <c r="DM270" s="57"/>
      <c r="DN270" s="55">
        <f t="shared" si="4"/>
        <v>0</v>
      </c>
      <c r="DO270" s="55" t="s">
        <v>200</v>
      </c>
    </row>
    <row r="271" spans="2:119">
      <c r="B271" s="54"/>
      <c r="C271" s="55" t="s">
        <v>201</v>
      </c>
      <c r="D271" s="56">
        <v>0</v>
      </c>
      <c r="E271" s="57">
        <v>0</v>
      </c>
      <c r="F271" s="54">
        <v>0</v>
      </c>
      <c r="G271" s="56">
        <v>0</v>
      </c>
      <c r="H271" s="56">
        <v>0</v>
      </c>
      <c r="I271" s="56">
        <v>0</v>
      </c>
      <c r="J271" s="54">
        <v>0</v>
      </c>
      <c r="K271" s="56">
        <v>0</v>
      </c>
      <c r="L271" s="56">
        <v>0</v>
      </c>
      <c r="M271" s="57">
        <v>0</v>
      </c>
      <c r="N271" s="54">
        <v>0</v>
      </c>
      <c r="O271" s="56">
        <v>0</v>
      </c>
      <c r="P271" s="56">
        <v>0</v>
      </c>
      <c r="Q271" s="56">
        <v>0</v>
      </c>
      <c r="R271" s="56">
        <v>0</v>
      </c>
      <c r="S271" s="54">
        <v>0</v>
      </c>
      <c r="T271" s="56">
        <v>0</v>
      </c>
      <c r="U271" s="56">
        <v>0</v>
      </c>
      <c r="V271" s="57">
        <v>0</v>
      </c>
      <c r="W271" s="56">
        <v>0</v>
      </c>
      <c r="X271" s="56">
        <v>0</v>
      </c>
      <c r="Y271" s="56">
        <v>0</v>
      </c>
      <c r="Z271" s="56">
        <v>0</v>
      </c>
      <c r="AA271" s="57">
        <v>0</v>
      </c>
      <c r="AB271" s="56">
        <v>0</v>
      </c>
      <c r="AC271" s="56">
        <v>0</v>
      </c>
      <c r="AD271" s="56">
        <v>0</v>
      </c>
      <c r="AE271" s="57">
        <v>0</v>
      </c>
      <c r="AF271" s="56">
        <v>0</v>
      </c>
      <c r="AG271" s="56">
        <v>0</v>
      </c>
      <c r="AH271" s="56">
        <v>0</v>
      </c>
      <c r="AI271" s="56">
        <v>0</v>
      </c>
      <c r="AJ271" s="54">
        <v>0</v>
      </c>
      <c r="AK271" s="56">
        <v>0</v>
      </c>
      <c r="AL271" s="56">
        <v>0</v>
      </c>
      <c r="AM271" s="56">
        <v>0</v>
      </c>
      <c r="AN271" s="57">
        <v>0</v>
      </c>
      <c r="AO271" s="56">
        <v>0</v>
      </c>
      <c r="AP271" s="56">
        <v>0</v>
      </c>
      <c r="AQ271" s="144">
        <v>0</v>
      </c>
      <c r="AR271" s="57">
        <v>0</v>
      </c>
      <c r="AS271" s="56">
        <v>0</v>
      </c>
      <c r="AT271" s="56">
        <v>0</v>
      </c>
      <c r="AU271" s="56">
        <v>0</v>
      </c>
      <c r="AV271" s="56">
        <v>0</v>
      </c>
      <c r="AW271" s="54">
        <v>0</v>
      </c>
      <c r="AX271" s="56">
        <v>0</v>
      </c>
      <c r="AY271" s="56">
        <v>0</v>
      </c>
      <c r="AZ271" s="56">
        <v>0</v>
      </c>
      <c r="BA271" s="57">
        <v>0</v>
      </c>
      <c r="BB271" s="54">
        <v>0</v>
      </c>
      <c r="BC271" s="156">
        <v>0</v>
      </c>
      <c r="BD271" s="56">
        <v>0</v>
      </c>
      <c r="BE271" s="57">
        <v>0</v>
      </c>
      <c r="BF271" s="54">
        <v>0</v>
      </c>
      <c r="BG271" s="56">
        <v>0</v>
      </c>
      <c r="BH271" s="56">
        <v>0</v>
      </c>
      <c r="BI271" s="56">
        <v>0</v>
      </c>
      <c r="BJ271" s="54">
        <v>0</v>
      </c>
      <c r="BK271" s="56">
        <v>0</v>
      </c>
      <c r="BL271" s="56">
        <v>0</v>
      </c>
      <c r="BM271" s="57">
        <v>0</v>
      </c>
      <c r="BN271" s="54">
        <v>0</v>
      </c>
      <c r="BO271" s="56">
        <v>0</v>
      </c>
      <c r="BP271" s="156">
        <v>0</v>
      </c>
      <c r="BQ271" s="56">
        <v>0</v>
      </c>
      <c r="BR271" s="56">
        <v>0</v>
      </c>
      <c r="BS271" s="54">
        <v>0</v>
      </c>
      <c r="BT271" s="56">
        <v>0</v>
      </c>
      <c r="BU271" s="56">
        <v>0</v>
      </c>
      <c r="BV271" s="57">
        <v>0</v>
      </c>
      <c r="BW271" s="56">
        <v>0</v>
      </c>
      <c r="BX271" s="56">
        <v>0</v>
      </c>
      <c r="BY271" s="56">
        <v>0</v>
      </c>
      <c r="BZ271" s="56">
        <v>0</v>
      </c>
      <c r="CA271" s="57">
        <v>0</v>
      </c>
      <c r="CB271" s="56">
        <v>0</v>
      </c>
      <c r="CC271" s="56">
        <v>0</v>
      </c>
      <c r="CD271" s="56">
        <v>0</v>
      </c>
      <c r="CE271" s="57">
        <v>0</v>
      </c>
      <c r="CF271" s="56">
        <v>0</v>
      </c>
      <c r="CG271" s="56">
        <v>0</v>
      </c>
      <c r="CH271" s="56">
        <v>0</v>
      </c>
      <c r="CI271" s="56">
        <v>0</v>
      </c>
      <c r="CJ271" s="54">
        <v>0</v>
      </c>
      <c r="CK271" s="56">
        <v>0</v>
      </c>
      <c r="CL271" s="56">
        <v>0</v>
      </c>
      <c r="CM271" s="56">
        <v>0</v>
      </c>
      <c r="CN271" s="57">
        <v>0</v>
      </c>
      <c r="CO271" s="56">
        <v>0</v>
      </c>
      <c r="CP271" s="56">
        <v>0</v>
      </c>
      <c r="CQ271" s="144">
        <v>0</v>
      </c>
      <c r="CR271" s="57">
        <v>0</v>
      </c>
      <c r="CS271" s="56">
        <v>0</v>
      </c>
      <c r="CT271" s="56">
        <v>0</v>
      </c>
      <c r="CU271" s="56">
        <v>0</v>
      </c>
      <c r="CV271" s="56"/>
      <c r="CW271" s="54"/>
      <c r="CX271" s="56"/>
      <c r="CY271" s="56"/>
      <c r="CZ271" s="56"/>
      <c r="DA271" s="57"/>
      <c r="DB271" s="54"/>
      <c r="DC271" s="156"/>
      <c r="DD271" s="56"/>
      <c r="DE271" s="57"/>
      <c r="DF271" s="54"/>
      <c r="DG271" s="56"/>
      <c r="DH271" s="56"/>
      <c r="DI271" s="56"/>
      <c r="DJ271" s="54"/>
      <c r="DK271" s="56"/>
      <c r="DL271" s="56"/>
      <c r="DM271" s="57"/>
      <c r="DN271" s="55">
        <f t="shared" si="4"/>
        <v>0</v>
      </c>
      <c r="DO271" s="55" t="s">
        <v>201</v>
      </c>
    </row>
    <row r="272" spans="2:119">
      <c r="B272" s="54"/>
      <c r="C272" s="55" t="s">
        <v>202</v>
      </c>
      <c r="D272" s="56">
        <v>0</v>
      </c>
      <c r="E272" s="57">
        <v>0</v>
      </c>
      <c r="F272" s="54">
        <v>0</v>
      </c>
      <c r="G272" s="56">
        <v>0</v>
      </c>
      <c r="H272" s="56">
        <v>0</v>
      </c>
      <c r="I272" s="56">
        <v>0</v>
      </c>
      <c r="J272" s="54">
        <v>0</v>
      </c>
      <c r="K272" s="56">
        <v>0</v>
      </c>
      <c r="L272" s="56">
        <v>0</v>
      </c>
      <c r="M272" s="57">
        <v>0</v>
      </c>
      <c r="N272" s="54">
        <v>0</v>
      </c>
      <c r="O272" s="56">
        <v>0</v>
      </c>
      <c r="P272" s="56">
        <v>0</v>
      </c>
      <c r="Q272" s="56">
        <v>0</v>
      </c>
      <c r="R272" s="56">
        <v>0</v>
      </c>
      <c r="S272" s="54">
        <v>0</v>
      </c>
      <c r="T272" s="56">
        <v>0</v>
      </c>
      <c r="U272" s="56">
        <v>0</v>
      </c>
      <c r="V272" s="57">
        <v>0</v>
      </c>
      <c r="W272" s="56">
        <v>0</v>
      </c>
      <c r="X272" s="56">
        <v>0</v>
      </c>
      <c r="Y272" s="56">
        <v>0</v>
      </c>
      <c r="Z272" s="56">
        <v>0</v>
      </c>
      <c r="AA272" s="57">
        <v>0</v>
      </c>
      <c r="AB272" s="56">
        <v>0</v>
      </c>
      <c r="AC272" s="56">
        <v>0</v>
      </c>
      <c r="AD272" s="56">
        <v>0</v>
      </c>
      <c r="AE272" s="57">
        <v>0</v>
      </c>
      <c r="AF272" s="56">
        <v>0</v>
      </c>
      <c r="AG272" s="56">
        <v>0</v>
      </c>
      <c r="AH272" s="56">
        <v>0</v>
      </c>
      <c r="AI272" s="56">
        <v>0</v>
      </c>
      <c r="AJ272" s="54">
        <v>0</v>
      </c>
      <c r="AK272" s="56">
        <v>0</v>
      </c>
      <c r="AL272" s="56">
        <v>0</v>
      </c>
      <c r="AM272" s="56">
        <v>0</v>
      </c>
      <c r="AN272" s="57">
        <v>0</v>
      </c>
      <c r="AO272" s="56">
        <v>0</v>
      </c>
      <c r="AP272" s="56">
        <v>0</v>
      </c>
      <c r="AQ272" s="144">
        <v>0</v>
      </c>
      <c r="AR272" s="57">
        <v>0</v>
      </c>
      <c r="AS272" s="56">
        <v>0</v>
      </c>
      <c r="AT272" s="56">
        <v>0</v>
      </c>
      <c r="AU272" s="56">
        <v>0</v>
      </c>
      <c r="AV272" s="56">
        <v>0</v>
      </c>
      <c r="AW272" s="54">
        <v>0</v>
      </c>
      <c r="AX272" s="56">
        <v>0</v>
      </c>
      <c r="AY272" s="56">
        <v>0</v>
      </c>
      <c r="AZ272" s="56">
        <v>0</v>
      </c>
      <c r="BA272" s="57">
        <v>0</v>
      </c>
      <c r="BB272" s="54">
        <v>0</v>
      </c>
      <c r="BC272" s="156">
        <v>0</v>
      </c>
      <c r="BD272" s="56">
        <v>0</v>
      </c>
      <c r="BE272" s="57">
        <v>0</v>
      </c>
      <c r="BF272" s="54">
        <v>0</v>
      </c>
      <c r="BG272" s="56">
        <v>0</v>
      </c>
      <c r="BH272" s="56">
        <v>0</v>
      </c>
      <c r="BI272" s="56">
        <v>0</v>
      </c>
      <c r="BJ272" s="54">
        <v>0</v>
      </c>
      <c r="BK272" s="56">
        <v>0</v>
      </c>
      <c r="BL272" s="56">
        <v>0</v>
      </c>
      <c r="BM272" s="57">
        <v>0</v>
      </c>
      <c r="BN272" s="54">
        <v>0</v>
      </c>
      <c r="BO272" s="56">
        <v>0</v>
      </c>
      <c r="BP272" s="156">
        <v>0</v>
      </c>
      <c r="BQ272" s="56">
        <v>0</v>
      </c>
      <c r="BR272" s="56">
        <v>0</v>
      </c>
      <c r="BS272" s="54">
        <v>0</v>
      </c>
      <c r="BT272" s="56">
        <v>0</v>
      </c>
      <c r="BU272" s="56">
        <v>0</v>
      </c>
      <c r="BV272" s="57">
        <v>0</v>
      </c>
      <c r="BW272" s="56">
        <v>0</v>
      </c>
      <c r="BX272" s="56">
        <v>0</v>
      </c>
      <c r="BY272" s="56">
        <v>0</v>
      </c>
      <c r="BZ272" s="56">
        <v>0</v>
      </c>
      <c r="CA272" s="57">
        <v>0</v>
      </c>
      <c r="CB272" s="56">
        <v>0</v>
      </c>
      <c r="CC272" s="56">
        <v>0</v>
      </c>
      <c r="CD272" s="56">
        <v>0</v>
      </c>
      <c r="CE272" s="57">
        <v>0</v>
      </c>
      <c r="CF272" s="56">
        <v>0</v>
      </c>
      <c r="CG272" s="56">
        <v>0</v>
      </c>
      <c r="CH272" s="56">
        <v>0</v>
      </c>
      <c r="CI272" s="56">
        <v>0</v>
      </c>
      <c r="CJ272" s="54">
        <v>0</v>
      </c>
      <c r="CK272" s="56">
        <v>0</v>
      </c>
      <c r="CL272" s="56">
        <v>0</v>
      </c>
      <c r="CM272" s="56">
        <v>0</v>
      </c>
      <c r="CN272" s="57">
        <v>0</v>
      </c>
      <c r="CO272" s="56">
        <v>0</v>
      </c>
      <c r="CP272" s="56">
        <v>0</v>
      </c>
      <c r="CQ272" s="144">
        <v>0</v>
      </c>
      <c r="CR272" s="57">
        <v>0</v>
      </c>
      <c r="CS272" s="56">
        <v>0</v>
      </c>
      <c r="CT272" s="56">
        <v>0</v>
      </c>
      <c r="CU272" s="56">
        <v>0</v>
      </c>
      <c r="CV272" s="56"/>
      <c r="CW272" s="54"/>
      <c r="CX272" s="56"/>
      <c r="CY272" s="56"/>
      <c r="CZ272" s="56"/>
      <c r="DA272" s="57"/>
      <c r="DB272" s="54"/>
      <c r="DC272" s="156"/>
      <c r="DD272" s="56"/>
      <c r="DE272" s="57"/>
      <c r="DF272" s="54"/>
      <c r="DG272" s="56"/>
      <c r="DH272" s="56"/>
      <c r="DI272" s="56"/>
      <c r="DJ272" s="54"/>
      <c r="DK272" s="56"/>
      <c r="DL272" s="56"/>
      <c r="DM272" s="57"/>
      <c r="DN272" s="55">
        <f t="shared" si="4"/>
        <v>0</v>
      </c>
      <c r="DO272" s="55" t="s">
        <v>202</v>
      </c>
    </row>
    <row r="273" spans="2:119">
      <c r="B273" s="54"/>
      <c r="C273" s="55" t="s">
        <v>203</v>
      </c>
      <c r="D273" s="56">
        <v>0</v>
      </c>
      <c r="E273" s="57">
        <v>0</v>
      </c>
      <c r="F273" s="54">
        <v>0</v>
      </c>
      <c r="G273" s="56">
        <v>0</v>
      </c>
      <c r="H273" s="56">
        <v>0</v>
      </c>
      <c r="I273" s="56">
        <v>0</v>
      </c>
      <c r="J273" s="54">
        <v>0</v>
      </c>
      <c r="K273" s="56">
        <v>0</v>
      </c>
      <c r="L273" s="56">
        <v>0</v>
      </c>
      <c r="M273" s="57">
        <v>0</v>
      </c>
      <c r="N273" s="54">
        <v>0</v>
      </c>
      <c r="O273" s="56">
        <v>0</v>
      </c>
      <c r="P273" s="56">
        <v>0</v>
      </c>
      <c r="Q273" s="56">
        <v>0</v>
      </c>
      <c r="R273" s="56">
        <v>0</v>
      </c>
      <c r="S273" s="54">
        <v>0</v>
      </c>
      <c r="T273" s="56">
        <v>0</v>
      </c>
      <c r="U273" s="56">
        <v>0</v>
      </c>
      <c r="V273" s="57">
        <v>0</v>
      </c>
      <c r="W273" s="56">
        <v>0</v>
      </c>
      <c r="X273" s="56">
        <v>0</v>
      </c>
      <c r="Y273" s="56">
        <v>0</v>
      </c>
      <c r="Z273" s="56">
        <v>0</v>
      </c>
      <c r="AA273" s="57">
        <v>0</v>
      </c>
      <c r="AB273" s="56">
        <v>0</v>
      </c>
      <c r="AC273" s="56">
        <v>0</v>
      </c>
      <c r="AD273" s="56">
        <v>0</v>
      </c>
      <c r="AE273" s="57">
        <v>0</v>
      </c>
      <c r="AF273" s="56">
        <v>0</v>
      </c>
      <c r="AG273" s="56">
        <v>0</v>
      </c>
      <c r="AH273" s="56">
        <v>0</v>
      </c>
      <c r="AI273" s="56">
        <v>0</v>
      </c>
      <c r="AJ273" s="54">
        <v>0</v>
      </c>
      <c r="AK273" s="56">
        <v>0</v>
      </c>
      <c r="AL273" s="56">
        <v>0</v>
      </c>
      <c r="AM273" s="56">
        <v>0</v>
      </c>
      <c r="AN273" s="57">
        <v>0</v>
      </c>
      <c r="AO273" s="56">
        <v>0</v>
      </c>
      <c r="AP273" s="56">
        <v>0</v>
      </c>
      <c r="AQ273" s="144">
        <v>0</v>
      </c>
      <c r="AR273" s="57">
        <v>0</v>
      </c>
      <c r="AS273" s="56">
        <v>0</v>
      </c>
      <c r="AT273" s="56">
        <v>0</v>
      </c>
      <c r="AU273" s="56">
        <v>0</v>
      </c>
      <c r="AV273" s="56">
        <v>0</v>
      </c>
      <c r="AW273" s="54">
        <v>0</v>
      </c>
      <c r="AX273" s="56">
        <v>0</v>
      </c>
      <c r="AY273" s="56">
        <v>0</v>
      </c>
      <c r="AZ273" s="56">
        <v>0</v>
      </c>
      <c r="BA273" s="57">
        <v>0</v>
      </c>
      <c r="BB273" s="54">
        <v>0</v>
      </c>
      <c r="BC273" s="156">
        <v>0</v>
      </c>
      <c r="BD273" s="56">
        <v>0</v>
      </c>
      <c r="BE273" s="57">
        <v>0</v>
      </c>
      <c r="BF273" s="54">
        <v>0</v>
      </c>
      <c r="BG273" s="56">
        <v>0</v>
      </c>
      <c r="BH273" s="56">
        <v>0</v>
      </c>
      <c r="BI273" s="56">
        <v>0</v>
      </c>
      <c r="BJ273" s="54">
        <v>0</v>
      </c>
      <c r="BK273" s="56">
        <v>0</v>
      </c>
      <c r="BL273" s="56">
        <v>0</v>
      </c>
      <c r="BM273" s="57">
        <v>0</v>
      </c>
      <c r="BN273" s="54">
        <v>0</v>
      </c>
      <c r="BO273" s="56">
        <v>0</v>
      </c>
      <c r="BP273" s="156">
        <v>0</v>
      </c>
      <c r="BQ273" s="56">
        <v>0</v>
      </c>
      <c r="BR273" s="56">
        <v>0</v>
      </c>
      <c r="BS273" s="54">
        <v>0</v>
      </c>
      <c r="BT273" s="56">
        <v>0</v>
      </c>
      <c r="BU273" s="56">
        <v>0</v>
      </c>
      <c r="BV273" s="57">
        <v>0</v>
      </c>
      <c r="BW273" s="56">
        <v>0</v>
      </c>
      <c r="BX273" s="56">
        <v>0</v>
      </c>
      <c r="BY273" s="56">
        <v>0</v>
      </c>
      <c r="BZ273" s="56">
        <v>0</v>
      </c>
      <c r="CA273" s="57">
        <v>0</v>
      </c>
      <c r="CB273" s="56">
        <v>0</v>
      </c>
      <c r="CC273" s="56">
        <v>0</v>
      </c>
      <c r="CD273" s="56">
        <v>0</v>
      </c>
      <c r="CE273" s="57">
        <v>0</v>
      </c>
      <c r="CF273" s="56">
        <v>0</v>
      </c>
      <c r="CG273" s="56">
        <v>0</v>
      </c>
      <c r="CH273" s="56">
        <v>0</v>
      </c>
      <c r="CI273" s="56">
        <v>0</v>
      </c>
      <c r="CJ273" s="54">
        <v>0</v>
      </c>
      <c r="CK273" s="56">
        <v>0</v>
      </c>
      <c r="CL273" s="56">
        <v>0</v>
      </c>
      <c r="CM273" s="56">
        <v>0</v>
      </c>
      <c r="CN273" s="57">
        <v>0</v>
      </c>
      <c r="CO273" s="56">
        <v>0</v>
      </c>
      <c r="CP273" s="56">
        <v>0</v>
      </c>
      <c r="CQ273" s="144">
        <v>0</v>
      </c>
      <c r="CR273" s="57">
        <v>0</v>
      </c>
      <c r="CS273" s="56">
        <v>0</v>
      </c>
      <c r="CT273" s="56">
        <v>0</v>
      </c>
      <c r="CU273" s="56">
        <v>0</v>
      </c>
      <c r="CV273" s="56"/>
      <c r="CW273" s="54"/>
      <c r="CX273" s="56"/>
      <c r="CY273" s="56"/>
      <c r="CZ273" s="56"/>
      <c r="DA273" s="57"/>
      <c r="DB273" s="54"/>
      <c r="DC273" s="156"/>
      <c r="DD273" s="56"/>
      <c r="DE273" s="57"/>
      <c r="DF273" s="54"/>
      <c r="DG273" s="56"/>
      <c r="DH273" s="56"/>
      <c r="DI273" s="56"/>
      <c r="DJ273" s="54"/>
      <c r="DK273" s="56"/>
      <c r="DL273" s="56"/>
      <c r="DM273" s="57"/>
      <c r="DN273" s="55">
        <f t="shared" si="4"/>
        <v>0</v>
      </c>
      <c r="DO273" s="55" t="s">
        <v>203</v>
      </c>
    </row>
    <row r="274" spans="2:119">
      <c r="B274" s="54"/>
      <c r="C274" s="55" t="s">
        <v>204</v>
      </c>
      <c r="D274" s="56">
        <v>0</v>
      </c>
      <c r="E274" s="57">
        <v>0</v>
      </c>
      <c r="F274" s="54">
        <v>0</v>
      </c>
      <c r="G274" s="56">
        <v>0</v>
      </c>
      <c r="H274" s="56">
        <v>0</v>
      </c>
      <c r="I274" s="56">
        <v>0</v>
      </c>
      <c r="J274" s="54">
        <v>0</v>
      </c>
      <c r="K274" s="56">
        <v>0</v>
      </c>
      <c r="L274" s="56">
        <v>0</v>
      </c>
      <c r="M274" s="57">
        <v>0</v>
      </c>
      <c r="N274" s="54">
        <v>0</v>
      </c>
      <c r="O274" s="56">
        <v>0</v>
      </c>
      <c r="P274" s="56">
        <v>0</v>
      </c>
      <c r="Q274" s="56">
        <v>0</v>
      </c>
      <c r="R274" s="56">
        <v>0</v>
      </c>
      <c r="S274" s="54">
        <v>0</v>
      </c>
      <c r="T274" s="56">
        <v>0</v>
      </c>
      <c r="U274" s="56">
        <v>0</v>
      </c>
      <c r="V274" s="57">
        <v>0</v>
      </c>
      <c r="W274" s="56">
        <v>0</v>
      </c>
      <c r="X274" s="56">
        <v>0</v>
      </c>
      <c r="Y274" s="56">
        <v>0</v>
      </c>
      <c r="Z274" s="56">
        <v>0</v>
      </c>
      <c r="AA274" s="57">
        <v>0</v>
      </c>
      <c r="AB274" s="56">
        <v>0</v>
      </c>
      <c r="AC274" s="56">
        <v>0</v>
      </c>
      <c r="AD274" s="56">
        <v>0</v>
      </c>
      <c r="AE274" s="57">
        <v>0</v>
      </c>
      <c r="AF274" s="56">
        <v>0</v>
      </c>
      <c r="AG274" s="56">
        <v>0</v>
      </c>
      <c r="AH274" s="56">
        <v>0</v>
      </c>
      <c r="AI274" s="56">
        <v>0</v>
      </c>
      <c r="AJ274" s="54">
        <v>0</v>
      </c>
      <c r="AK274" s="56">
        <v>0</v>
      </c>
      <c r="AL274" s="56">
        <v>0</v>
      </c>
      <c r="AM274" s="56">
        <v>0</v>
      </c>
      <c r="AN274" s="57">
        <v>0</v>
      </c>
      <c r="AO274" s="56">
        <v>0</v>
      </c>
      <c r="AP274" s="56">
        <v>0</v>
      </c>
      <c r="AQ274" s="145">
        <v>0</v>
      </c>
      <c r="AR274" s="57">
        <v>0</v>
      </c>
      <c r="AS274" s="56">
        <v>0</v>
      </c>
      <c r="AT274" s="56">
        <v>0</v>
      </c>
      <c r="AU274" s="56">
        <v>0</v>
      </c>
      <c r="AV274" s="56">
        <v>0</v>
      </c>
      <c r="AW274" s="54">
        <v>0</v>
      </c>
      <c r="AX274" s="56">
        <v>0</v>
      </c>
      <c r="AY274" s="56">
        <v>0</v>
      </c>
      <c r="AZ274" s="56">
        <v>0</v>
      </c>
      <c r="BA274" s="57">
        <v>0</v>
      </c>
      <c r="BB274" s="54">
        <v>0</v>
      </c>
      <c r="BC274" s="159">
        <v>0</v>
      </c>
      <c r="BD274" s="56">
        <v>0</v>
      </c>
      <c r="BE274" s="57">
        <v>0</v>
      </c>
      <c r="BF274" s="54">
        <v>0</v>
      </c>
      <c r="BG274" s="56">
        <v>0</v>
      </c>
      <c r="BH274" s="56">
        <v>0</v>
      </c>
      <c r="BI274" s="56">
        <v>0</v>
      </c>
      <c r="BJ274" s="54">
        <v>0</v>
      </c>
      <c r="BK274" s="56">
        <v>0</v>
      </c>
      <c r="BL274" s="56">
        <v>0</v>
      </c>
      <c r="BM274" s="57">
        <v>0</v>
      </c>
      <c r="BN274" s="54">
        <v>0</v>
      </c>
      <c r="BO274" s="56">
        <v>0</v>
      </c>
      <c r="BP274" s="159">
        <v>0</v>
      </c>
      <c r="BQ274" s="56">
        <v>0</v>
      </c>
      <c r="BR274" s="56">
        <v>0</v>
      </c>
      <c r="BS274" s="54">
        <v>0</v>
      </c>
      <c r="BT274" s="56">
        <v>0</v>
      </c>
      <c r="BU274" s="56">
        <v>0</v>
      </c>
      <c r="BV274" s="57">
        <v>0</v>
      </c>
      <c r="BW274" s="56">
        <v>0</v>
      </c>
      <c r="BX274" s="56">
        <v>0</v>
      </c>
      <c r="BY274" s="56">
        <v>0</v>
      </c>
      <c r="BZ274" s="56">
        <v>0</v>
      </c>
      <c r="CA274" s="57">
        <v>0</v>
      </c>
      <c r="CB274" s="56">
        <v>0</v>
      </c>
      <c r="CC274" s="56">
        <v>0</v>
      </c>
      <c r="CD274" s="56">
        <v>0</v>
      </c>
      <c r="CE274" s="57">
        <v>0</v>
      </c>
      <c r="CF274" s="56">
        <v>0</v>
      </c>
      <c r="CG274" s="56">
        <v>0</v>
      </c>
      <c r="CH274" s="56">
        <v>0</v>
      </c>
      <c r="CI274" s="56">
        <v>0</v>
      </c>
      <c r="CJ274" s="54">
        <v>0</v>
      </c>
      <c r="CK274" s="56">
        <v>0</v>
      </c>
      <c r="CL274" s="56">
        <v>0</v>
      </c>
      <c r="CM274" s="56">
        <v>0</v>
      </c>
      <c r="CN274" s="57">
        <v>0</v>
      </c>
      <c r="CO274" s="56">
        <v>0</v>
      </c>
      <c r="CP274" s="56">
        <v>0</v>
      </c>
      <c r="CQ274" s="145">
        <v>0</v>
      </c>
      <c r="CR274" s="57">
        <v>0</v>
      </c>
      <c r="CS274" s="56">
        <v>0</v>
      </c>
      <c r="CT274" s="56">
        <v>0</v>
      </c>
      <c r="CU274" s="56">
        <v>0</v>
      </c>
      <c r="CV274" s="56"/>
      <c r="CW274" s="54"/>
      <c r="CX274" s="56"/>
      <c r="CY274" s="56"/>
      <c r="CZ274" s="56"/>
      <c r="DA274" s="57"/>
      <c r="DB274" s="54"/>
      <c r="DC274" s="159"/>
      <c r="DD274" s="56"/>
      <c r="DE274" s="57"/>
      <c r="DF274" s="54"/>
      <c r="DG274" s="56"/>
      <c r="DH274" s="56"/>
      <c r="DI274" s="56"/>
      <c r="DJ274" s="54"/>
      <c r="DK274" s="56"/>
      <c r="DL274" s="56"/>
      <c r="DM274" s="57"/>
      <c r="DN274" s="55">
        <f t="shared" si="4"/>
        <v>0</v>
      </c>
      <c r="DO274" s="55" t="s">
        <v>204</v>
      </c>
    </row>
    <row r="275" spans="2:119">
      <c r="B275" s="54"/>
      <c r="C275" s="74" t="s">
        <v>205</v>
      </c>
      <c r="D275" s="75">
        <v>0</v>
      </c>
      <c r="E275" s="76">
        <v>0</v>
      </c>
      <c r="F275" s="77">
        <v>0</v>
      </c>
      <c r="G275" s="75">
        <v>0</v>
      </c>
      <c r="H275" s="75">
        <v>0</v>
      </c>
      <c r="I275" s="75">
        <v>0</v>
      </c>
      <c r="J275" s="77">
        <v>0</v>
      </c>
      <c r="K275" s="75">
        <v>0</v>
      </c>
      <c r="L275" s="75">
        <v>0</v>
      </c>
      <c r="M275" s="76">
        <v>0</v>
      </c>
      <c r="N275" s="77">
        <v>0</v>
      </c>
      <c r="O275" s="75">
        <v>0</v>
      </c>
      <c r="P275" s="75">
        <v>0</v>
      </c>
      <c r="Q275" s="75">
        <v>0</v>
      </c>
      <c r="R275" s="75">
        <v>0</v>
      </c>
      <c r="S275" s="77">
        <v>0</v>
      </c>
      <c r="T275" s="75">
        <v>0</v>
      </c>
      <c r="U275" s="75">
        <v>0</v>
      </c>
      <c r="V275" s="76">
        <v>0</v>
      </c>
      <c r="W275" s="75">
        <v>0</v>
      </c>
      <c r="X275" s="75">
        <v>0</v>
      </c>
      <c r="Y275" s="75">
        <v>0</v>
      </c>
      <c r="Z275" s="75">
        <v>0</v>
      </c>
      <c r="AA275" s="76">
        <v>0</v>
      </c>
      <c r="AB275" s="75">
        <v>0</v>
      </c>
      <c r="AC275" s="75">
        <v>0</v>
      </c>
      <c r="AD275" s="75">
        <v>0</v>
      </c>
      <c r="AE275" s="76">
        <v>0</v>
      </c>
      <c r="AF275" s="75">
        <v>0</v>
      </c>
      <c r="AG275" s="75">
        <v>0</v>
      </c>
      <c r="AH275" s="75">
        <v>0</v>
      </c>
      <c r="AI275" s="75">
        <v>0</v>
      </c>
      <c r="AJ275" s="77">
        <v>0</v>
      </c>
      <c r="AK275" s="75">
        <v>0</v>
      </c>
      <c r="AL275" s="75">
        <v>0</v>
      </c>
      <c r="AM275" s="75">
        <v>0</v>
      </c>
      <c r="AN275" s="76">
        <v>0</v>
      </c>
      <c r="AO275" s="75">
        <v>0</v>
      </c>
      <c r="AP275" s="75">
        <v>0</v>
      </c>
      <c r="AQ275" s="145">
        <v>0</v>
      </c>
      <c r="AR275" s="76">
        <v>0</v>
      </c>
      <c r="AS275" s="75">
        <v>0</v>
      </c>
      <c r="AT275" s="75">
        <v>0</v>
      </c>
      <c r="AU275" s="75">
        <v>0</v>
      </c>
      <c r="AV275" s="75">
        <v>0</v>
      </c>
      <c r="AW275" s="77">
        <v>0</v>
      </c>
      <c r="AX275" s="75">
        <v>0</v>
      </c>
      <c r="AY275" s="75">
        <v>0</v>
      </c>
      <c r="AZ275" s="75">
        <v>0</v>
      </c>
      <c r="BA275" s="76">
        <v>0</v>
      </c>
      <c r="BB275" s="77">
        <v>0</v>
      </c>
      <c r="BC275" s="159">
        <v>0</v>
      </c>
      <c r="BD275" s="75">
        <v>0</v>
      </c>
      <c r="BE275" s="76">
        <v>0</v>
      </c>
      <c r="BF275" s="77">
        <v>0</v>
      </c>
      <c r="BG275" s="75">
        <v>0</v>
      </c>
      <c r="BH275" s="75">
        <v>0</v>
      </c>
      <c r="BI275" s="75">
        <v>0</v>
      </c>
      <c r="BJ275" s="77">
        <v>0</v>
      </c>
      <c r="BK275" s="75">
        <v>0</v>
      </c>
      <c r="BL275" s="75">
        <v>0</v>
      </c>
      <c r="BM275" s="76">
        <v>0</v>
      </c>
      <c r="BN275" s="77">
        <v>0</v>
      </c>
      <c r="BO275" s="75">
        <v>0</v>
      </c>
      <c r="BP275" s="159">
        <v>0</v>
      </c>
      <c r="BQ275" s="75">
        <v>0</v>
      </c>
      <c r="BR275" s="75">
        <v>0</v>
      </c>
      <c r="BS275" s="77">
        <v>0</v>
      </c>
      <c r="BT275" s="75">
        <v>0</v>
      </c>
      <c r="BU275" s="75">
        <v>0</v>
      </c>
      <c r="BV275" s="76">
        <v>0</v>
      </c>
      <c r="BW275" s="75">
        <v>0</v>
      </c>
      <c r="BX275" s="75">
        <v>0</v>
      </c>
      <c r="BY275" s="75">
        <v>0</v>
      </c>
      <c r="BZ275" s="75">
        <v>0</v>
      </c>
      <c r="CA275" s="76">
        <v>0</v>
      </c>
      <c r="CB275" s="75">
        <v>0</v>
      </c>
      <c r="CC275" s="75">
        <v>0</v>
      </c>
      <c r="CD275" s="75">
        <v>0</v>
      </c>
      <c r="CE275" s="76">
        <v>0</v>
      </c>
      <c r="CF275" s="75">
        <v>0</v>
      </c>
      <c r="CG275" s="75">
        <v>0</v>
      </c>
      <c r="CH275" s="75">
        <v>0</v>
      </c>
      <c r="CI275" s="75">
        <v>0</v>
      </c>
      <c r="CJ275" s="77">
        <v>0</v>
      </c>
      <c r="CK275" s="75">
        <v>0</v>
      </c>
      <c r="CL275" s="75">
        <v>0</v>
      </c>
      <c r="CM275" s="75">
        <v>0</v>
      </c>
      <c r="CN275" s="76">
        <v>0</v>
      </c>
      <c r="CO275" s="75">
        <v>0</v>
      </c>
      <c r="CP275" s="75">
        <v>0</v>
      </c>
      <c r="CQ275" s="145">
        <v>0</v>
      </c>
      <c r="CR275" s="76">
        <v>0</v>
      </c>
      <c r="CS275" s="75">
        <v>0</v>
      </c>
      <c r="CT275" s="75">
        <v>0</v>
      </c>
      <c r="CU275" s="75">
        <v>0</v>
      </c>
      <c r="CV275" s="75"/>
      <c r="CW275" s="77"/>
      <c r="CX275" s="75"/>
      <c r="CY275" s="75"/>
      <c r="CZ275" s="75"/>
      <c r="DA275" s="76"/>
      <c r="DB275" s="77"/>
      <c r="DC275" s="159"/>
      <c r="DD275" s="75"/>
      <c r="DE275" s="76"/>
      <c r="DF275" s="77"/>
      <c r="DG275" s="75"/>
      <c r="DH275" s="75"/>
      <c r="DI275" s="75"/>
      <c r="DJ275" s="77"/>
      <c r="DK275" s="75"/>
      <c r="DL275" s="75"/>
      <c r="DM275" s="76"/>
      <c r="DN275" s="74">
        <f t="shared" si="4"/>
        <v>0</v>
      </c>
      <c r="DO275" s="74" t="s">
        <v>205</v>
      </c>
    </row>
    <row r="276" spans="2:119">
      <c r="B276" s="60"/>
      <c r="C276" s="61" t="s">
        <v>206</v>
      </c>
      <c r="D276" s="62">
        <v>0.01</v>
      </c>
      <c r="E276" s="63">
        <v>0.01</v>
      </c>
      <c r="F276" s="60">
        <v>0</v>
      </c>
      <c r="G276" s="62">
        <v>0</v>
      </c>
      <c r="H276" s="62">
        <v>0</v>
      </c>
      <c r="I276" s="62">
        <v>0.01</v>
      </c>
      <c r="J276" s="60">
        <v>0</v>
      </c>
      <c r="K276" s="62">
        <v>0</v>
      </c>
      <c r="L276" s="62">
        <v>0.01</v>
      </c>
      <c r="M276" s="63">
        <v>0</v>
      </c>
      <c r="N276" s="60">
        <v>0</v>
      </c>
      <c r="O276" s="62">
        <v>0</v>
      </c>
      <c r="P276" s="62">
        <v>0.01</v>
      </c>
      <c r="Q276" s="62">
        <v>0.01</v>
      </c>
      <c r="R276" s="62">
        <v>0</v>
      </c>
      <c r="S276" s="60">
        <v>0</v>
      </c>
      <c r="T276" s="62">
        <v>0</v>
      </c>
      <c r="U276" s="62">
        <v>0.01</v>
      </c>
      <c r="V276" s="63">
        <v>0</v>
      </c>
      <c r="W276" s="62">
        <v>0</v>
      </c>
      <c r="X276" s="62">
        <v>0</v>
      </c>
      <c r="Y276" s="62">
        <v>0.01</v>
      </c>
      <c r="Z276" s="62">
        <v>0</v>
      </c>
      <c r="AA276" s="63">
        <v>0</v>
      </c>
      <c r="AB276" s="62">
        <v>0</v>
      </c>
      <c r="AC276" s="62">
        <v>0.01</v>
      </c>
      <c r="AD276" s="62">
        <v>0</v>
      </c>
      <c r="AE276" s="63">
        <v>0</v>
      </c>
      <c r="AF276" s="62">
        <v>0</v>
      </c>
      <c r="AG276" s="62">
        <v>0.01</v>
      </c>
      <c r="AH276" s="62">
        <v>0.01</v>
      </c>
      <c r="AI276" s="62">
        <v>0.01</v>
      </c>
      <c r="AJ276" s="60">
        <v>0</v>
      </c>
      <c r="AK276" s="62">
        <v>0</v>
      </c>
      <c r="AL276" s="62">
        <v>0</v>
      </c>
      <c r="AM276" s="62">
        <v>0.01</v>
      </c>
      <c r="AN276" s="63">
        <v>0.01</v>
      </c>
      <c r="AO276" s="62">
        <v>0.01</v>
      </c>
      <c r="AP276" s="62">
        <v>0.01</v>
      </c>
      <c r="AQ276" s="146">
        <v>0.01</v>
      </c>
      <c r="AR276" s="63">
        <v>0</v>
      </c>
      <c r="AS276" s="62">
        <v>0</v>
      </c>
      <c r="AT276" s="62" t="s">
        <v>30</v>
      </c>
      <c r="AU276" s="62">
        <v>0.01</v>
      </c>
      <c r="AV276" s="62">
        <v>0</v>
      </c>
      <c r="AW276" s="60">
        <v>0.01</v>
      </c>
      <c r="AX276" s="62">
        <v>0.01</v>
      </c>
      <c r="AY276" s="62">
        <v>0.01</v>
      </c>
      <c r="AZ276" s="62">
        <v>0.01</v>
      </c>
      <c r="BA276" s="63">
        <v>0.01</v>
      </c>
      <c r="BB276" s="60">
        <v>0.01</v>
      </c>
      <c r="BC276" s="158">
        <v>0.01</v>
      </c>
      <c r="BD276" s="62">
        <v>0</v>
      </c>
      <c r="BE276" s="63">
        <v>0.01</v>
      </c>
      <c r="BF276" s="60">
        <v>0.01</v>
      </c>
      <c r="BG276" s="62">
        <v>0.01</v>
      </c>
      <c r="BH276" s="62">
        <v>0</v>
      </c>
      <c r="BI276" s="62">
        <v>0.01</v>
      </c>
      <c r="BJ276" s="60">
        <v>0.01</v>
      </c>
      <c r="BK276" s="62">
        <v>0.01</v>
      </c>
      <c r="BL276" s="62">
        <v>0.01</v>
      </c>
      <c r="BM276" s="63">
        <v>0.01</v>
      </c>
      <c r="BN276" s="60">
        <v>0</v>
      </c>
      <c r="BO276" s="62">
        <v>0.01</v>
      </c>
      <c r="BP276" s="158">
        <v>0.01</v>
      </c>
      <c r="BQ276" s="62">
        <v>0.01</v>
      </c>
      <c r="BR276" s="62">
        <v>0.02</v>
      </c>
      <c r="BS276" s="60">
        <v>0.01</v>
      </c>
      <c r="BT276" s="62">
        <v>0.01</v>
      </c>
      <c r="BU276" s="62">
        <v>0.02</v>
      </c>
      <c r="BV276" s="63">
        <v>0.01</v>
      </c>
      <c r="BW276" s="62">
        <v>0.01</v>
      </c>
      <c r="BX276" s="62">
        <v>0.01</v>
      </c>
      <c r="BY276" s="62">
        <v>0.01</v>
      </c>
      <c r="BZ276" s="62">
        <v>0.01</v>
      </c>
      <c r="CA276" s="63">
        <v>0.01</v>
      </c>
      <c r="CB276" s="62">
        <v>0.01</v>
      </c>
      <c r="CC276" s="62">
        <v>0.02</v>
      </c>
      <c r="CD276" s="62">
        <v>0.01</v>
      </c>
      <c r="CE276" s="63">
        <v>0.02</v>
      </c>
      <c r="CF276" s="62">
        <v>0.01</v>
      </c>
      <c r="CG276" s="62">
        <v>0.01</v>
      </c>
      <c r="CH276" s="62">
        <v>0</v>
      </c>
      <c r="CI276" s="62">
        <v>0.02</v>
      </c>
      <c r="CJ276" s="60">
        <v>0.01</v>
      </c>
      <c r="CK276" s="62">
        <v>0.01</v>
      </c>
      <c r="CL276" s="62">
        <v>0.01</v>
      </c>
      <c r="CM276" s="62">
        <v>0.01</v>
      </c>
      <c r="CN276" s="63">
        <v>0.01</v>
      </c>
      <c r="CO276" s="62">
        <v>0</v>
      </c>
      <c r="CP276" s="62">
        <v>0.01</v>
      </c>
      <c r="CQ276" s="146">
        <v>0.02</v>
      </c>
      <c r="CR276" s="63">
        <v>0.01</v>
      </c>
      <c r="CS276" s="62">
        <v>0.01</v>
      </c>
      <c r="CT276" s="62">
        <v>0.02</v>
      </c>
      <c r="CU276" s="62">
        <v>0.02</v>
      </c>
      <c r="CV276" s="62"/>
      <c r="CW276" s="60"/>
      <c r="CX276" s="62"/>
      <c r="CY276" s="62"/>
      <c r="CZ276" s="62"/>
      <c r="DA276" s="63"/>
      <c r="DB276" s="60"/>
      <c r="DC276" s="158"/>
      <c r="DD276" s="62"/>
      <c r="DE276" s="63"/>
      <c r="DF276" s="60"/>
      <c r="DG276" s="62"/>
      <c r="DH276" s="62"/>
      <c r="DI276" s="62"/>
      <c r="DJ276" s="60"/>
      <c r="DK276" s="62"/>
      <c r="DL276" s="62"/>
      <c r="DM276" s="63"/>
      <c r="DN276" s="61">
        <f t="shared" si="4"/>
        <v>0.39000000000000018</v>
      </c>
      <c r="DO276" s="61" t="s">
        <v>206</v>
      </c>
    </row>
    <row r="277" spans="2:119">
      <c r="B277" s="42" t="s">
        <v>239</v>
      </c>
      <c r="C277" s="43" t="s">
        <v>198</v>
      </c>
      <c r="D277" s="45">
        <v>0</v>
      </c>
      <c r="E277" s="47">
        <v>1</v>
      </c>
      <c r="F277" s="48">
        <v>0</v>
      </c>
      <c r="G277" s="45">
        <v>0</v>
      </c>
      <c r="H277" s="45">
        <v>0</v>
      </c>
      <c r="I277" s="45">
        <v>0</v>
      </c>
      <c r="J277" s="48">
        <v>1</v>
      </c>
      <c r="K277" s="45">
        <v>0</v>
      </c>
      <c r="L277" s="45">
        <v>0</v>
      </c>
      <c r="M277" s="47">
        <v>0</v>
      </c>
      <c r="N277" s="48">
        <v>0</v>
      </c>
      <c r="O277" s="45">
        <v>0</v>
      </c>
      <c r="P277" s="45">
        <v>0</v>
      </c>
      <c r="Q277" s="45">
        <v>0</v>
      </c>
      <c r="R277" s="45">
        <v>0</v>
      </c>
      <c r="S277" s="48">
        <v>0</v>
      </c>
      <c r="T277" s="45">
        <v>0</v>
      </c>
      <c r="U277" s="45">
        <v>0</v>
      </c>
      <c r="V277" s="47">
        <v>0</v>
      </c>
      <c r="W277" s="45">
        <v>0</v>
      </c>
      <c r="X277" s="45">
        <v>0</v>
      </c>
      <c r="Y277" s="45">
        <v>0</v>
      </c>
      <c r="Z277" s="45">
        <v>0</v>
      </c>
      <c r="AA277" s="47">
        <v>0</v>
      </c>
      <c r="AB277" s="45">
        <v>0</v>
      </c>
      <c r="AC277" s="45">
        <v>0</v>
      </c>
      <c r="AD277" s="45">
        <v>0</v>
      </c>
      <c r="AE277" s="47">
        <v>0</v>
      </c>
      <c r="AF277" s="45">
        <v>0</v>
      </c>
      <c r="AG277" s="45">
        <v>0</v>
      </c>
      <c r="AH277" s="45">
        <v>0</v>
      </c>
      <c r="AI277" s="45">
        <v>1</v>
      </c>
      <c r="AJ277" s="48">
        <v>0</v>
      </c>
      <c r="AK277" s="45">
        <v>0</v>
      </c>
      <c r="AL277" s="45">
        <v>0</v>
      </c>
      <c r="AM277" s="45">
        <v>0</v>
      </c>
      <c r="AN277" s="47">
        <v>0</v>
      </c>
      <c r="AO277" s="45">
        <v>0</v>
      </c>
      <c r="AP277" s="45">
        <v>0</v>
      </c>
      <c r="AQ277" s="141">
        <v>0</v>
      </c>
      <c r="AR277" s="117">
        <v>0</v>
      </c>
      <c r="AS277" s="45">
        <v>0</v>
      </c>
      <c r="AT277" s="45">
        <v>0</v>
      </c>
      <c r="AU277" s="45">
        <v>0</v>
      </c>
      <c r="AV277" s="45">
        <v>0</v>
      </c>
      <c r="AW277" s="48">
        <v>0</v>
      </c>
      <c r="AX277" s="45">
        <v>0</v>
      </c>
      <c r="AY277" s="45">
        <v>0</v>
      </c>
      <c r="AZ277" s="45">
        <v>0</v>
      </c>
      <c r="BA277" s="47">
        <v>0</v>
      </c>
      <c r="BB277" s="48">
        <v>0</v>
      </c>
      <c r="BC277" s="152">
        <v>0</v>
      </c>
      <c r="BD277" s="45">
        <v>0</v>
      </c>
      <c r="BE277" s="47">
        <v>0</v>
      </c>
      <c r="BF277" s="48">
        <v>0</v>
      </c>
      <c r="BG277" s="45">
        <v>0</v>
      </c>
      <c r="BH277" s="45">
        <v>0</v>
      </c>
      <c r="BI277" s="45">
        <v>0</v>
      </c>
      <c r="BJ277" s="48">
        <v>0</v>
      </c>
      <c r="BK277" s="45">
        <v>0</v>
      </c>
      <c r="BL277" s="45">
        <v>0</v>
      </c>
      <c r="BM277" s="47">
        <v>0</v>
      </c>
      <c r="BN277" s="48">
        <v>0</v>
      </c>
      <c r="BO277" s="45">
        <v>0</v>
      </c>
      <c r="BP277" s="152">
        <v>1</v>
      </c>
      <c r="BQ277" s="45">
        <v>0</v>
      </c>
      <c r="BR277" s="45">
        <v>0</v>
      </c>
      <c r="BS277" s="48">
        <v>0</v>
      </c>
      <c r="BT277" s="45">
        <v>0</v>
      </c>
      <c r="BU277" s="45">
        <v>1</v>
      </c>
      <c r="BV277" s="47">
        <v>0</v>
      </c>
      <c r="BW277" s="45">
        <v>0</v>
      </c>
      <c r="BX277" s="45">
        <v>0</v>
      </c>
      <c r="BY277" s="45">
        <v>0</v>
      </c>
      <c r="BZ277" s="45">
        <v>0</v>
      </c>
      <c r="CA277" s="47">
        <v>0</v>
      </c>
      <c r="CB277" s="45">
        <v>0</v>
      </c>
      <c r="CC277" s="45">
        <v>0</v>
      </c>
      <c r="CD277" s="45">
        <v>0</v>
      </c>
      <c r="CE277" s="47">
        <v>0</v>
      </c>
      <c r="CF277" s="45">
        <v>0</v>
      </c>
      <c r="CG277" s="45">
        <v>0</v>
      </c>
      <c r="CH277" s="45">
        <v>0</v>
      </c>
      <c r="CI277" s="45">
        <v>0</v>
      </c>
      <c r="CJ277" s="48">
        <v>0</v>
      </c>
      <c r="CK277" s="45">
        <v>0</v>
      </c>
      <c r="CL277" s="45">
        <v>0</v>
      </c>
      <c r="CM277" s="45">
        <v>0</v>
      </c>
      <c r="CN277" s="47">
        <v>0</v>
      </c>
      <c r="CO277" s="45">
        <v>0</v>
      </c>
      <c r="CP277" s="45">
        <v>1</v>
      </c>
      <c r="CQ277" s="141">
        <v>0</v>
      </c>
      <c r="CR277" s="117">
        <v>0</v>
      </c>
      <c r="CS277" s="45">
        <v>0</v>
      </c>
      <c r="CT277" s="45">
        <v>0</v>
      </c>
      <c r="CU277" s="45">
        <v>0</v>
      </c>
      <c r="CV277" s="45"/>
      <c r="CW277" s="48"/>
      <c r="CX277" s="45"/>
      <c r="CY277" s="45"/>
      <c r="CZ277" s="45"/>
      <c r="DA277" s="47"/>
      <c r="DB277" s="48"/>
      <c r="DC277" s="152"/>
      <c r="DD277" s="45"/>
      <c r="DE277" s="47"/>
      <c r="DF277" s="48"/>
      <c r="DG277" s="45"/>
      <c r="DH277" s="45"/>
      <c r="DI277" s="45"/>
      <c r="DJ277" s="48"/>
      <c r="DK277" s="45"/>
      <c r="DL277" s="45"/>
      <c r="DM277" s="47"/>
      <c r="DN277" s="119">
        <f t="shared" si="4"/>
        <v>3</v>
      </c>
      <c r="DO277" s="43" t="s">
        <v>198</v>
      </c>
    </row>
    <row r="278" spans="2:119">
      <c r="B278" s="42" t="s">
        <v>225</v>
      </c>
      <c r="C278" s="43" t="s">
        <v>200</v>
      </c>
      <c r="D278" s="45">
        <v>0</v>
      </c>
      <c r="E278" s="47">
        <v>0</v>
      </c>
      <c r="F278" s="48">
        <v>0</v>
      </c>
      <c r="G278" s="45">
        <v>0</v>
      </c>
      <c r="H278" s="45">
        <v>0</v>
      </c>
      <c r="I278" s="45">
        <v>0</v>
      </c>
      <c r="J278" s="48">
        <v>0</v>
      </c>
      <c r="K278" s="45">
        <v>0</v>
      </c>
      <c r="L278" s="45">
        <v>0</v>
      </c>
      <c r="M278" s="47">
        <v>0</v>
      </c>
      <c r="N278" s="48">
        <v>0</v>
      </c>
      <c r="O278" s="45">
        <v>0</v>
      </c>
      <c r="P278" s="45">
        <v>0</v>
      </c>
      <c r="Q278" s="45">
        <v>0</v>
      </c>
      <c r="R278" s="45">
        <v>0</v>
      </c>
      <c r="S278" s="48">
        <v>0</v>
      </c>
      <c r="T278" s="45">
        <v>0</v>
      </c>
      <c r="U278" s="45">
        <v>0</v>
      </c>
      <c r="V278" s="47">
        <v>0</v>
      </c>
      <c r="W278" s="45">
        <v>0</v>
      </c>
      <c r="X278" s="45">
        <v>0</v>
      </c>
      <c r="Y278" s="45">
        <v>0</v>
      </c>
      <c r="Z278" s="45">
        <v>0</v>
      </c>
      <c r="AA278" s="47">
        <v>0</v>
      </c>
      <c r="AB278" s="45">
        <v>0</v>
      </c>
      <c r="AC278" s="45">
        <v>0</v>
      </c>
      <c r="AD278" s="45">
        <v>0</v>
      </c>
      <c r="AE278" s="47">
        <v>0</v>
      </c>
      <c r="AF278" s="45">
        <v>0</v>
      </c>
      <c r="AG278" s="45">
        <v>0</v>
      </c>
      <c r="AH278" s="45">
        <v>0</v>
      </c>
      <c r="AI278" s="45">
        <v>0</v>
      </c>
      <c r="AJ278" s="48">
        <v>0</v>
      </c>
      <c r="AK278" s="45">
        <v>0</v>
      </c>
      <c r="AL278" s="45">
        <v>0</v>
      </c>
      <c r="AM278" s="45">
        <v>0</v>
      </c>
      <c r="AN278" s="47">
        <v>0</v>
      </c>
      <c r="AO278" s="45">
        <v>0</v>
      </c>
      <c r="AP278" s="45">
        <v>0</v>
      </c>
      <c r="AQ278" s="141">
        <v>0</v>
      </c>
      <c r="AR278" s="117">
        <v>0</v>
      </c>
      <c r="AS278" s="45">
        <v>0</v>
      </c>
      <c r="AT278" s="45">
        <v>0</v>
      </c>
      <c r="AU278" s="45">
        <v>0</v>
      </c>
      <c r="AV278" s="45">
        <v>0</v>
      </c>
      <c r="AW278" s="48">
        <v>0</v>
      </c>
      <c r="AX278" s="45">
        <v>0</v>
      </c>
      <c r="AY278" s="45">
        <v>0</v>
      </c>
      <c r="AZ278" s="45">
        <v>0</v>
      </c>
      <c r="BA278" s="47">
        <v>0</v>
      </c>
      <c r="BB278" s="48">
        <v>0</v>
      </c>
      <c r="BC278" s="152">
        <v>0</v>
      </c>
      <c r="BD278" s="45">
        <v>0</v>
      </c>
      <c r="BE278" s="47">
        <v>0</v>
      </c>
      <c r="BF278" s="48">
        <v>0</v>
      </c>
      <c r="BG278" s="45">
        <v>0</v>
      </c>
      <c r="BH278" s="45">
        <v>0</v>
      </c>
      <c r="BI278" s="45">
        <v>0</v>
      </c>
      <c r="BJ278" s="48">
        <v>0</v>
      </c>
      <c r="BK278" s="45">
        <v>0</v>
      </c>
      <c r="BL278" s="45">
        <v>0</v>
      </c>
      <c r="BM278" s="47">
        <v>0</v>
      </c>
      <c r="BN278" s="48">
        <v>0</v>
      </c>
      <c r="BO278" s="45">
        <v>0</v>
      </c>
      <c r="BP278" s="152">
        <v>0</v>
      </c>
      <c r="BQ278" s="45">
        <v>0</v>
      </c>
      <c r="BR278" s="45">
        <v>0</v>
      </c>
      <c r="BS278" s="48">
        <v>0</v>
      </c>
      <c r="BT278" s="45">
        <v>0</v>
      </c>
      <c r="BU278" s="45">
        <v>0</v>
      </c>
      <c r="BV278" s="47">
        <v>0</v>
      </c>
      <c r="BW278" s="45">
        <v>0</v>
      </c>
      <c r="BX278" s="45">
        <v>0</v>
      </c>
      <c r="BY278" s="45">
        <v>0</v>
      </c>
      <c r="BZ278" s="45">
        <v>0</v>
      </c>
      <c r="CA278" s="47">
        <v>0</v>
      </c>
      <c r="CB278" s="45">
        <v>0</v>
      </c>
      <c r="CC278" s="45">
        <v>0</v>
      </c>
      <c r="CD278" s="45">
        <v>0</v>
      </c>
      <c r="CE278" s="47">
        <v>0</v>
      </c>
      <c r="CF278" s="45">
        <v>0</v>
      </c>
      <c r="CG278" s="45">
        <v>0</v>
      </c>
      <c r="CH278" s="45">
        <v>0</v>
      </c>
      <c r="CI278" s="45">
        <v>0</v>
      </c>
      <c r="CJ278" s="48">
        <v>0</v>
      </c>
      <c r="CK278" s="45">
        <v>0</v>
      </c>
      <c r="CL278" s="45">
        <v>0</v>
      </c>
      <c r="CM278" s="45">
        <v>0</v>
      </c>
      <c r="CN278" s="47">
        <v>0</v>
      </c>
      <c r="CO278" s="45">
        <v>0</v>
      </c>
      <c r="CP278" s="45">
        <v>0</v>
      </c>
      <c r="CQ278" s="141">
        <v>0</v>
      </c>
      <c r="CR278" s="117">
        <v>0</v>
      </c>
      <c r="CS278" s="45">
        <v>0</v>
      </c>
      <c r="CT278" s="45">
        <v>0</v>
      </c>
      <c r="CU278" s="45">
        <v>0</v>
      </c>
      <c r="CV278" s="45"/>
      <c r="CW278" s="48"/>
      <c r="CX278" s="45"/>
      <c r="CY278" s="45"/>
      <c r="CZ278" s="45"/>
      <c r="DA278" s="47"/>
      <c r="DB278" s="48"/>
      <c r="DC278" s="152"/>
      <c r="DD278" s="45"/>
      <c r="DE278" s="47"/>
      <c r="DF278" s="48"/>
      <c r="DG278" s="45"/>
      <c r="DH278" s="45"/>
      <c r="DI278" s="45"/>
      <c r="DJ278" s="48"/>
      <c r="DK278" s="45"/>
      <c r="DL278" s="45"/>
      <c r="DM278" s="47"/>
      <c r="DN278" s="119">
        <f t="shared" si="4"/>
        <v>0</v>
      </c>
      <c r="DO278" s="43" t="s">
        <v>200</v>
      </c>
    </row>
    <row r="279" spans="2:119">
      <c r="B279" s="42"/>
      <c r="C279" s="43" t="s">
        <v>201</v>
      </c>
      <c r="D279" s="45">
        <v>0</v>
      </c>
      <c r="E279" s="47">
        <v>0</v>
      </c>
      <c r="F279" s="48">
        <v>0</v>
      </c>
      <c r="G279" s="45">
        <v>0</v>
      </c>
      <c r="H279" s="45">
        <v>0</v>
      </c>
      <c r="I279" s="45">
        <v>0</v>
      </c>
      <c r="J279" s="48">
        <v>0</v>
      </c>
      <c r="K279" s="45">
        <v>0</v>
      </c>
      <c r="L279" s="45">
        <v>0</v>
      </c>
      <c r="M279" s="47">
        <v>0</v>
      </c>
      <c r="N279" s="48">
        <v>0</v>
      </c>
      <c r="O279" s="45">
        <v>0</v>
      </c>
      <c r="P279" s="45">
        <v>0</v>
      </c>
      <c r="Q279" s="45">
        <v>0</v>
      </c>
      <c r="R279" s="45">
        <v>0</v>
      </c>
      <c r="S279" s="48">
        <v>1</v>
      </c>
      <c r="T279" s="45">
        <v>1</v>
      </c>
      <c r="U279" s="45">
        <v>0</v>
      </c>
      <c r="V279" s="47">
        <v>0</v>
      </c>
      <c r="W279" s="45">
        <v>0</v>
      </c>
      <c r="X279" s="45">
        <v>0</v>
      </c>
      <c r="Y279" s="45">
        <v>1</v>
      </c>
      <c r="Z279" s="45">
        <v>0</v>
      </c>
      <c r="AA279" s="47">
        <v>1</v>
      </c>
      <c r="AB279" s="45">
        <v>0</v>
      </c>
      <c r="AC279" s="45">
        <v>2</v>
      </c>
      <c r="AD279" s="45">
        <v>1</v>
      </c>
      <c r="AE279" s="47">
        <v>2</v>
      </c>
      <c r="AF279" s="45">
        <v>0</v>
      </c>
      <c r="AG279" s="45">
        <v>0</v>
      </c>
      <c r="AH279" s="45">
        <v>1</v>
      </c>
      <c r="AI279" s="45">
        <v>0</v>
      </c>
      <c r="AJ279" s="48">
        <v>0</v>
      </c>
      <c r="AK279" s="45">
        <v>0</v>
      </c>
      <c r="AL279" s="45">
        <v>0</v>
      </c>
      <c r="AM279" s="45">
        <v>0</v>
      </c>
      <c r="AN279" s="47">
        <v>0</v>
      </c>
      <c r="AO279" s="45">
        <v>0</v>
      </c>
      <c r="AP279" s="45">
        <v>0</v>
      </c>
      <c r="AQ279" s="141">
        <v>0</v>
      </c>
      <c r="AR279" s="117">
        <v>0</v>
      </c>
      <c r="AS279" s="45">
        <v>0</v>
      </c>
      <c r="AT279" s="45">
        <v>0</v>
      </c>
      <c r="AU279" s="45">
        <v>0</v>
      </c>
      <c r="AV279" s="45">
        <v>0</v>
      </c>
      <c r="AW279" s="48">
        <v>0</v>
      </c>
      <c r="AX279" s="45">
        <v>0</v>
      </c>
      <c r="AY279" s="45">
        <v>0</v>
      </c>
      <c r="AZ279" s="45">
        <v>0</v>
      </c>
      <c r="BA279" s="47">
        <v>0</v>
      </c>
      <c r="BB279" s="48">
        <v>0</v>
      </c>
      <c r="BC279" s="152">
        <v>0</v>
      </c>
      <c r="BD279" s="45">
        <v>0</v>
      </c>
      <c r="BE279" s="47">
        <v>0</v>
      </c>
      <c r="BF279" s="48">
        <v>0</v>
      </c>
      <c r="BG279" s="45">
        <v>0</v>
      </c>
      <c r="BH279" s="45">
        <v>0</v>
      </c>
      <c r="BI279" s="45">
        <v>0</v>
      </c>
      <c r="BJ279" s="48">
        <v>0</v>
      </c>
      <c r="BK279" s="45">
        <v>0</v>
      </c>
      <c r="BL279" s="45">
        <v>0</v>
      </c>
      <c r="BM279" s="47">
        <v>0</v>
      </c>
      <c r="BN279" s="48">
        <v>0</v>
      </c>
      <c r="BO279" s="45">
        <v>1</v>
      </c>
      <c r="BP279" s="152">
        <v>0</v>
      </c>
      <c r="BQ279" s="45">
        <v>0</v>
      </c>
      <c r="BR279" s="45">
        <v>0</v>
      </c>
      <c r="BS279" s="48">
        <v>1</v>
      </c>
      <c r="BT279" s="45">
        <v>0</v>
      </c>
      <c r="BU279" s="45">
        <v>1</v>
      </c>
      <c r="BV279" s="47">
        <v>0</v>
      </c>
      <c r="BW279" s="45">
        <v>1</v>
      </c>
      <c r="BX279" s="45">
        <v>0</v>
      </c>
      <c r="BY279" s="45">
        <v>0</v>
      </c>
      <c r="BZ279" s="45">
        <v>0</v>
      </c>
      <c r="CA279" s="47">
        <v>1</v>
      </c>
      <c r="CB279" s="45">
        <v>0</v>
      </c>
      <c r="CC279" s="45">
        <v>0</v>
      </c>
      <c r="CD279" s="45">
        <v>0</v>
      </c>
      <c r="CE279" s="47">
        <v>0</v>
      </c>
      <c r="CF279" s="45">
        <v>1</v>
      </c>
      <c r="CG279" s="45">
        <v>0</v>
      </c>
      <c r="CH279" s="45">
        <v>0</v>
      </c>
      <c r="CI279" s="45">
        <v>0</v>
      </c>
      <c r="CJ279" s="48">
        <v>0</v>
      </c>
      <c r="CK279" s="45">
        <v>0</v>
      </c>
      <c r="CL279" s="45">
        <v>0</v>
      </c>
      <c r="CM279" s="45">
        <v>0</v>
      </c>
      <c r="CN279" s="47">
        <v>0</v>
      </c>
      <c r="CO279" s="45">
        <v>0</v>
      </c>
      <c r="CP279" s="45">
        <v>0</v>
      </c>
      <c r="CQ279" s="141">
        <v>0</v>
      </c>
      <c r="CR279" s="117">
        <v>1</v>
      </c>
      <c r="CS279" s="45">
        <v>0</v>
      </c>
      <c r="CT279" s="45">
        <v>0</v>
      </c>
      <c r="CU279" s="45">
        <v>0</v>
      </c>
      <c r="CV279" s="45"/>
      <c r="CW279" s="48"/>
      <c r="CX279" s="45"/>
      <c r="CY279" s="45"/>
      <c r="CZ279" s="45"/>
      <c r="DA279" s="47"/>
      <c r="DB279" s="48"/>
      <c r="DC279" s="152"/>
      <c r="DD279" s="45"/>
      <c r="DE279" s="47"/>
      <c r="DF279" s="48"/>
      <c r="DG279" s="45"/>
      <c r="DH279" s="45"/>
      <c r="DI279" s="45"/>
      <c r="DJ279" s="48"/>
      <c r="DK279" s="45"/>
      <c r="DL279" s="45"/>
      <c r="DM279" s="47"/>
      <c r="DN279" s="119">
        <f t="shared" si="4"/>
        <v>7</v>
      </c>
      <c r="DO279" s="43" t="s">
        <v>201</v>
      </c>
    </row>
    <row r="280" spans="2:119">
      <c r="B280" s="42"/>
      <c r="C280" s="43" t="s">
        <v>202</v>
      </c>
      <c r="D280" s="45">
        <v>0</v>
      </c>
      <c r="E280" s="47">
        <v>0</v>
      </c>
      <c r="F280" s="48">
        <v>0</v>
      </c>
      <c r="G280" s="45">
        <v>0</v>
      </c>
      <c r="H280" s="45">
        <v>0</v>
      </c>
      <c r="I280" s="45">
        <v>0</v>
      </c>
      <c r="J280" s="48">
        <v>0</v>
      </c>
      <c r="K280" s="45">
        <v>0</v>
      </c>
      <c r="L280" s="45">
        <v>0</v>
      </c>
      <c r="M280" s="47">
        <v>0</v>
      </c>
      <c r="N280" s="48">
        <v>0</v>
      </c>
      <c r="O280" s="45">
        <v>0</v>
      </c>
      <c r="P280" s="45">
        <v>0</v>
      </c>
      <c r="Q280" s="45">
        <v>0</v>
      </c>
      <c r="R280" s="45">
        <v>0</v>
      </c>
      <c r="S280" s="48">
        <v>0</v>
      </c>
      <c r="T280" s="45">
        <v>0</v>
      </c>
      <c r="U280" s="45">
        <v>0</v>
      </c>
      <c r="V280" s="47">
        <v>0</v>
      </c>
      <c r="W280" s="45">
        <v>0</v>
      </c>
      <c r="X280" s="45">
        <v>0</v>
      </c>
      <c r="Y280" s="45">
        <v>0</v>
      </c>
      <c r="Z280" s="45">
        <v>0</v>
      </c>
      <c r="AA280" s="47">
        <v>0</v>
      </c>
      <c r="AB280" s="45">
        <v>0</v>
      </c>
      <c r="AC280" s="45">
        <v>0</v>
      </c>
      <c r="AD280" s="45">
        <v>1</v>
      </c>
      <c r="AE280" s="47">
        <v>0</v>
      </c>
      <c r="AF280" s="45">
        <v>0</v>
      </c>
      <c r="AG280" s="45">
        <v>0</v>
      </c>
      <c r="AH280" s="45">
        <v>0</v>
      </c>
      <c r="AI280" s="45">
        <v>0</v>
      </c>
      <c r="AJ280" s="48">
        <v>0</v>
      </c>
      <c r="AK280" s="45">
        <v>0</v>
      </c>
      <c r="AL280" s="45">
        <v>0</v>
      </c>
      <c r="AM280" s="45">
        <v>0</v>
      </c>
      <c r="AN280" s="47">
        <v>0</v>
      </c>
      <c r="AO280" s="45">
        <v>0</v>
      </c>
      <c r="AP280" s="45">
        <v>0</v>
      </c>
      <c r="AQ280" s="141">
        <v>0</v>
      </c>
      <c r="AR280" s="117">
        <v>0</v>
      </c>
      <c r="AS280" s="45">
        <v>0</v>
      </c>
      <c r="AT280" s="45">
        <v>0</v>
      </c>
      <c r="AU280" s="45">
        <v>0</v>
      </c>
      <c r="AV280" s="45">
        <v>0</v>
      </c>
      <c r="AW280" s="48">
        <v>0</v>
      </c>
      <c r="AX280" s="45">
        <v>0</v>
      </c>
      <c r="AY280" s="45">
        <v>0</v>
      </c>
      <c r="AZ280" s="45">
        <v>0</v>
      </c>
      <c r="BA280" s="47">
        <v>0</v>
      </c>
      <c r="BB280" s="48">
        <v>0</v>
      </c>
      <c r="BC280" s="152">
        <v>0</v>
      </c>
      <c r="BD280" s="45">
        <v>0</v>
      </c>
      <c r="BE280" s="47">
        <v>0</v>
      </c>
      <c r="BF280" s="48">
        <v>0</v>
      </c>
      <c r="BG280" s="45">
        <v>0</v>
      </c>
      <c r="BH280" s="45">
        <v>0</v>
      </c>
      <c r="BI280" s="45">
        <v>0</v>
      </c>
      <c r="BJ280" s="48">
        <v>0</v>
      </c>
      <c r="BK280" s="45">
        <v>0</v>
      </c>
      <c r="BL280" s="45">
        <v>0</v>
      </c>
      <c r="BM280" s="47">
        <v>0</v>
      </c>
      <c r="BN280" s="48">
        <v>0</v>
      </c>
      <c r="BO280" s="45">
        <v>0</v>
      </c>
      <c r="BP280" s="152">
        <v>0</v>
      </c>
      <c r="BQ280" s="45">
        <v>0</v>
      </c>
      <c r="BR280" s="45">
        <v>0</v>
      </c>
      <c r="BS280" s="48">
        <v>0</v>
      </c>
      <c r="BT280" s="45">
        <v>0</v>
      </c>
      <c r="BU280" s="45">
        <v>0</v>
      </c>
      <c r="BV280" s="47">
        <v>1</v>
      </c>
      <c r="BW280" s="45">
        <v>0</v>
      </c>
      <c r="BX280" s="45">
        <v>0</v>
      </c>
      <c r="BY280" s="45">
        <v>0</v>
      </c>
      <c r="BZ280" s="45">
        <v>0</v>
      </c>
      <c r="CA280" s="47">
        <v>0</v>
      </c>
      <c r="CB280" s="45">
        <v>0</v>
      </c>
      <c r="CC280" s="45">
        <v>0</v>
      </c>
      <c r="CD280" s="45">
        <v>0</v>
      </c>
      <c r="CE280" s="47">
        <v>0</v>
      </c>
      <c r="CF280" s="45">
        <v>0</v>
      </c>
      <c r="CG280" s="45">
        <v>0</v>
      </c>
      <c r="CH280" s="45">
        <v>0</v>
      </c>
      <c r="CI280" s="45">
        <v>0</v>
      </c>
      <c r="CJ280" s="48">
        <v>0</v>
      </c>
      <c r="CK280" s="45">
        <v>0</v>
      </c>
      <c r="CL280" s="45">
        <v>0</v>
      </c>
      <c r="CM280" s="45">
        <v>0</v>
      </c>
      <c r="CN280" s="47">
        <v>0</v>
      </c>
      <c r="CO280" s="45">
        <v>0</v>
      </c>
      <c r="CP280" s="45">
        <v>0</v>
      </c>
      <c r="CQ280" s="141">
        <v>0</v>
      </c>
      <c r="CR280" s="117">
        <v>0</v>
      </c>
      <c r="CS280" s="45">
        <v>0</v>
      </c>
      <c r="CT280" s="45">
        <v>0</v>
      </c>
      <c r="CU280" s="45">
        <v>0</v>
      </c>
      <c r="CV280" s="45"/>
      <c r="CW280" s="48"/>
      <c r="CX280" s="45"/>
      <c r="CY280" s="45"/>
      <c r="CZ280" s="45"/>
      <c r="DA280" s="47"/>
      <c r="DB280" s="48"/>
      <c r="DC280" s="152"/>
      <c r="DD280" s="45"/>
      <c r="DE280" s="47"/>
      <c r="DF280" s="48"/>
      <c r="DG280" s="45"/>
      <c r="DH280" s="45"/>
      <c r="DI280" s="45"/>
      <c r="DJ280" s="48"/>
      <c r="DK280" s="45"/>
      <c r="DL280" s="45"/>
      <c r="DM280" s="47"/>
      <c r="DN280" s="119">
        <f t="shared" si="4"/>
        <v>1</v>
      </c>
      <c r="DO280" s="43" t="s">
        <v>202</v>
      </c>
    </row>
    <row r="281" spans="2:119">
      <c r="B281" s="42"/>
      <c r="C281" s="43" t="s">
        <v>203</v>
      </c>
      <c r="D281" s="45">
        <v>0</v>
      </c>
      <c r="E281" s="47">
        <v>0</v>
      </c>
      <c r="F281" s="48">
        <v>0</v>
      </c>
      <c r="G281" s="45">
        <v>0</v>
      </c>
      <c r="H281" s="45">
        <v>0</v>
      </c>
      <c r="I281" s="45">
        <v>0</v>
      </c>
      <c r="J281" s="48">
        <v>0</v>
      </c>
      <c r="K281" s="45">
        <v>0</v>
      </c>
      <c r="L281" s="45">
        <v>0</v>
      </c>
      <c r="M281" s="47">
        <v>0</v>
      </c>
      <c r="N281" s="48">
        <v>0</v>
      </c>
      <c r="O281" s="45">
        <v>0</v>
      </c>
      <c r="P281" s="45">
        <v>0</v>
      </c>
      <c r="Q281" s="45">
        <v>0</v>
      </c>
      <c r="R281" s="45">
        <v>0</v>
      </c>
      <c r="S281" s="48">
        <v>0</v>
      </c>
      <c r="T281" s="45">
        <v>0</v>
      </c>
      <c r="U281" s="45">
        <v>0</v>
      </c>
      <c r="V281" s="47">
        <v>0</v>
      </c>
      <c r="W281" s="45">
        <v>0</v>
      </c>
      <c r="X281" s="45">
        <v>0</v>
      </c>
      <c r="Y281" s="45">
        <v>0</v>
      </c>
      <c r="Z281" s="45">
        <v>0</v>
      </c>
      <c r="AA281" s="47">
        <v>0</v>
      </c>
      <c r="AB281" s="45">
        <v>0</v>
      </c>
      <c r="AC281" s="45">
        <v>0</v>
      </c>
      <c r="AD281" s="45">
        <v>0</v>
      </c>
      <c r="AE281" s="47">
        <v>0</v>
      </c>
      <c r="AF281" s="45">
        <v>0</v>
      </c>
      <c r="AG281" s="45">
        <v>0</v>
      </c>
      <c r="AH281" s="45">
        <v>0</v>
      </c>
      <c r="AI281" s="45">
        <v>0</v>
      </c>
      <c r="AJ281" s="48">
        <v>0</v>
      </c>
      <c r="AK281" s="45">
        <v>0</v>
      </c>
      <c r="AL281" s="45">
        <v>0</v>
      </c>
      <c r="AM281" s="45">
        <v>0</v>
      </c>
      <c r="AN281" s="47">
        <v>0</v>
      </c>
      <c r="AO281" s="45">
        <v>0</v>
      </c>
      <c r="AP281" s="45">
        <v>0</v>
      </c>
      <c r="AQ281" s="141">
        <v>0</v>
      </c>
      <c r="AR281" s="117">
        <v>0</v>
      </c>
      <c r="AS281" s="45">
        <v>0</v>
      </c>
      <c r="AT281" s="45">
        <v>0</v>
      </c>
      <c r="AU281" s="45">
        <v>0</v>
      </c>
      <c r="AV281" s="45">
        <v>0</v>
      </c>
      <c r="AW281" s="48">
        <v>0</v>
      </c>
      <c r="AX281" s="45">
        <v>0</v>
      </c>
      <c r="AY281" s="45">
        <v>0</v>
      </c>
      <c r="AZ281" s="45">
        <v>0</v>
      </c>
      <c r="BA281" s="47">
        <v>0</v>
      </c>
      <c r="BB281" s="48">
        <v>0</v>
      </c>
      <c r="BC281" s="152">
        <v>0</v>
      </c>
      <c r="BD281" s="45">
        <v>0</v>
      </c>
      <c r="BE281" s="47">
        <v>0</v>
      </c>
      <c r="BF281" s="48">
        <v>0</v>
      </c>
      <c r="BG281" s="45">
        <v>0</v>
      </c>
      <c r="BH281" s="45">
        <v>0</v>
      </c>
      <c r="BI281" s="45">
        <v>0</v>
      </c>
      <c r="BJ281" s="48">
        <v>0</v>
      </c>
      <c r="BK281" s="45">
        <v>0</v>
      </c>
      <c r="BL281" s="45">
        <v>0</v>
      </c>
      <c r="BM281" s="47">
        <v>0</v>
      </c>
      <c r="BN281" s="48">
        <v>0</v>
      </c>
      <c r="BO281" s="45">
        <v>0</v>
      </c>
      <c r="BP281" s="152">
        <v>0</v>
      </c>
      <c r="BQ281" s="45">
        <v>0</v>
      </c>
      <c r="BR281" s="45">
        <v>0</v>
      </c>
      <c r="BS281" s="48">
        <v>0</v>
      </c>
      <c r="BT281" s="45">
        <v>0</v>
      </c>
      <c r="BU281" s="45">
        <v>0</v>
      </c>
      <c r="BV281" s="47">
        <v>0</v>
      </c>
      <c r="BW281" s="45">
        <v>0</v>
      </c>
      <c r="BX281" s="45">
        <v>0</v>
      </c>
      <c r="BY281" s="45">
        <v>0</v>
      </c>
      <c r="BZ281" s="45">
        <v>0</v>
      </c>
      <c r="CA281" s="47">
        <v>0</v>
      </c>
      <c r="CB281" s="45">
        <v>0</v>
      </c>
      <c r="CC281" s="45">
        <v>0</v>
      </c>
      <c r="CD281" s="45">
        <v>0</v>
      </c>
      <c r="CE281" s="47">
        <v>0</v>
      </c>
      <c r="CF281" s="45">
        <v>0</v>
      </c>
      <c r="CG281" s="45">
        <v>0</v>
      </c>
      <c r="CH281" s="45">
        <v>0</v>
      </c>
      <c r="CI281" s="45">
        <v>0</v>
      </c>
      <c r="CJ281" s="48">
        <v>0</v>
      </c>
      <c r="CK281" s="45">
        <v>0</v>
      </c>
      <c r="CL281" s="45">
        <v>0</v>
      </c>
      <c r="CM281" s="45">
        <v>0</v>
      </c>
      <c r="CN281" s="47">
        <v>0</v>
      </c>
      <c r="CO281" s="45">
        <v>0</v>
      </c>
      <c r="CP281" s="45">
        <v>0</v>
      </c>
      <c r="CQ281" s="141">
        <v>0</v>
      </c>
      <c r="CR281" s="117">
        <v>0</v>
      </c>
      <c r="CS281" s="45">
        <v>0</v>
      </c>
      <c r="CT281" s="45">
        <v>0</v>
      </c>
      <c r="CU281" s="45">
        <v>0</v>
      </c>
      <c r="CV281" s="45"/>
      <c r="CW281" s="48"/>
      <c r="CX281" s="45"/>
      <c r="CY281" s="45"/>
      <c r="CZ281" s="45"/>
      <c r="DA281" s="47"/>
      <c r="DB281" s="48"/>
      <c r="DC281" s="152"/>
      <c r="DD281" s="45"/>
      <c r="DE281" s="47"/>
      <c r="DF281" s="48"/>
      <c r="DG281" s="45"/>
      <c r="DH281" s="45"/>
      <c r="DI281" s="45"/>
      <c r="DJ281" s="48"/>
      <c r="DK281" s="45"/>
      <c r="DL281" s="45"/>
      <c r="DM281" s="47"/>
      <c r="DN281" s="119">
        <f t="shared" si="4"/>
        <v>0</v>
      </c>
      <c r="DO281" s="43" t="s">
        <v>203</v>
      </c>
    </row>
    <row r="282" spans="2:119">
      <c r="B282" s="42"/>
      <c r="C282" s="43" t="s">
        <v>204</v>
      </c>
      <c r="D282" s="45">
        <v>0</v>
      </c>
      <c r="E282" s="47">
        <v>0</v>
      </c>
      <c r="F282" s="48">
        <v>0</v>
      </c>
      <c r="G282" s="45">
        <v>0</v>
      </c>
      <c r="H282" s="45">
        <v>0</v>
      </c>
      <c r="I282" s="45">
        <v>0</v>
      </c>
      <c r="J282" s="48">
        <v>0</v>
      </c>
      <c r="K282" s="45">
        <v>0</v>
      </c>
      <c r="L282" s="45">
        <v>0</v>
      </c>
      <c r="M282" s="47">
        <v>0</v>
      </c>
      <c r="N282" s="48">
        <v>0</v>
      </c>
      <c r="O282" s="45">
        <v>0</v>
      </c>
      <c r="P282" s="45">
        <v>0</v>
      </c>
      <c r="Q282" s="45">
        <v>0</v>
      </c>
      <c r="R282" s="45">
        <v>0</v>
      </c>
      <c r="S282" s="48">
        <v>0</v>
      </c>
      <c r="T282" s="45">
        <v>0</v>
      </c>
      <c r="U282" s="45">
        <v>0</v>
      </c>
      <c r="V282" s="47">
        <v>0</v>
      </c>
      <c r="W282" s="45">
        <v>0</v>
      </c>
      <c r="X282" s="45">
        <v>0</v>
      </c>
      <c r="Y282" s="45">
        <v>0</v>
      </c>
      <c r="Z282" s="45">
        <v>0</v>
      </c>
      <c r="AA282" s="47">
        <v>0</v>
      </c>
      <c r="AB282" s="45">
        <v>0</v>
      </c>
      <c r="AC282" s="45">
        <v>0</v>
      </c>
      <c r="AD282" s="45">
        <v>0</v>
      </c>
      <c r="AE282" s="47">
        <v>0</v>
      </c>
      <c r="AF282" s="45">
        <v>0</v>
      </c>
      <c r="AG282" s="45">
        <v>0</v>
      </c>
      <c r="AH282" s="45">
        <v>0</v>
      </c>
      <c r="AI282" s="45">
        <v>0</v>
      </c>
      <c r="AJ282" s="48">
        <v>0</v>
      </c>
      <c r="AK282" s="45">
        <v>0</v>
      </c>
      <c r="AL282" s="45">
        <v>0</v>
      </c>
      <c r="AM282" s="45">
        <v>0</v>
      </c>
      <c r="AN282" s="47">
        <v>0</v>
      </c>
      <c r="AO282" s="45">
        <v>0</v>
      </c>
      <c r="AP282" s="45">
        <v>0</v>
      </c>
      <c r="AQ282" s="142">
        <v>0</v>
      </c>
      <c r="AR282" s="117">
        <v>0</v>
      </c>
      <c r="AS282" s="45">
        <v>0</v>
      </c>
      <c r="AT282" s="45">
        <v>0</v>
      </c>
      <c r="AU282" s="45">
        <v>0</v>
      </c>
      <c r="AV282" s="45">
        <v>0</v>
      </c>
      <c r="AW282" s="48">
        <v>0</v>
      </c>
      <c r="AX282" s="45">
        <v>0</v>
      </c>
      <c r="AY282" s="45">
        <v>0</v>
      </c>
      <c r="AZ282" s="45">
        <v>0</v>
      </c>
      <c r="BA282" s="47">
        <v>0</v>
      </c>
      <c r="BB282" s="48">
        <v>0</v>
      </c>
      <c r="BC282" s="153">
        <v>0</v>
      </c>
      <c r="BD282" s="45">
        <v>0</v>
      </c>
      <c r="BE282" s="47">
        <v>0</v>
      </c>
      <c r="BF282" s="48">
        <v>0</v>
      </c>
      <c r="BG282" s="45">
        <v>0</v>
      </c>
      <c r="BH282" s="45">
        <v>0</v>
      </c>
      <c r="BI282" s="45">
        <v>0</v>
      </c>
      <c r="BJ282" s="48">
        <v>0</v>
      </c>
      <c r="BK282" s="45">
        <v>0</v>
      </c>
      <c r="BL282" s="45">
        <v>0</v>
      </c>
      <c r="BM282" s="47">
        <v>0</v>
      </c>
      <c r="BN282" s="48">
        <v>0</v>
      </c>
      <c r="BO282" s="45">
        <v>0</v>
      </c>
      <c r="BP282" s="153">
        <v>0</v>
      </c>
      <c r="BQ282" s="45">
        <v>0</v>
      </c>
      <c r="BR282" s="45">
        <v>0</v>
      </c>
      <c r="BS282" s="48">
        <v>0</v>
      </c>
      <c r="BT282" s="45">
        <v>0</v>
      </c>
      <c r="BU282" s="45">
        <v>0</v>
      </c>
      <c r="BV282" s="47">
        <v>0</v>
      </c>
      <c r="BW282" s="45">
        <v>0</v>
      </c>
      <c r="BX282" s="45">
        <v>0</v>
      </c>
      <c r="BY282" s="45">
        <v>0</v>
      </c>
      <c r="BZ282" s="45">
        <v>0</v>
      </c>
      <c r="CA282" s="47">
        <v>0</v>
      </c>
      <c r="CB282" s="45">
        <v>0</v>
      </c>
      <c r="CC282" s="45">
        <v>0</v>
      </c>
      <c r="CD282" s="45">
        <v>0</v>
      </c>
      <c r="CE282" s="47">
        <v>0</v>
      </c>
      <c r="CF282" s="45">
        <v>0</v>
      </c>
      <c r="CG282" s="45">
        <v>0</v>
      </c>
      <c r="CH282" s="45">
        <v>0</v>
      </c>
      <c r="CI282" s="45">
        <v>0</v>
      </c>
      <c r="CJ282" s="48">
        <v>0</v>
      </c>
      <c r="CK282" s="45">
        <v>0</v>
      </c>
      <c r="CL282" s="45">
        <v>0</v>
      </c>
      <c r="CM282" s="45">
        <v>0</v>
      </c>
      <c r="CN282" s="47">
        <v>0</v>
      </c>
      <c r="CO282" s="45">
        <v>0</v>
      </c>
      <c r="CP282" s="45">
        <v>0</v>
      </c>
      <c r="CQ282" s="142">
        <v>0</v>
      </c>
      <c r="CR282" s="117">
        <v>0</v>
      </c>
      <c r="CS282" s="45">
        <v>0</v>
      </c>
      <c r="CT282" s="45">
        <v>0</v>
      </c>
      <c r="CU282" s="45">
        <v>0</v>
      </c>
      <c r="CV282" s="45"/>
      <c r="CW282" s="48"/>
      <c r="CX282" s="45"/>
      <c r="CY282" s="45"/>
      <c r="CZ282" s="45"/>
      <c r="DA282" s="47"/>
      <c r="DB282" s="48"/>
      <c r="DC282" s="153"/>
      <c r="DD282" s="45"/>
      <c r="DE282" s="47"/>
      <c r="DF282" s="48"/>
      <c r="DG282" s="45"/>
      <c r="DH282" s="45"/>
      <c r="DI282" s="45"/>
      <c r="DJ282" s="48"/>
      <c r="DK282" s="45"/>
      <c r="DL282" s="45"/>
      <c r="DM282" s="47"/>
      <c r="DN282" s="119">
        <f t="shared" si="4"/>
        <v>0</v>
      </c>
      <c r="DO282" s="43" t="s">
        <v>204</v>
      </c>
    </row>
    <row r="283" spans="2:119">
      <c r="B283" s="42"/>
      <c r="C283" s="70" t="s">
        <v>205</v>
      </c>
      <c r="D283" s="71">
        <v>0</v>
      </c>
      <c r="E283" s="72">
        <v>1</v>
      </c>
      <c r="F283" s="73">
        <v>0</v>
      </c>
      <c r="G283" s="71">
        <v>0</v>
      </c>
      <c r="H283" s="71">
        <v>0</v>
      </c>
      <c r="I283" s="71">
        <v>0</v>
      </c>
      <c r="J283" s="73">
        <v>1</v>
      </c>
      <c r="K283" s="71">
        <v>0</v>
      </c>
      <c r="L283" s="71">
        <v>0</v>
      </c>
      <c r="M283" s="72">
        <v>0</v>
      </c>
      <c r="N283" s="73">
        <v>0</v>
      </c>
      <c r="O283" s="71">
        <v>0</v>
      </c>
      <c r="P283" s="71">
        <v>0</v>
      </c>
      <c r="Q283" s="71">
        <v>0</v>
      </c>
      <c r="R283" s="71">
        <v>0</v>
      </c>
      <c r="S283" s="73">
        <v>1</v>
      </c>
      <c r="T283" s="71">
        <v>1</v>
      </c>
      <c r="U283" s="71">
        <v>0</v>
      </c>
      <c r="V283" s="72">
        <v>0</v>
      </c>
      <c r="W283" s="71">
        <v>0</v>
      </c>
      <c r="X283" s="71">
        <v>0</v>
      </c>
      <c r="Y283" s="71">
        <v>1</v>
      </c>
      <c r="Z283" s="71">
        <v>0</v>
      </c>
      <c r="AA283" s="72">
        <v>1</v>
      </c>
      <c r="AB283" s="71">
        <v>0</v>
      </c>
      <c r="AC283" s="71">
        <v>2</v>
      </c>
      <c r="AD283" s="71">
        <v>2</v>
      </c>
      <c r="AE283" s="72">
        <v>2</v>
      </c>
      <c r="AF283" s="71">
        <v>0</v>
      </c>
      <c r="AG283" s="71">
        <v>0</v>
      </c>
      <c r="AH283" s="71">
        <v>1</v>
      </c>
      <c r="AI283" s="71">
        <v>1</v>
      </c>
      <c r="AJ283" s="73">
        <v>0</v>
      </c>
      <c r="AK283" s="71">
        <v>0</v>
      </c>
      <c r="AL283" s="71">
        <v>0</v>
      </c>
      <c r="AM283" s="71">
        <v>0</v>
      </c>
      <c r="AN283" s="72">
        <v>0</v>
      </c>
      <c r="AO283" s="71">
        <v>0</v>
      </c>
      <c r="AP283" s="71">
        <v>0</v>
      </c>
      <c r="AQ283" s="142">
        <v>0</v>
      </c>
      <c r="AR283" s="120">
        <v>0</v>
      </c>
      <c r="AS283" s="71">
        <v>0</v>
      </c>
      <c r="AT283" s="71">
        <v>0</v>
      </c>
      <c r="AU283" s="71">
        <v>0</v>
      </c>
      <c r="AV283" s="71">
        <v>0</v>
      </c>
      <c r="AW283" s="73">
        <v>0</v>
      </c>
      <c r="AX283" s="71">
        <v>0</v>
      </c>
      <c r="AY283" s="71">
        <v>0</v>
      </c>
      <c r="AZ283" s="71">
        <v>0</v>
      </c>
      <c r="BA283" s="72">
        <v>0</v>
      </c>
      <c r="BB283" s="73">
        <v>0</v>
      </c>
      <c r="BC283" s="153">
        <v>0</v>
      </c>
      <c r="BD283" s="71">
        <v>0</v>
      </c>
      <c r="BE283" s="72">
        <v>0</v>
      </c>
      <c r="BF283" s="73">
        <v>0</v>
      </c>
      <c r="BG283" s="71">
        <v>0</v>
      </c>
      <c r="BH283" s="71">
        <v>0</v>
      </c>
      <c r="BI283" s="71">
        <v>0</v>
      </c>
      <c r="BJ283" s="73">
        <v>0</v>
      </c>
      <c r="BK283" s="71">
        <v>0</v>
      </c>
      <c r="BL283" s="71">
        <v>0</v>
      </c>
      <c r="BM283" s="72">
        <v>0</v>
      </c>
      <c r="BN283" s="73">
        <v>0</v>
      </c>
      <c r="BO283" s="71">
        <v>1</v>
      </c>
      <c r="BP283" s="153">
        <v>1</v>
      </c>
      <c r="BQ283" s="71">
        <v>0</v>
      </c>
      <c r="BR283" s="71">
        <v>0</v>
      </c>
      <c r="BS283" s="73">
        <v>1</v>
      </c>
      <c r="BT283" s="71">
        <v>0</v>
      </c>
      <c r="BU283" s="71">
        <v>2</v>
      </c>
      <c r="BV283" s="72">
        <v>1</v>
      </c>
      <c r="BW283" s="71">
        <v>1</v>
      </c>
      <c r="BX283" s="71">
        <v>0</v>
      </c>
      <c r="BY283" s="71">
        <v>0</v>
      </c>
      <c r="BZ283" s="71">
        <v>0</v>
      </c>
      <c r="CA283" s="72">
        <v>1</v>
      </c>
      <c r="CB283" s="71">
        <v>0</v>
      </c>
      <c r="CC283" s="71">
        <v>0</v>
      </c>
      <c r="CD283" s="71">
        <v>0</v>
      </c>
      <c r="CE283" s="72">
        <v>0</v>
      </c>
      <c r="CF283" s="71">
        <v>1</v>
      </c>
      <c r="CG283" s="71">
        <v>0</v>
      </c>
      <c r="CH283" s="71">
        <v>0</v>
      </c>
      <c r="CI283" s="71">
        <v>0</v>
      </c>
      <c r="CJ283" s="73">
        <v>0</v>
      </c>
      <c r="CK283" s="71">
        <v>0</v>
      </c>
      <c r="CL283" s="71">
        <v>0</v>
      </c>
      <c r="CM283" s="71">
        <v>0</v>
      </c>
      <c r="CN283" s="72">
        <v>0</v>
      </c>
      <c r="CO283" s="71">
        <v>0</v>
      </c>
      <c r="CP283" s="71">
        <v>1</v>
      </c>
      <c r="CQ283" s="142">
        <v>0</v>
      </c>
      <c r="CR283" s="120">
        <v>1</v>
      </c>
      <c r="CS283" s="71">
        <v>0</v>
      </c>
      <c r="CT283" s="71">
        <v>0</v>
      </c>
      <c r="CU283" s="71">
        <v>0</v>
      </c>
      <c r="CV283" s="71"/>
      <c r="CW283" s="73"/>
      <c r="CX283" s="71"/>
      <c r="CY283" s="71"/>
      <c r="CZ283" s="71"/>
      <c r="DA283" s="72"/>
      <c r="DB283" s="73"/>
      <c r="DC283" s="153"/>
      <c r="DD283" s="71"/>
      <c r="DE283" s="72"/>
      <c r="DF283" s="73"/>
      <c r="DG283" s="71"/>
      <c r="DH283" s="71"/>
      <c r="DI283" s="71"/>
      <c r="DJ283" s="73"/>
      <c r="DK283" s="71"/>
      <c r="DL283" s="71"/>
      <c r="DM283" s="72"/>
      <c r="DN283" s="121">
        <f t="shared" si="4"/>
        <v>11</v>
      </c>
      <c r="DO283" s="70" t="s">
        <v>205</v>
      </c>
    </row>
    <row r="284" spans="2:119">
      <c r="B284" s="49"/>
      <c r="C284" s="50" t="s">
        <v>206</v>
      </c>
      <c r="D284" s="51">
        <v>1</v>
      </c>
      <c r="E284" s="53">
        <v>2</v>
      </c>
      <c r="F284" s="52">
        <v>6</v>
      </c>
      <c r="G284" s="51">
        <v>2</v>
      </c>
      <c r="H284" s="51">
        <v>6</v>
      </c>
      <c r="I284" s="51">
        <v>4</v>
      </c>
      <c r="J284" s="52">
        <v>4</v>
      </c>
      <c r="K284" s="51">
        <v>10</v>
      </c>
      <c r="L284" s="51">
        <v>8</v>
      </c>
      <c r="M284" s="53">
        <v>14</v>
      </c>
      <c r="N284" s="52">
        <v>11</v>
      </c>
      <c r="O284" s="51">
        <v>4</v>
      </c>
      <c r="P284" s="51">
        <v>11</v>
      </c>
      <c r="Q284" s="51">
        <v>15</v>
      </c>
      <c r="R284" s="51">
        <v>30</v>
      </c>
      <c r="S284" s="52">
        <v>29</v>
      </c>
      <c r="T284" s="51">
        <v>35</v>
      </c>
      <c r="U284" s="51">
        <v>52</v>
      </c>
      <c r="V284" s="53">
        <v>74</v>
      </c>
      <c r="W284" s="51">
        <v>74</v>
      </c>
      <c r="X284" s="51">
        <v>91</v>
      </c>
      <c r="Y284" s="51">
        <v>96</v>
      </c>
      <c r="Z284" s="51">
        <v>111</v>
      </c>
      <c r="AA284" s="53">
        <v>86</v>
      </c>
      <c r="AB284" s="51">
        <v>117</v>
      </c>
      <c r="AC284" s="51">
        <v>114</v>
      </c>
      <c r="AD284" s="51">
        <v>84</v>
      </c>
      <c r="AE284" s="53">
        <v>121</v>
      </c>
      <c r="AF284" s="51">
        <v>106</v>
      </c>
      <c r="AG284" s="51">
        <v>110</v>
      </c>
      <c r="AH284" s="51">
        <v>90</v>
      </c>
      <c r="AI284" s="51">
        <v>69</v>
      </c>
      <c r="AJ284" s="52">
        <v>70</v>
      </c>
      <c r="AK284" s="51">
        <v>43</v>
      </c>
      <c r="AL284" s="51">
        <v>25</v>
      </c>
      <c r="AM284" s="51">
        <v>14</v>
      </c>
      <c r="AN284" s="53">
        <v>16</v>
      </c>
      <c r="AO284" s="51">
        <v>7</v>
      </c>
      <c r="AP284" s="51">
        <v>8</v>
      </c>
      <c r="AQ284" s="143">
        <v>9</v>
      </c>
      <c r="AR284" s="41">
        <v>1</v>
      </c>
      <c r="AS284" s="51">
        <v>2</v>
      </c>
      <c r="AT284" s="128">
        <v>2</v>
      </c>
      <c r="AU284" s="51">
        <v>2</v>
      </c>
      <c r="AV284" s="51">
        <v>5</v>
      </c>
      <c r="AW284" s="52">
        <v>1</v>
      </c>
      <c r="AX284" s="51">
        <v>3</v>
      </c>
      <c r="AY284" s="51">
        <v>5</v>
      </c>
      <c r="AZ284" s="51">
        <v>1</v>
      </c>
      <c r="BA284" s="53">
        <v>0</v>
      </c>
      <c r="BB284" s="52">
        <v>5</v>
      </c>
      <c r="BC284" s="154">
        <v>0</v>
      </c>
      <c r="BD284" s="51">
        <v>5</v>
      </c>
      <c r="BE284" s="53">
        <v>1</v>
      </c>
      <c r="BF284" s="52">
        <v>6</v>
      </c>
      <c r="BG284" s="51">
        <v>4</v>
      </c>
      <c r="BH284" s="51">
        <v>4</v>
      </c>
      <c r="BI284" s="51">
        <v>2</v>
      </c>
      <c r="BJ284" s="52">
        <v>7</v>
      </c>
      <c r="BK284" s="51">
        <v>5</v>
      </c>
      <c r="BL284" s="51">
        <v>12</v>
      </c>
      <c r="BM284" s="53">
        <v>6</v>
      </c>
      <c r="BN284" s="52">
        <v>4</v>
      </c>
      <c r="BO284" s="51">
        <v>13</v>
      </c>
      <c r="BP284" s="154">
        <v>17</v>
      </c>
      <c r="BQ284" s="51">
        <v>14</v>
      </c>
      <c r="BR284" s="51">
        <v>18</v>
      </c>
      <c r="BS284" s="52">
        <v>28</v>
      </c>
      <c r="BT284" s="51">
        <v>23</v>
      </c>
      <c r="BU284" s="51">
        <v>27</v>
      </c>
      <c r="BV284" s="53">
        <v>30</v>
      </c>
      <c r="BW284" s="51">
        <v>43</v>
      </c>
      <c r="BX284" s="51">
        <v>34</v>
      </c>
      <c r="BY284" s="51">
        <v>36</v>
      </c>
      <c r="BZ284" s="51">
        <v>44</v>
      </c>
      <c r="CA284" s="53">
        <v>27</v>
      </c>
      <c r="CB284" s="51">
        <v>33</v>
      </c>
      <c r="CC284" s="51">
        <v>32</v>
      </c>
      <c r="CD284" s="51">
        <v>41</v>
      </c>
      <c r="CE284" s="53">
        <v>37</v>
      </c>
      <c r="CF284" s="51">
        <v>30</v>
      </c>
      <c r="CG284" s="51">
        <v>30</v>
      </c>
      <c r="CH284" s="51">
        <v>25</v>
      </c>
      <c r="CI284" s="51">
        <v>23</v>
      </c>
      <c r="CJ284" s="52">
        <v>17</v>
      </c>
      <c r="CK284" s="51">
        <v>15</v>
      </c>
      <c r="CL284" s="51">
        <v>10</v>
      </c>
      <c r="CM284" s="51">
        <v>14</v>
      </c>
      <c r="CN284" s="53">
        <v>19</v>
      </c>
      <c r="CO284" s="51">
        <v>8</v>
      </c>
      <c r="CP284" s="51">
        <v>9</v>
      </c>
      <c r="CQ284" s="143">
        <v>9</v>
      </c>
      <c r="CR284" s="41">
        <v>1</v>
      </c>
      <c r="CS284" s="51">
        <v>1</v>
      </c>
      <c r="CT284" s="128">
        <v>8</v>
      </c>
      <c r="CU284" s="51">
        <v>6</v>
      </c>
      <c r="CV284" s="51"/>
      <c r="CW284" s="52"/>
      <c r="CX284" s="51"/>
      <c r="CY284" s="51"/>
      <c r="CZ284" s="51"/>
      <c r="DA284" s="53"/>
      <c r="DB284" s="52"/>
      <c r="DC284" s="154"/>
      <c r="DD284" s="51"/>
      <c r="DE284" s="53"/>
      <c r="DF284" s="52"/>
      <c r="DG284" s="51"/>
      <c r="DH284" s="51"/>
      <c r="DI284" s="51"/>
      <c r="DJ284" s="52"/>
      <c r="DK284" s="51"/>
      <c r="DL284" s="51"/>
      <c r="DM284" s="53"/>
      <c r="DN284" s="122">
        <f t="shared" si="4"/>
        <v>726</v>
      </c>
      <c r="DO284" s="50" t="s">
        <v>206</v>
      </c>
    </row>
    <row r="285" spans="2:119">
      <c r="B285" s="54" t="s">
        <v>239</v>
      </c>
      <c r="C285" s="55" t="s">
        <v>198</v>
      </c>
      <c r="D285" s="56">
        <v>0</v>
      </c>
      <c r="E285" s="57">
        <v>1</v>
      </c>
      <c r="F285" s="54">
        <v>0</v>
      </c>
      <c r="G285" s="56">
        <v>0</v>
      </c>
      <c r="H285" s="56">
        <v>0</v>
      </c>
      <c r="I285" s="56">
        <v>0</v>
      </c>
      <c r="J285" s="54">
        <v>1</v>
      </c>
      <c r="K285" s="56">
        <v>0</v>
      </c>
      <c r="L285" s="56">
        <v>0</v>
      </c>
      <c r="M285" s="57">
        <v>0</v>
      </c>
      <c r="N285" s="54">
        <v>0</v>
      </c>
      <c r="O285" s="56">
        <v>0</v>
      </c>
      <c r="P285" s="56">
        <v>0</v>
      </c>
      <c r="Q285" s="56">
        <v>0</v>
      </c>
      <c r="R285" s="56">
        <v>0</v>
      </c>
      <c r="S285" s="54">
        <v>0</v>
      </c>
      <c r="T285" s="56">
        <v>0</v>
      </c>
      <c r="U285" s="56">
        <v>0</v>
      </c>
      <c r="V285" s="57">
        <v>0</v>
      </c>
      <c r="W285" s="56">
        <v>0</v>
      </c>
      <c r="X285" s="56">
        <v>0</v>
      </c>
      <c r="Y285" s="56">
        <v>0</v>
      </c>
      <c r="Z285" s="56">
        <v>0</v>
      </c>
      <c r="AA285" s="57">
        <v>0</v>
      </c>
      <c r="AB285" s="56">
        <v>0</v>
      </c>
      <c r="AC285" s="56">
        <v>0</v>
      </c>
      <c r="AD285" s="56">
        <v>0</v>
      </c>
      <c r="AE285" s="57">
        <v>0</v>
      </c>
      <c r="AF285" s="56">
        <v>0</v>
      </c>
      <c r="AG285" s="56">
        <v>0</v>
      </c>
      <c r="AH285" s="56">
        <v>0</v>
      </c>
      <c r="AI285" s="56">
        <v>1</v>
      </c>
      <c r="AJ285" s="54">
        <v>0</v>
      </c>
      <c r="AK285" s="56">
        <v>0</v>
      </c>
      <c r="AL285" s="56">
        <v>0</v>
      </c>
      <c r="AM285" s="56">
        <v>0</v>
      </c>
      <c r="AN285" s="57">
        <v>0</v>
      </c>
      <c r="AO285" s="56">
        <v>0</v>
      </c>
      <c r="AP285" s="56">
        <v>0</v>
      </c>
      <c r="AQ285" s="144">
        <v>0</v>
      </c>
      <c r="AR285" s="57">
        <v>0</v>
      </c>
      <c r="AS285" s="56">
        <v>0</v>
      </c>
      <c r="AT285" s="56">
        <v>0</v>
      </c>
      <c r="AU285" s="56">
        <v>0</v>
      </c>
      <c r="AV285" s="56">
        <v>0</v>
      </c>
      <c r="AW285" s="54">
        <v>0</v>
      </c>
      <c r="AX285" s="56">
        <v>0</v>
      </c>
      <c r="AY285" s="56">
        <v>0</v>
      </c>
      <c r="AZ285" s="56">
        <v>0</v>
      </c>
      <c r="BA285" s="57">
        <v>0</v>
      </c>
      <c r="BB285" s="54">
        <v>0</v>
      </c>
      <c r="BC285" s="156">
        <v>0</v>
      </c>
      <c r="BD285" s="56">
        <v>0</v>
      </c>
      <c r="BE285" s="57">
        <v>0</v>
      </c>
      <c r="BF285" s="54">
        <v>0</v>
      </c>
      <c r="BG285" s="56">
        <v>0</v>
      </c>
      <c r="BH285" s="56">
        <v>0</v>
      </c>
      <c r="BI285" s="56">
        <v>0</v>
      </c>
      <c r="BJ285" s="54">
        <v>0</v>
      </c>
      <c r="BK285" s="56">
        <v>0</v>
      </c>
      <c r="BL285" s="56">
        <v>0</v>
      </c>
      <c r="BM285" s="57">
        <v>0</v>
      </c>
      <c r="BN285" s="54">
        <v>0</v>
      </c>
      <c r="BO285" s="56">
        <v>0</v>
      </c>
      <c r="BP285" s="156">
        <v>1</v>
      </c>
      <c r="BQ285" s="56">
        <v>0</v>
      </c>
      <c r="BR285" s="56">
        <v>0</v>
      </c>
      <c r="BS285" s="54">
        <v>0</v>
      </c>
      <c r="BT285" s="56">
        <v>0</v>
      </c>
      <c r="BU285" s="56">
        <v>1</v>
      </c>
      <c r="BV285" s="57">
        <v>0</v>
      </c>
      <c r="BW285" s="56">
        <v>0</v>
      </c>
      <c r="BX285" s="56">
        <v>0</v>
      </c>
      <c r="BY285" s="56">
        <v>0</v>
      </c>
      <c r="BZ285" s="56">
        <v>0</v>
      </c>
      <c r="CA285" s="57">
        <v>0</v>
      </c>
      <c r="CB285" s="56">
        <v>0</v>
      </c>
      <c r="CC285" s="56">
        <v>0</v>
      </c>
      <c r="CD285" s="56">
        <v>0</v>
      </c>
      <c r="CE285" s="57">
        <v>0</v>
      </c>
      <c r="CF285" s="56">
        <v>0</v>
      </c>
      <c r="CG285" s="56">
        <v>0</v>
      </c>
      <c r="CH285" s="56">
        <v>0</v>
      </c>
      <c r="CI285" s="56">
        <v>0</v>
      </c>
      <c r="CJ285" s="54">
        <v>0</v>
      </c>
      <c r="CK285" s="56">
        <v>0</v>
      </c>
      <c r="CL285" s="56">
        <v>0</v>
      </c>
      <c r="CM285" s="56">
        <v>0</v>
      </c>
      <c r="CN285" s="57">
        <v>0</v>
      </c>
      <c r="CO285" s="56">
        <v>0</v>
      </c>
      <c r="CP285" s="56">
        <v>1</v>
      </c>
      <c r="CQ285" s="144">
        <v>0</v>
      </c>
      <c r="CR285" s="57">
        <v>0</v>
      </c>
      <c r="CS285" s="56">
        <v>0</v>
      </c>
      <c r="CT285" s="56">
        <v>0</v>
      </c>
      <c r="CU285" s="56">
        <v>0</v>
      </c>
      <c r="CV285" s="56"/>
      <c r="CW285" s="54"/>
      <c r="CX285" s="56"/>
      <c r="CY285" s="56"/>
      <c r="CZ285" s="56"/>
      <c r="DA285" s="57"/>
      <c r="DB285" s="54"/>
      <c r="DC285" s="156"/>
      <c r="DD285" s="56"/>
      <c r="DE285" s="57"/>
      <c r="DF285" s="54"/>
      <c r="DG285" s="56"/>
      <c r="DH285" s="56"/>
      <c r="DI285" s="56"/>
      <c r="DJ285" s="54"/>
      <c r="DK285" s="56"/>
      <c r="DL285" s="56"/>
      <c r="DM285" s="57"/>
      <c r="DN285" s="55">
        <f t="shared" si="4"/>
        <v>3</v>
      </c>
      <c r="DO285" s="55" t="s">
        <v>198</v>
      </c>
    </row>
    <row r="286" spans="2:119">
      <c r="B286" s="54" t="s">
        <v>223</v>
      </c>
      <c r="C286" s="55" t="s">
        <v>200</v>
      </c>
      <c r="D286" s="56">
        <v>0</v>
      </c>
      <c r="E286" s="57">
        <v>0</v>
      </c>
      <c r="F286" s="54">
        <v>0</v>
      </c>
      <c r="G286" s="56">
        <v>0</v>
      </c>
      <c r="H286" s="56">
        <v>0</v>
      </c>
      <c r="I286" s="56">
        <v>0</v>
      </c>
      <c r="J286" s="54">
        <v>0</v>
      </c>
      <c r="K286" s="56">
        <v>0</v>
      </c>
      <c r="L286" s="56">
        <v>0</v>
      </c>
      <c r="M286" s="57">
        <v>0</v>
      </c>
      <c r="N286" s="54">
        <v>0</v>
      </c>
      <c r="O286" s="56">
        <v>0</v>
      </c>
      <c r="P286" s="56">
        <v>0</v>
      </c>
      <c r="Q286" s="56">
        <v>0</v>
      </c>
      <c r="R286" s="56">
        <v>0</v>
      </c>
      <c r="S286" s="54">
        <v>0</v>
      </c>
      <c r="T286" s="56">
        <v>0</v>
      </c>
      <c r="U286" s="56">
        <v>0</v>
      </c>
      <c r="V286" s="57">
        <v>0</v>
      </c>
      <c r="W286" s="56">
        <v>0</v>
      </c>
      <c r="X286" s="56">
        <v>0</v>
      </c>
      <c r="Y286" s="56">
        <v>0</v>
      </c>
      <c r="Z286" s="56">
        <v>0</v>
      </c>
      <c r="AA286" s="57">
        <v>0</v>
      </c>
      <c r="AB286" s="56">
        <v>0</v>
      </c>
      <c r="AC286" s="56">
        <v>0</v>
      </c>
      <c r="AD286" s="56">
        <v>0</v>
      </c>
      <c r="AE286" s="57">
        <v>0</v>
      </c>
      <c r="AF286" s="56">
        <v>0</v>
      </c>
      <c r="AG286" s="56">
        <v>0</v>
      </c>
      <c r="AH286" s="56">
        <v>0</v>
      </c>
      <c r="AI286" s="56">
        <v>0</v>
      </c>
      <c r="AJ286" s="54">
        <v>0</v>
      </c>
      <c r="AK286" s="56">
        <v>0</v>
      </c>
      <c r="AL286" s="56">
        <v>0</v>
      </c>
      <c r="AM286" s="56">
        <v>0</v>
      </c>
      <c r="AN286" s="57">
        <v>0</v>
      </c>
      <c r="AO286" s="56">
        <v>0</v>
      </c>
      <c r="AP286" s="56">
        <v>0</v>
      </c>
      <c r="AQ286" s="144">
        <v>0</v>
      </c>
      <c r="AR286" s="57">
        <v>0</v>
      </c>
      <c r="AS286" s="56">
        <v>0</v>
      </c>
      <c r="AT286" s="56">
        <v>0</v>
      </c>
      <c r="AU286" s="56">
        <v>0</v>
      </c>
      <c r="AV286" s="56">
        <v>0</v>
      </c>
      <c r="AW286" s="54">
        <v>0</v>
      </c>
      <c r="AX286" s="56">
        <v>0</v>
      </c>
      <c r="AY286" s="56">
        <v>0</v>
      </c>
      <c r="AZ286" s="56">
        <v>0</v>
      </c>
      <c r="BA286" s="57">
        <v>0</v>
      </c>
      <c r="BB286" s="54">
        <v>0</v>
      </c>
      <c r="BC286" s="156">
        <v>0</v>
      </c>
      <c r="BD286" s="56">
        <v>0</v>
      </c>
      <c r="BE286" s="57">
        <v>0</v>
      </c>
      <c r="BF286" s="54">
        <v>0</v>
      </c>
      <c r="BG286" s="56">
        <v>0</v>
      </c>
      <c r="BH286" s="56">
        <v>0</v>
      </c>
      <c r="BI286" s="56">
        <v>0</v>
      </c>
      <c r="BJ286" s="54">
        <v>0</v>
      </c>
      <c r="BK286" s="56">
        <v>0</v>
      </c>
      <c r="BL286" s="56">
        <v>0</v>
      </c>
      <c r="BM286" s="57">
        <v>0</v>
      </c>
      <c r="BN286" s="54">
        <v>0</v>
      </c>
      <c r="BO286" s="56">
        <v>0</v>
      </c>
      <c r="BP286" s="156">
        <v>0</v>
      </c>
      <c r="BQ286" s="56">
        <v>0</v>
      </c>
      <c r="BR286" s="56">
        <v>0</v>
      </c>
      <c r="BS286" s="54">
        <v>0</v>
      </c>
      <c r="BT286" s="56">
        <v>0</v>
      </c>
      <c r="BU286" s="56">
        <v>0</v>
      </c>
      <c r="BV286" s="57">
        <v>0</v>
      </c>
      <c r="BW286" s="56">
        <v>0</v>
      </c>
      <c r="BX286" s="56">
        <v>0</v>
      </c>
      <c r="BY286" s="56">
        <v>0</v>
      </c>
      <c r="BZ286" s="56">
        <v>0</v>
      </c>
      <c r="CA286" s="57">
        <v>0</v>
      </c>
      <c r="CB286" s="56">
        <v>0</v>
      </c>
      <c r="CC286" s="56">
        <v>0</v>
      </c>
      <c r="CD286" s="56">
        <v>0</v>
      </c>
      <c r="CE286" s="57">
        <v>0</v>
      </c>
      <c r="CF286" s="56">
        <v>0</v>
      </c>
      <c r="CG286" s="56">
        <v>0</v>
      </c>
      <c r="CH286" s="56">
        <v>0</v>
      </c>
      <c r="CI286" s="56">
        <v>0</v>
      </c>
      <c r="CJ286" s="54">
        <v>0</v>
      </c>
      <c r="CK286" s="56">
        <v>0</v>
      </c>
      <c r="CL286" s="56">
        <v>0</v>
      </c>
      <c r="CM286" s="56">
        <v>0</v>
      </c>
      <c r="CN286" s="57">
        <v>0</v>
      </c>
      <c r="CO286" s="56">
        <v>0</v>
      </c>
      <c r="CP286" s="56">
        <v>0</v>
      </c>
      <c r="CQ286" s="144">
        <v>0</v>
      </c>
      <c r="CR286" s="57">
        <v>0</v>
      </c>
      <c r="CS286" s="56">
        <v>0</v>
      </c>
      <c r="CT286" s="56">
        <v>0</v>
      </c>
      <c r="CU286" s="56">
        <v>0</v>
      </c>
      <c r="CV286" s="56"/>
      <c r="CW286" s="54"/>
      <c r="CX286" s="56"/>
      <c r="CY286" s="56"/>
      <c r="CZ286" s="56"/>
      <c r="DA286" s="57"/>
      <c r="DB286" s="54"/>
      <c r="DC286" s="156"/>
      <c r="DD286" s="56"/>
      <c r="DE286" s="57"/>
      <c r="DF286" s="54"/>
      <c r="DG286" s="56"/>
      <c r="DH286" s="56"/>
      <c r="DI286" s="56"/>
      <c r="DJ286" s="54"/>
      <c r="DK286" s="56"/>
      <c r="DL286" s="56"/>
      <c r="DM286" s="57"/>
      <c r="DN286" s="55">
        <f t="shared" si="4"/>
        <v>0</v>
      </c>
      <c r="DO286" s="55" t="s">
        <v>200</v>
      </c>
    </row>
    <row r="287" spans="2:119">
      <c r="B287" s="54"/>
      <c r="C287" s="55" t="s">
        <v>201</v>
      </c>
      <c r="D287" s="56">
        <v>0</v>
      </c>
      <c r="E287" s="57">
        <v>0</v>
      </c>
      <c r="F287" s="54">
        <v>0</v>
      </c>
      <c r="G287" s="56">
        <v>0</v>
      </c>
      <c r="H287" s="56">
        <v>0</v>
      </c>
      <c r="I287" s="56">
        <v>0</v>
      </c>
      <c r="J287" s="54">
        <v>0</v>
      </c>
      <c r="K287" s="56">
        <v>0</v>
      </c>
      <c r="L287" s="56">
        <v>0</v>
      </c>
      <c r="M287" s="57">
        <v>0</v>
      </c>
      <c r="N287" s="54">
        <v>0</v>
      </c>
      <c r="O287" s="56">
        <v>0</v>
      </c>
      <c r="P287" s="56">
        <v>0</v>
      </c>
      <c r="Q287" s="56">
        <v>0</v>
      </c>
      <c r="R287" s="56">
        <v>0</v>
      </c>
      <c r="S287" s="54">
        <v>1</v>
      </c>
      <c r="T287" s="56">
        <v>1</v>
      </c>
      <c r="U287" s="56">
        <v>0</v>
      </c>
      <c r="V287" s="57">
        <v>0</v>
      </c>
      <c r="W287" s="56">
        <v>0</v>
      </c>
      <c r="X287" s="56">
        <v>0</v>
      </c>
      <c r="Y287" s="56">
        <v>1</v>
      </c>
      <c r="Z287" s="56">
        <v>0</v>
      </c>
      <c r="AA287" s="57">
        <v>1</v>
      </c>
      <c r="AB287" s="56">
        <v>0</v>
      </c>
      <c r="AC287" s="56">
        <v>2</v>
      </c>
      <c r="AD287" s="56">
        <v>1</v>
      </c>
      <c r="AE287" s="57">
        <v>2</v>
      </c>
      <c r="AF287" s="56">
        <v>0</v>
      </c>
      <c r="AG287" s="56">
        <v>0</v>
      </c>
      <c r="AH287" s="56">
        <v>1</v>
      </c>
      <c r="AI287" s="56">
        <v>0</v>
      </c>
      <c r="AJ287" s="54">
        <v>0</v>
      </c>
      <c r="AK287" s="56">
        <v>0</v>
      </c>
      <c r="AL287" s="56">
        <v>0</v>
      </c>
      <c r="AM287" s="56">
        <v>0</v>
      </c>
      <c r="AN287" s="57">
        <v>0</v>
      </c>
      <c r="AO287" s="56">
        <v>0</v>
      </c>
      <c r="AP287" s="56">
        <v>0</v>
      </c>
      <c r="AQ287" s="144">
        <v>0</v>
      </c>
      <c r="AR287" s="57">
        <v>0</v>
      </c>
      <c r="AS287" s="56">
        <v>0</v>
      </c>
      <c r="AT287" s="56">
        <v>0</v>
      </c>
      <c r="AU287" s="56">
        <v>0</v>
      </c>
      <c r="AV287" s="56">
        <v>0</v>
      </c>
      <c r="AW287" s="54">
        <v>0</v>
      </c>
      <c r="AX287" s="56">
        <v>0</v>
      </c>
      <c r="AY287" s="56">
        <v>0</v>
      </c>
      <c r="AZ287" s="56">
        <v>0</v>
      </c>
      <c r="BA287" s="57">
        <v>0</v>
      </c>
      <c r="BB287" s="54">
        <v>0</v>
      </c>
      <c r="BC287" s="156">
        <v>0</v>
      </c>
      <c r="BD287" s="56">
        <v>0</v>
      </c>
      <c r="BE287" s="57">
        <v>0</v>
      </c>
      <c r="BF287" s="54">
        <v>0</v>
      </c>
      <c r="BG287" s="56">
        <v>0</v>
      </c>
      <c r="BH287" s="56">
        <v>0</v>
      </c>
      <c r="BI287" s="56">
        <v>0</v>
      </c>
      <c r="BJ287" s="54">
        <v>0</v>
      </c>
      <c r="BK287" s="56">
        <v>0</v>
      </c>
      <c r="BL287" s="56">
        <v>0</v>
      </c>
      <c r="BM287" s="57">
        <v>0</v>
      </c>
      <c r="BN287" s="54">
        <v>0</v>
      </c>
      <c r="BO287" s="56">
        <v>1</v>
      </c>
      <c r="BP287" s="156">
        <v>0</v>
      </c>
      <c r="BQ287" s="56">
        <v>0</v>
      </c>
      <c r="BR287" s="56">
        <v>0</v>
      </c>
      <c r="BS287" s="54">
        <v>1</v>
      </c>
      <c r="BT287" s="56">
        <v>0</v>
      </c>
      <c r="BU287" s="56">
        <v>1</v>
      </c>
      <c r="BV287" s="57">
        <v>0</v>
      </c>
      <c r="BW287" s="56">
        <v>1</v>
      </c>
      <c r="BX287" s="56">
        <v>0</v>
      </c>
      <c r="BY287" s="56">
        <v>0</v>
      </c>
      <c r="BZ287" s="56">
        <v>0</v>
      </c>
      <c r="CA287" s="57">
        <v>1</v>
      </c>
      <c r="CB287" s="56">
        <v>0</v>
      </c>
      <c r="CC287" s="56">
        <v>0</v>
      </c>
      <c r="CD287" s="56">
        <v>0</v>
      </c>
      <c r="CE287" s="57">
        <v>0</v>
      </c>
      <c r="CF287" s="56">
        <v>1</v>
      </c>
      <c r="CG287" s="56">
        <v>0</v>
      </c>
      <c r="CH287" s="56">
        <v>0</v>
      </c>
      <c r="CI287" s="56">
        <v>0</v>
      </c>
      <c r="CJ287" s="54">
        <v>0</v>
      </c>
      <c r="CK287" s="56">
        <v>0</v>
      </c>
      <c r="CL287" s="56">
        <v>0</v>
      </c>
      <c r="CM287" s="56">
        <v>0</v>
      </c>
      <c r="CN287" s="57">
        <v>0</v>
      </c>
      <c r="CO287" s="56">
        <v>0</v>
      </c>
      <c r="CP287" s="56">
        <v>0</v>
      </c>
      <c r="CQ287" s="144">
        <v>0</v>
      </c>
      <c r="CR287" s="57">
        <v>1</v>
      </c>
      <c r="CS287" s="56">
        <v>0</v>
      </c>
      <c r="CT287" s="56">
        <v>0</v>
      </c>
      <c r="CU287" s="56">
        <v>0</v>
      </c>
      <c r="CV287" s="56"/>
      <c r="CW287" s="54"/>
      <c r="CX287" s="56"/>
      <c r="CY287" s="56"/>
      <c r="CZ287" s="56"/>
      <c r="DA287" s="57"/>
      <c r="DB287" s="54"/>
      <c r="DC287" s="156"/>
      <c r="DD287" s="56"/>
      <c r="DE287" s="57"/>
      <c r="DF287" s="54"/>
      <c r="DG287" s="56"/>
      <c r="DH287" s="56"/>
      <c r="DI287" s="56"/>
      <c r="DJ287" s="54"/>
      <c r="DK287" s="56"/>
      <c r="DL287" s="56"/>
      <c r="DM287" s="57"/>
      <c r="DN287" s="55">
        <f t="shared" si="4"/>
        <v>7</v>
      </c>
      <c r="DO287" s="55" t="s">
        <v>201</v>
      </c>
    </row>
    <row r="288" spans="2:119">
      <c r="B288" s="54"/>
      <c r="C288" s="55" t="s">
        <v>202</v>
      </c>
      <c r="D288" s="56">
        <v>0</v>
      </c>
      <c r="E288" s="57">
        <v>0</v>
      </c>
      <c r="F288" s="54">
        <v>0</v>
      </c>
      <c r="G288" s="56">
        <v>0</v>
      </c>
      <c r="H288" s="56">
        <v>0</v>
      </c>
      <c r="I288" s="56">
        <v>0</v>
      </c>
      <c r="J288" s="54">
        <v>0</v>
      </c>
      <c r="K288" s="56">
        <v>0</v>
      </c>
      <c r="L288" s="56">
        <v>0</v>
      </c>
      <c r="M288" s="57">
        <v>0</v>
      </c>
      <c r="N288" s="54">
        <v>0</v>
      </c>
      <c r="O288" s="56">
        <v>0</v>
      </c>
      <c r="P288" s="56">
        <v>0</v>
      </c>
      <c r="Q288" s="56">
        <v>0</v>
      </c>
      <c r="R288" s="56">
        <v>0</v>
      </c>
      <c r="S288" s="54">
        <v>0</v>
      </c>
      <c r="T288" s="56">
        <v>0</v>
      </c>
      <c r="U288" s="56">
        <v>0</v>
      </c>
      <c r="V288" s="57">
        <v>0</v>
      </c>
      <c r="W288" s="56">
        <v>0</v>
      </c>
      <c r="X288" s="56">
        <v>0</v>
      </c>
      <c r="Y288" s="56">
        <v>0</v>
      </c>
      <c r="Z288" s="56">
        <v>0</v>
      </c>
      <c r="AA288" s="57">
        <v>0</v>
      </c>
      <c r="AB288" s="56">
        <v>0</v>
      </c>
      <c r="AC288" s="56">
        <v>0</v>
      </c>
      <c r="AD288" s="56">
        <v>1</v>
      </c>
      <c r="AE288" s="57">
        <v>0</v>
      </c>
      <c r="AF288" s="56">
        <v>0</v>
      </c>
      <c r="AG288" s="56">
        <v>0</v>
      </c>
      <c r="AH288" s="56">
        <v>0</v>
      </c>
      <c r="AI288" s="56">
        <v>0</v>
      </c>
      <c r="AJ288" s="54">
        <v>0</v>
      </c>
      <c r="AK288" s="56">
        <v>0</v>
      </c>
      <c r="AL288" s="56">
        <v>0</v>
      </c>
      <c r="AM288" s="56">
        <v>0</v>
      </c>
      <c r="AN288" s="57">
        <v>0</v>
      </c>
      <c r="AO288" s="56">
        <v>0</v>
      </c>
      <c r="AP288" s="56">
        <v>0</v>
      </c>
      <c r="AQ288" s="144">
        <v>0</v>
      </c>
      <c r="AR288" s="57">
        <v>0</v>
      </c>
      <c r="AS288" s="56">
        <v>0</v>
      </c>
      <c r="AT288" s="56">
        <v>0</v>
      </c>
      <c r="AU288" s="56">
        <v>0</v>
      </c>
      <c r="AV288" s="56">
        <v>0</v>
      </c>
      <c r="AW288" s="54">
        <v>0</v>
      </c>
      <c r="AX288" s="56">
        <v>0</v>
      </c>
      <c r="AY288" s="56">
        <v>0</v>
      </c>
      <c r="AZ288" s="56">
        <v>0</v>
      </c>
      <c r="BA288" s="57">
        <v>0</v>
      </c>
      <c r="BB288" s="54">
        <v>0</v>
      </c>
      <c r="BC288" s="156">
        <v>0</v>
      </c>
      <c r="BD288" s="56">
        <v>0</v>
      </c>
      <c r="BE288" s="57">
        <v>0</v>
      </c>
      <c r="BF288" s="54">
        <v>0</v>
      </c>
      <c r="BG288" s="56">
        <v>0</v>
      </c>
      <c r="BH288" s="56">
        <v>0</v>
      </c>
      <c r="BI288" s="56">
        <v>0</v>
      </c>
      <c r="BJ288" s="54">
        <v>0</v>
      </c>
      <c r="BK288" s="56">
        <v>0</v>
      </c>
      <c r="BL288" s="56">
        <v>0</v>
      </c>
      <c r="BM288" s="57">
        <v>0</v>
      </c>
      <c r="BN288" s="54">
        <v>0</v>
      </c>
      <c r="BO288" s="56">
        <v>0</v>
      </c>
      <c r="BP288" s="156">
        <v>0</v>
      </c>
      <c r="BQ288" s="56">
        <v>0</v>
      </c>
      <c r="BR288" s="56">
        <v>0</v>
      </c>
      <c r="BS288" s="54">
        <v>0</v>
      </c>
      <c r="BT288" s="56">
        <v>0</v>
      </c>
      <c r="BU288" s="56">
        <v>0</v>
      </c>
      <c r="BV288" s="57">
        <v>1</v>
      </c>
      <c r="BW288" s="56">
        <v>0</v>
      </c>
      <c r="BX288" s="56">
        <v>0</v>
      </c>
      <c r="BY288" s="56">
        <v>0</v>
      </c>
      <c r="BZ288" s="56">
        <v>0</v>
      </c>
      <c r="CA288" s="57">
        <v>0</v>
      </c>
      <c r="CB288" s="56">
        <v>0</v>
      </c>
      <c r="CC288" s="56">
        <v>0</v>
      </c>
      <c r="CD288" s="56">
        <v>0</v>
      </c>
      <c r="CE288" s="57">
        <v>0</v>
      </c>
      <c r="CF288" s="56">
        <v>0</v>
      </c>
      <c r="CG288" s="56">
        <v>0</v>
      </c>
      <c r="CH288" s="56">
        <v>0</v>
      </c>
      <c r="CI288" s="56">
        <v>0</v>
      </c>
      <c r="CJ288" s="54">
        <v>0</v>
      </c>
      <c r="CK288" s="56">
        <v>0</v>
      </c>
      <c r="CL288" s="56">
        <v>0</v>
      </c>
      <c r="CM288" s="56">
        <v>0</v>
      </c>
      <c r="CN288" s="57">
        <v>0</v>
      </c>
      <c r="CO288" s="56">
        <v>0</v>
      </c>
      <c r="CP288" s="56">
        <v>0</v>
      </c>
      <c r="CQ288" s="144">
        <v>0</v>
      </c>
      <c r="CR288" s="57">
        <v>0</v>
      </c>
      <c r="CS288" s="56">
        <v>0</v>
      </c>
      <c r="CT288" s="56">
        <v>0</v>
      </c>
      <c r="CU288" s="56">
        <v>0</v>
      </c>
      <c r="CV288" s="56"/>
      <c r="CW288" s="54"/>
      <c r="CX288" s="56"/>
      <c r="CY288" s="56"/>
      <c r="CZ288" s="56"/>
      <c r="DA288" s="57"/>
      <c r="DB288" s="54"/>
      <c r="DC288" s="156"/>
      <c r="DD288" s="56"/>
      <c r="DE288" s="57"/>
      <c r="DF288" s="54"/>
      <c r="DG288" s="56"/>
      <c r="DH288" s="56"/>
      <c r="DI288" s="56"/>
      <c r="DJ288" s="54"/>
      <c r="DK288" s="56"/>
      <c r="DL288" s="56"/>
      <c r="DM288" s="57"/>
      <c r="DN288" s="55">
        <f t="shared" si="4"/>
        <v>1</v>
      </c>
      <c r="DO288" s="55" t="s">
        <v>202</v>
      </c>
    </row>
    <row r="289" spans="2:119">
      <c r="B289" s="54"/>
      <c r="C289" s="55" t="s">
        <v>203</v>
      </c>
      <c r="D289" s="56">
        <v>0</v>
      </c>
      <c r="E289" s="57">
        <v>0</v>
      </c>
      <c r="F289" s="54">
        <v>0</v>
      </c>
      <c r="G289" s="56">
        <v>0</v>
      </c>
      <c r="H289" s="56">
        <v>0</v>
      </c>
      <c r="I289" s="56">
        <v>0</v>
      </c>
      <c r="J289" s="54">
        <v>0</v>
      </c>
      <c r="K289" s="56">
        <v>0</v>
      </c>
      <c r="L289" s="56">
        <v>0</v>
      </c>
      <c r="M289" s="57">
        <v>0</v>
      </c>
      <c r="N289" s="54">
        <v>0</v>
      </c>
      <c r="O289" s="56">
        <v>0</v>
      </c>
      <c r="P289" s="56">
        <v>0</v>
      </c>
      <c r="Q289" s="56">
        <v>0</v>
      </c>
      <c r="R289" s="56">
        <v>0</v>
      </c>
      <c r="S289" s="54">
        <v>0</v>
      </c>
      <c r="T289" s="56">
        <v>0</v>
      </c>
      <c r="U289" s="56">
        <v>0</v>
      </c>
      <c r="V289" s="57">
        <v>0</v>
      </c>
      <c r="W289" s="56">
        <v>0</v>
      </c>
      <c r="X289" s="56">
        <v>0</v>
      </c>
      <c r="Y289" s="56">
        <v>0</v>
      </c>
      <c r="Z289" s="56">
        <v>0</v>
      </c>
      <c r="AA289" s="57">
        <v>0</v>
      </c>
      <c r="AB289" s="56">
        <v>0</v>
      </c>
      <c r="AC289" s="56">
        <v>0</v>
      </c>
      <c r="AD289" s="56">
        <v>0</v>
      </c>
      <c r="AE289" s="57">
        <v>0</v>
      </c>
      <c r="AF289" s="56">
        <v>0</v>
      </c>
      <c r="AG289" s="56">
        <v>0</v>
      </c>
      <c r="AH289" s="56">
        <v>0</v>
      </c>
      <c r="AI289" s="56">
        <v>0</v>
      </c>
      <c r="AJ289" s="54">
        <v>0</v>
      </c>
      <c r="AK289" s="56">
        <v>0</v>
      </c>
      <c r="AL289" s="56">
        <v>0</v>
      </c>
      <c r="AM289" s="56">
        <v>0</v>
      </c>
      <c r="AN289" s="57">
        <v>0</v>
      </c>
      <c r="AO289" s="56">
        <v>0</v>
      </c>
      <c r="AP289" s="56">
        <v>0</v>
      </c>
      <c r="AQ289" s="144">
        <v>0</v>
      </c>
      <c r="AR289" s="57">
        <v>0</v>
      </c>
      <c r="AS289" s="56">
        <v>0</v>
      </c>
      <c r="AT289" s="56">
        <v>0</v>
      </c>
      <c r="AU289" s="56">
        <v>0</v>
      </c>
      <c r="AV289" s="56">
        <v>0</v>
      </c>
      <c r="AW289" s="54">
        <v>0</v>
      </c>
      <c r="AX289" s="56">
        <v>0</v>
      </c>
      <c r="AY289" s="56">
        <v>0</v>
      </c>
      <c r="AZ289" s="56">
        <v>0</v>
      </c>
      <c r="BA289" s="57">
        <v>0</v>
      </c>
      <c r="BB289" s="54">
        <v>0</v>
      </c>
      <c r="BC289" s="156">
        <v>0</v>
      </c>
      <c r="BD289" s="56">
        <v>0</v>
      </c>
      <c r="BE289" s="57">
        <v>0</v>
      </c>
      <c r="BF289" s="54">
        <v>0</v>
      </c>
      <c r="BG289" s="56">
        <v>0</v>
      </c>
      <c r="BH289" s="56">
        <v>0</v>
      </c>
      <c r="BI289" s="56">
        <v>0</v>
      </c>
      <c r="BJ289" s="54">
        <v>0</v>
      </c>
      <c r="BK289" s="56">
        <v>0</v>
      </c>
      <c r="BL289" s="56">
        <v>0</v>
      </c>
      <c r="BM289" s="57">
        <v>0</v>
      </c>
      <c r="BN289" s="54">
        <v>0</v>
      </c>
      <c r="BO289" s="56">
        <v>0</v>
      </c>
      <c r="BP289" s="156">
        <v>0</v>
      </c>
      <c r="BQ289" s="56">
        <v>0</v>
      </c>
      <c r="BR289" s="56">
        <v>0</v>
      </c>
      <c r="BS289" s="54">
        <v>0</v>
      </c>
      <c r="BT289" s="56">
        <v>0</v>
      </c>
      <c r="BU289" s="56">
        <v>0</v>
      </c>
      <c r="BV289" s="57">
        <v>0</v>
      </c>
      <c r="BW289" s="56">
        <v>0</v>
      </c>
      <c r="BX289" s="56">
        <v>0</v>
      </c>
      <c r="BY289" s="56">
        <v>0</v>
      </c>
      <c r="BZ289" s="56">
        <v>0</v>
      </c>
      <c r="CA289" s="57">
        <v>0</v>
      </c>
      <c r="CB289" s="56">
        <v>0</v>
      </c>
      <c r="CC289" s="56">
        <v>0</v>
      </c>
      <c r="CD289" s="56">
        <v>0</v>
      </c>
      <c r="CE289" s="57">
        <v>0</v>
      </c>
      <c r="CF289" s="56">
        <v>0</v>
      </c>
      <c r="CG289" s="56">
        <v>0</v>
      </c>
      <c r="CH289" s="56">
        <v>0</v>
      </c>
      <c r="CI289" s="56">
        <v>0</v>
      </c>
      <c r="CJ289" s="54">
        <v>0</v>
      </c>
      <c r="CK289" s="56">
        <v>0</v>
      </c>
      <c r="CL289" s="56">
        <v>0</v>
      </c>
      <c r="CM289" s="56">
        <v>0</v>
      </c>
      <c r="CN289" s="57">
        <v>0</v>
      </c>
      <c r="CO289" s="56">
        <v>0</v>
      </c>
      <c r="CP289" s="56">
        <v>0</v>
      </c>
      <c r="CQ289" s="144">
        <v>0</v>
      </c>
      <c r="CR289" s="57">
        <v>0</v>
      </c>
      <c r="CS289" s="56">
        <v>0</v>
      </c>
      <c r="CT289" s="56">
        <v>0</v>
      </c>
      <c r="CU289" s="56">
        <v>0</v>
      </c>
      <c r="CV289" s="56"/>
      <c r="CW289" s="54"/>
      <c r="CX289" s="56"/>
      <c r="CY289" s="56"/>
      <c r="CZ289" s="56"/>
      <c r="DA289" s="57"/>
      <c r="DB289" s="54"/>
      <c r="DC289" s="156"/>
      <c r="DD289" s="56"/>
      <c r="DE289" s="57"/>
      <c r="DF289" s="54"/>
      <c r="DG289" s="56"/>
      <c r="DH289" s="56"/>
      <c r="DI289" s="56"/>
      <c r="DJ289" s="54"/>
      <c r="DK289" s="56"/>
      <c r="DL289" s="56"/>
      <c r="DM289" s="57"/>
      <c r="DN289" s="55">
        <f t="shared" si="4"/>
        <v>0</v>
      </c>
      <c r="DO289" s="55" t="s">
        <v>203</v>
      </c>
    </row>
    <row r="290" spans="2:119">
      <c r="B290" s="54"/>
      <c r="C290" s="55" t="s">
        <v>204</v>
      </c>
      <c r="D290" s="56">
        <v>0</v>
      </c>
      <c r="E290" s="57">
        <v>0</v>
      </c>
      <c r="F290" s="54">
        <v>0</v>
      </c>
      <c r="G290" s="56">
        <v>0</v>
      </c>
      <c r="H290" s="56">
        <v>0</v>
      </c>
      <c r="I290" s="56">
        <v>0</v>
      </c>
      <c r="J290" s="54">
        <v>0</v>
      </c>
      <c r="K290" s="56">
        <v>0</v>
      </c>
      <c r="L290" s="56">
        <v>0</v>
      </c>
      <c r="M290" s="57">
        <v>0</v>
      </c>
      <c r="N290" s="54">
        <v>0</v>
      </c>
      <c r="O290" s="56">
        <v>0</v>
      </c>
      <c r="P290" s="56">
        <v>0</v>
      </c>
      <c r="Q290" s="56">
        <v>0</v>
      </c>
      <c r="R290" s="56">
        <v>0</v>
      </c>
      <c r="S290" s="54">
        <v>0</v>
      </c>
      <c r="T290" s="56">
        <v>0</v>
      </c>
      <c r="U290" s="56">
        <v>0</v>
      </c>
      <c r="V290" s="57">
        <v>0</v>
      </c>
      <c r="W290" s="56">
        <v>0</v>
      </c>
      <c r="X290" s="56">
        <v>0</v>
      </c>
      <c r="Y290" s="56">
        <v>0</v>
      </c>
      <c r="Z290" s="56">
        <v>0</v>
      </c>
      <c r="AA290" s="57">
        <v>0</v>
      </c>
      <c r="AB290" s="56">
        <v>0</v>
      </c>
      <c r="AC290" s="56">
        <v>0</v>
      </c>
      <c r="AD290" s="56">
        <v>0</v>
      </c>
      <c r="AE290" s="57">
        <v>0</v>
      </c>
      <c r="AF290" s="56">
        <v>0</v>
      </c>
      <c r="AG290" s="56">
        <v>0</v>
      </c>
      <c r="AH290" s="56">
        <v>0</v>
      </c>
      <c r="AI290" s="56">
        <v>0</v>
      </c>
      <c r="AJ290" s="54">
        <v>0</v>
      </c>
      <c r="AK290" s="56">
        <v>0</v>
      </c>
      <c r="AL290" s="56">
        <v>0</v>
      </c>
      <c r="AM290" s="56">
        <v>0</v>
      </c>
      <c r="AN290" s="57">
        <v>0</v>
      </c>
      <c r="AO290" s="56">
        <v>0</v>
      </c>
      <c r="AP290" s="56">
        <v>0</v>
      </c>
      <c r="AQ290" s="145">
        <v>0</v>
      </c>
      <c r="AR290" s="57">
        <v>0</v>
      </c>
      <c r="AS290" s="56">
        <v>0</v>
      </c>
      <c r="AT290" s="56">
        <v>0</v>
      </c>
      <c r="AU290" s="56">
        <v>0</v>
      </c>
      <c r="AV290" s="56">
        <v>0</v>
      </c>
      <c r="AW290" s="54">
        <v>0</v>
      </c>
      <c r="AX290" s="56">
        <v>0</v>
      </c>
      <c r="AY290" s="56">
        <v>0</v>
      </c>
      <c r="AZ290" s="56">
        <v>0</v>
      </c>
      <c r="BA290" s="57">
        <v>0</v>
      </c>
      <c r="BB290" s="54">
        <v>0</v>
      </c>
      <c r="BC290" s="159">
        <v>0</v>
      </c>
      <c r="BD290" s="56">
        <v>0</v>
      </c>
      <c r="BE290" s="57">
        <v>0</v>
      </c>
      <c r="BF290" s="54">
        <v>0</v>
      </c>
      <c r="BG290" s="56">
        <v>0</v>
      </c>
      <c r="BH290" s="56">
        <v>0</v>
      </c>
      <c r="BI290" s="56">
        <v>0</v>
      </c>
      <c r="BJ290" s="54">
        <v>0</v>
      </c>
      <c r="BK290" s="56">
        <v>0</v>
      </c>
      <c r="BL290" s="56">
        <v>0</v>
      </c>
      <c r="BM290" s="57">
        <v>0</v>
      </c>
      <c r="BN290" s="54">
        <v>0</v>
      </c>
      <c r="BO290" s="56">
        <v>0</v>
      </c>
      <c r="BP290" s="159">
        <v>0</v>
      </c>
      <c r="BQ290" s="56">
        <v>0</v>
      </c>
      <c r="BR290" s="56">
        <v>0</v>
      </c>
      <c r="BS290" s="54">
        <v>0</v>
      </c>
      <c r="BT290" s="56">
        <v>0</v>
      </c>
      <c r="BU290" s="56">
        <v>0</v>
      </c>
      <c r="BV290" s="57">
        <v>0</v>
      </c>
      <c r="BW290" s="56">
        <v>0</v>
      </c>
      <c r="BX290" s="56">
        <v>0</v>
      </c>
      <c r="BY290" s="56">
        <v>0</v>
      </c>
      <c r="BZ290" s="56">
        <v>0</v>
      </c>
      <c r="CA290" s="57">
        <v>0</v>
      </c>
      <c r="CB290" s="56">
        <v>0</v>
      </c>
      <c r="CC290" s="56">
        <v>0</v>
      </c>
      <c r="CD290" s="56">
        <v>0</v>
      </c>
      <c r="CE290" s="57">
        <v>0</v>
      </c>
      <c r="CF290" s="56">
        <v>0</v>
      </c>
      <c r="CG290" s="56">
        <v>0</v>
      </c>
      <c r="CH290" s="56">
        <v>0</v>
      </c>
      <c r="CI290" s="56">
        <v>0</v>
      </c>
      <c r="CJ290" s="54">
        <v>0</v>
      </c>
      <c r="CK290" s="56">
        <v>0</v>
      </c>
      <c r="CL290" s="56">
        <v>0</v>
      </c>
      <c r="CM290" s="56">
        <v>0</v>
      </c>
      <c r="CN290" s="57">
        <v>0</v>
      </c>
      <c r="CO290" s="56">
        <v>0</v>
      </c>
      <c r="CP290" s="56">
        <v>0</v>
      </c>
      <c r="CQ290" s="145">
        <v>0</v>
      </c>
      <c r="CR290" s="57">
        <v>0</v>
      </c>
      <c r="CS290" s="56">
        <v>0</v>
      </c>
      <c r="CT290" s="56">
        <v>0</v>
      </c>
      <c r="CU290" s="56">
        <v>0</v>
      </c>
      <c r="CV290" s="56"/>
      <c r="CW290" s="54"/>
      <c r="CX290" s="56"/>
      <c r="CY290" s="56"/>
      <c r="CZ290" s="56"/>
      <c r="DA290" s="57"/>
      <c r="DB290" s="54"/>
      <c r="DC290" s="159"/>
      <c r="DD290" s="56"/>
      <c r="DE290" s="57"/>
      <c r="DF290" s="54"/>
      <c r="DG290" s="56"/>
      <c r="DH290" s="56"/>
      <c r="DI290" s="56"/>
      <c r="DJ290" s="54"/>
      <c r="DK290" s="56"/>
      <c r="DL290" s="56"/>
      <c r="DM290" s="57"/>
      <c r="DN290" s="55">
        <f t="shared" si="4"/>
        <v>0</v>
      </c>
      <c r="DO290" s="55" t="s">
        <v>204</v>
      </c>
    </row>
    <row r="291" spans="2:119">
      <c r="B291" s="54"/>
      <c r="C291" s="74" t="s">
        <v>205</v>
      </c>
      <c r="D291" s="75">
        <v>0</v>
      </c>
      <c r="E291" s="76">
        <v>0.14000000000000001</v>
      </c>
      <c r="F291" s="77">
        <v>0</v>
      </c>
      <c r="G291" s="75">
        <v>0</v>
      </c>
      <c r="H291" s="75">
        <v>0</v>
      </c>
      <c r="I291" s="75">
        <v>0</v>
      </c>
      <c r="J291" s="77">
        <v>0.14000000000000001</v>
      </c>
      <c r="K291" s="75">
        <v>0</v>
      </c>
      <c r="L291" s="75">
        <v>0</v>
      </c>
      <c r="M291" s="76">
        <v>0</v>
      </c>
      <c r="N291" s="77">
        <v>0</v>
      </c>
      <c r="O291" s="75">
        <v>0</v>
      </c>
      <c r="P291" s="75">
        <v>0</v>
      </c>
      <c r="Q291" s="75">
        <v>0</v>
      </c>
      <c r="R291" s="75">
        <v>0</v>
      </c>
      <c r="S291" s="77">
        <v>0.14000000000000001</v>
      </c>
      <c r="T291" s="75">
        <v>0.14000000000000001</v>
      </c>
      <c r="U291" s="75">
        <v>0</v>
      </c>
      <c r="V291" s="76">
        <v>0</v>
      </c>
      <c r="W291" s="75">
        <v>0</v>
      </c>
      <c r="X291" s="75">
        <v>0</v>
      </c>
      <c r="Y291" s="75">
        <v>0.14000000000000001</v>
      </c>
      <c r="Z291" s="75">
        <v>0</v>
      </c>
      <c r="AA291" s="76">
        <v>0.14000000000000001</v>
      </c>
      <c r="AB291" s="75">
        <v>0</v>
      </c>
      <c r="AC291" s="75">
        <v>0.28999999999999998</v>
      </c>
      <c r="AD291" s="75">
        <v>0.28999999999999998</v>
      </c>
      <c r="AE291" s="76">
        <v>0.28999999999999998</v>
      </c>
      <c r="AF291" s="75">
        <v>0</v>
      </c>
      <c r="AG291" s="75">
        <v>0</v>
      </c>
      <c r="AH291" s="75">
        <v>0.14000000000000001</v>
      </c>
      <c r="AI291" s="75">
        <v>0.14000000000000001</v>
      </c>
      <c r="AJ291" s="77">
        <v>0</v>
      </c>
      <c r="AK291" s="75">
        <v>0</v>
      </c>
      <c r="AL291" s="75">
        <v>0</v>
      </c>
      <c r="AM291" s="75">
        <v>0</v>
      </c>
      <c r="AN291" s="76">
        <v>0</v>
      </c>
      <c r="AO291" s="75">
        <v>0</v>
      </c>
      <c r="AP291" s="75">
        <v>0</v>
      </c>
      <c r="AQ291" s="145">
        <v>0</v>
      </c>
      <c r="AR291" s="76">
        <v>0</v>
      </c>
      <c r="AS291" s="75">
        <v>0</v>
      </c>
      <c r="AT291" s="75">
        <v>0</v>
      </c>
      <c r="AU291" s="75">
        <v>0</v>
      </c>
      <c r="AV291" s="75">
        <v>0</v>
      </c>
      <c r="AW291" s="77">
        <v>0</v>
      </c>
      <c r="AX291" s="75">
        <v>0</v>
      </c>
      <c r="AY291" s="75">
        <v>0</v>
      </c>
      <c r="AZ291" s="75">
        <v>0</v>
      </c>
      <c r="BA291" s="76">
        <v>0</v>
      </c>
      <c r="BB291" s="77">
        <v>0</v>
      </c>
      <c r="BC291" s="159">
        <v>0</v>
      </c>
      <c r="BD291" s="75">
        <v>0</v>
      </c>
      <c r="BE291" s="76">
        <v>0</v>
      </c>
      <c r="BF291" s="77">
        <v>0</v>
      </c>
      <c r="BG291" s="75">
        <v>0</v>
      </c>
      <c r="BH291" s="75">
        <v>0</v>
      </c>
      <c r="BI291" s="75">
        <v>0</v>
      </c>
      <c r="BJ291" s="77">
        <v>0</v>
      </c>
      <c r="BK291" s="75">
        <v>0</v>
      </c>
      <c r="BL291" s="75">
        <v>0</v>
      </c>
      <c r="BM291" s="76">
        <v>0</v>
      </c>
      <c r="BN291" s="77">
        <v>0</v>
      </c>
      <c r="BO291" s="75">
        <v>0.14000000000000001</v>
      </c>
      <c r="BP291" s="159">
        <v>0.14000000000000001</v>
      </c>
      <c r="BQ291" s="75">
        <v>0</v>
      </c>
      <c r="BR291" s="75">
        <v>0</v>
      </c>
      <c r="BS291" s="77">
        <v>0.14000000000000001</v>
      </c>
      <c r="BT291" s="75">
        <v>0</v>
      </c>
      <c r="BU291" s="75">
        <v>0.28999999999999998</v>
      </c>
      <c r="BV291" s="76">
        <v>0.14000000000000001</v>
      </c>
      <c r="BW291" s="75">
        <v>0.14000000000000001</v>
      </c>
      <c r="BX291" s="75">
        <v>0</v>
      </c>
      <c r="BY291" s="75">
        <v>0</v>
      </c>
      <c r="BZ291" s="75">
        <v>0</v>
      </c>
      <c r="CA291" s="76">
        <v>0.14000000000000001</v>
      </c>
      <c r="CB291" s="75">
        <v>0</v>
      </c>
      <c r="CC291" s="75">
        <v>0</v>
      </c>
      <c r="CD291" s="75">
        <v>0</v>
      </c>
      <c r="CE291" s="76">
        <v>0</v>
      </c>
      <c r="CF291" s="75">
        <v>0.14000000000000001</v>
      </c>
      <c r="CG291" s="75">
        <v>0</v>
      </c>
      <c r="CH291" s="75">
        <v>0</v>
      </c>
      <c r="CI291" s="75">
        <v>0</v>
      </c>
      <c r="CJ291" s="77">
        <v>0</v>
      </c>
      <c r="CK291" s="75">
        <v>0</v>
      </c>
      <c r="CL291" s="75">
        <v>0</v>
      </c>
      <c r="CM291" s="75">
        <v>0</v>
      </c>
      <c r="CN291" s="76">
        <v>0</v>
      </c>
      <c r="CO291" s="75">
        <v>0</v>
      </c>
      <c r="CP291" s="75">
        <v>0.14000000000000001</v>
      </c>
      <c r="CQ291" s="145">
        <v>0</v>
      </c>
      <c r="CR291" s="76">
        <v>0.14000000000000001</v>
      </c>
      <c r="CS291" s="75">
        <v>0</v>
      </c>
      <c r="CT291" s="75">
        <v>0</v>
      </c>
      <c r="CU291" s="75">
        <v>0</v>
      </c>
      <c r="CV291" s="75"/>
      <c r="CW291" s="77"/>
      <c r="CX291" s="75"/>
      <c r="CY291" s="75"/>
      <c r="CZ291" s="75"/>
      <c r="DA291" s="76"/>
      <c r="DB291" s="77"/>
      <c r="DC291" s="159"/>
      <c r="DD291" s="75"/>
      <c r="DE291" s="76"/>
      <c r="DF291" s="77"/>
      <c r="DG291" s="75"/>
      <c r="DH291" s="75"/>
      <c r="DI291" s="75"/>
      <c r="DJ291" s="77"/>
      <c r="DK291" s="75"/>
      <c r="DL291" s="75"/>
      <c r="DM291" s="76"/>
      <c r="DN291" s="74">
        <f t="shared" si="4"/>
        <v>1.5500000000000003</v>
      </c>
      <c r="DO291" s="74" t="s">
        <v>205</v>
      </c>
    </row>
    <row r="292" spans="2:119">
      <c r="B292" s="60"/>
      <c r="C292" s="61" t="s">
        <v>206</v>
      </c>
      <c r="D292" s="62">
        <v>0</v>
      </c>
      <c r="E292" s="63">
        <v>0</v>
      </c>
      <c r="F292" s="60">
        <v>0.01</v>
      </c>
      <c r="G292" s="62">
        <v>0</v>
      </c>
      <c r="H292" s="62">
        <v>0.01</v>
      </c>
      <c r="I292" s="62">
        <v>0.01</v>
      </c>
      <c r="J292" s="60">
        <v>0.01</v>
      </c>
      <c r="K292" s="62">
        <v>0.02</v>
      </c>
      <c r="L292" s="62">
        <v>0.02</v>
      </c>
      <c r="M292" s="63">
        <v>0.03</v>
      </c>
      <c r="N292" s="60">
        <v>0.02</v>
      </c>
      <c r="O292" s="62">
        <v>0.01</v>
      </c>
      <c r="P292" s="62">
        <v>0.02</v>
      </c>
      <c r="Q292" s="62">
        <v>0.03</v>
      </c>
      <c r="R292" s="62">
        <v>0.06</v>
      </c>
      <c r="S292" s="60">
        <v>0.06</v>
      </c>
      <c r="T292" s="62">
        <v>7.0000000000000007E-2</v>
      </c>
      <c r="U292" s="62">
        <v>0.11</v>
      </c>
      <c r="V292" s="63">
        <v>0.15</v>
      </c>
      <c r="W292" s="62">
        <v>0.15</v>
      </c>
      <c r="X292" s="62">
        <v>0.19</v>
      </c>
      <c r="Y292" s="62">
        <v>0.2</v>
      </c>
      <c r="Z292" s="62">
        <v>0.23</v>
      </c>
      <c r="AA292" s="63">
        <v>0.18</v>
      </c>
      <c r="AB292" s="62">
        <v>0.24</v>
      </c>
      <c r="AC292" s="62">
        <v>0.24</v>
      </c>
      <c r="AD292" s="62">
        <v>0.18</v>
      </c>
      <c r="AE292" s="63">
        <v>0.25</v>
      </c>
      <c r="AF292" s="62">
        <v>0.22</v>
      </c>
      <c r="AG292" s="62">
        <v>0.23</v>
      </c>
      <c r="AH292" s="126">
        <v>0.19</v>
      </c>
      <c r="AI292" s="62">
        <v>0.14000000000000001</v>
      </c>
      <c r="AJ292" s="60">
        <v>0.15</v>
      </c>
      <c r="AK292" s="62">
        <v>0.09</v>
      </c>
      <c r="AL292" s="62">
        <v>0.05</v>
      </c>
      <c r="AM292" s="62">
        <v>0.03</v>
      </c>
      <c r="AN292" s="63">
        <v>0.03</v>
      </c>
      <c r="AO292" s="62">
        <v>0.01</v>
      </c>
      <c r="AP292" s="62">
        <v>0.02</v>
      </c>
      <c r="AQ292" s="146">
        <v>0.02</v>
      </c>
      <c r="AR292" s="63">
        <v>0</v>
      </c>
      <c r="AS292" s="62">
        <v>0</v>
      </c>
      <c r="AT292" s="129">
        <v>0</v>
      </c>
      <c r="AU292" s="62">
        <v>0</v>
      </c>
      <c r="AV292" s="62">
        <v>0.01</v>
      </c>
      <c r="AW292" s="60">
        <v>0</v>
      </c>
      <c r="AX292" s="62">
        <v>0.01</v>
      </c>
      <c r="AY292" s="62">
        <v>0.01</v>
      </c>
      <c r="AZ292" s="62">
        <v>0</v>
      </c>
      <c r="BA292" s="63">
        <v>0</v>
      </c>
      <c r="BB292" s="60">
        <v>0.01</v>
      </c>
      <c r="BC292" s="158">
        <v>0</v>
      </c>
      <c r="BD292" s="62">
        <v>0.01</v>
      </c>
      <c r="BE292" s="63">
        <v>0</v>
      </c>
      <c r="BF292" s="60">
        <v>0.01</v>
      </c>
      <c r="BG292" s="62">
        <v>0.01</v>
      </c>
      <c r="BH292" s="62">
        <v>0.01</v>
      </c>
      <c r="BI292" s="62">
        <v>0</v>
      </c>
      <c r="BJ292" s="60">
        <v>0.01</v>
      </c>
      <c r="BK292" s="62">
        <v>0.01</v>
      </c>
      <c r="BL292" s="62">
        <v>0.02</v>
      </c>
      <c r="BM292" s="63">
        <v>0.01</v>
      </c>
      <c r="BN292" s="60">
        <v>0.01</v>
      </c>
      <c r="BO292" s="62">
        <v>0.03</v>
      </c>
      <c r="BP292" s="158">
        <v>0.04</v>
      </c>
      <c r="BQ292" s="62">
        <v>0.03</v>
      </c>
      <c r="BR292" s="62">
        <v>0.04</v>
      </c>
      <c r="BS292" s="60">
        <v>0.06</v>
      </c>
      <c r="BT292" s="62">
        <v>0.05</v>
      </c>
      <c r="BU292" s="62">
        <v>0.06</v>
      </c>
      <c r="BV292" s="63">
        <v>0.06</v>
      </c>
      <c r="BW292" s="62">
        <v>0.09</v>
      </c>
      <c r="BX292" s="62">
        <v>7.0000000000000007E-2</v>
      </c>
      <c r="BY292" s="62">
        <v>7.0000000000000007E-2</v>
      </c>
      <c r="BZ292" s="62">
        <v>0.09</v>
      </c>
      <c r="CA292" s="63">
        <v>0.06</v>
      </c>
      <c r="CB292" s="62">
        <v>7.0000000000000007E-2</v>
      </c>
      <c r="CC292" s="62">
        <v>7.0000000000000007E-2</v>
      </c>
      <c r="CD292" s="62">
        <v>0.09</v>
      </c>
      <c r="CE292" s="63">
        <v>0.08</v>
      </c>
      <c r="CF292" s="62">
        <v>0.06</v>
      </c>
      <c r="CG292" s="62">
        <v>0.06</v>
      </c>
      <c r="CH292" s="126">
        <v>0.05</v>
      </c>
      <c r="CI292" s="62">
        <v>0.05</v>
      </c>
      <c r="CJ292" s="60">
        <v>0.04</v>
      </c>
      <c r="CK292" s="62">
        <v>0.03</v>
      </c>
      <c r="CL292" s="62">
        <v>0.02</v>
      </c>
      <c r="CM292" s="62">
        <v>0.03</v>
      </c>
      <c r="CN292" s="63">
        <v>0.04</v>
      </c>
      <c r="CO292" s="62">
        <v>0.02</v>
      </c>
      <c r="CP292" s="62">
        <v>0.02</v>
      </c>
      <c r="CQ292" s="146">
        <v>0.02</v>
      </c>
      <c r="CR292" s="63">
        <v>0</v>
      </c>
      <c r="CS292" s="62">
        <v>0</v>
      </c>
      <c r="CT292" s="129">
        <v>0.02</v>
      </c>
      <c r="CU292" s="62">
        <v>0.01</v>
      </c>
      <c r="CV292" s="62"/>
      <c r="CW292" s="60"/>
      <c r="CX292" s="62"/>
      <c r="CY292" s="62"/>
      <c r="CZ292" s="62"/>
      <c r="DA292" s="63"/>
      <c r="DB292" s="60"/>
      <c r="DC292" s="158"/>
      <c r="DD292" s="62"/>
      <c r="DE292" s="63"/>
      <c r="DF292" s="60"/>
      <c r="DG292" s="62"/>
      <c r="DH292" s="62"/>
      <c r="DI292" s="62"/>
      <c r="DJ292" s="60"/>
      <c r="DK292" s="62"/>
      <c r="DL292" s="62"/>
      <c r="DM292" s="63"/>
      <c r="DN292" s="61">
        <f t="shared" si="4"/>
        <v>1.5400000000000005</v>
      </c>
      <c r="DO292" s="61" t="s">
        <v>206</v>
      </c>
    </row>
    <row r="293" spans="2:119">
      <c r="B293" s="84" t="s">
        <v>242</v>
      </c>
      <c r="C293" s="43" t="s">
        <v>198</v>
      </c>
      <c r="D293" s="45">
        <v>2</v>
      </c>
      <c r="E293" s="47">
        <v>5</v>
      </c>
      <c r="F293" s="48">
        <v>2</v>
      </c>
      <c r="G293" s="45">
        <v>3</v>
      </c>
      <c r="H293" s="45">
        <v>4</v>
      </c>
      <c r="I293" s="45">
        <v>0</v>
      </c>
      <c r="J293" s="48">
        <v>3</v>
      </c>
      <c r="K293" s="45">
        <v>4</v>
      </c>
      <c r="L293" s="45">
        <v>1</v>
      </c>
      <c r="M293" s="47">
        <v>1</v>
      </c>
      <c r="N293" s="48">
        <v>8</v>
      </c>
      <c r="O293" s="45">
        <v>4</v>
      </c>
      <c r="P293" s="45">
        <v>8</v>
      </c>
      <c r="Q293" s="45">
        <v>2</v>
      </c>
      <c r="R293" s="45">
        <v>3</v>
      </c>
      <c r="S293" s="48">
        <v>3</v>
      </c>
      <c r="T293" s="45">
        <v>3</v>
      </c>
      <c r="U293" s="45">
        <v>5</v>
      </c>
      <c r="V293" s="47">
        <v>4</v>
      </c>
      <c r="W293" s="45">
        <v>3</v>
      </c>
      <c r="X293" s="45">
        <v>1</v>
      </c>
      <c r="Y293" s="45">
        <v>3</v>
      </c>
      <c r="Z293" s="45">
        <v>5</v>
      </c>
      <c r="AA293" s="47">
        <v>0</v>
      </c>
      <c r="AB293" s="45">
        <v>3</v>
      </c>
      <c r="AC293" s="45">
        <v>2</v>
      </c>
      <c r="AD293" s="45">
        <v>5</v>
      </c>
      <c r="AE293" s="47">
        <v>3</v>
      </c>
      <c r="AF293" s="45">
        <v>3</v>
      </c>
      <c r="AG293" s="45">
        <v>5</v>
      </c>
      <c r="AH293" s="45">
        <v>6</v>
      </c>
      <c r="AI293" s="45">
        <v>9</v>
      </c>
      <c r="AJ293" s="48">
        <v>8</v>
      </c>
      <c r="AK293" s="45">
        <v>7</v>
      </c>
      <c r="AL293" s="45">
        <v>9</v>
      </c>
      <c r="AM293" s="45">
        <v>39</v>
      </c>
      <c r="AN293" s="47">
        <v>69</v>
      </c>
      <c r="AO293" s="45">
        <v>54</v>
      </c>
      <c r="AP293" s="45">
        <v>51</v>
      </c>
      <c r="AQ293" s="141">
        <v>45</v>
      </c>
      <c r="AR293" s="117">
        <v>37</v>
      </c>
      <c r="AS293" s="45">
        <v>33</v>
      </c>
      <c r="AT293" s="45">
        <v>31</v>
      </c>
      <c r="AU293" s="45">
        <v>23</v>
      </c>
      <c r="AV293" s="45">
        <v>15</v>
      </c>
      <c r="AW293" s="48">
        <v>16</v>
      </c>
      <c r="AX293" s="45">
        <v>7</v>
      </c>
      <c r="AY293" s="45">
        <v>11</v>
      </c>
      <c r="AZ293" s="45">
        <v>11</v>
      </c>
      <c r="BA293" s="47">
        <v>8</v>
      </c>
      <c r="BB293" s="45">
        <v>7</v>
      </c>
      <c r="BC293" s="45">
        <v>5</v>
      </c>
      <c r="BD293" s="45">
        <v>6</v>
      </c>
      <c r="BE293" s="47">
        <v>9</v>
      </c>
      <c r="BF293" s="48">
        <v>4</v>
      </c>
      <c r="BG293" s="45">
        <v>2</v>
      </c>
      <c r="BH293" s="45">
        <v>2</v>
      </c>
      <c r="BI293" s="45">
        <v>1</v>
      </c>
      <c r="BJ293" s="48">
        <v>4</v>
      </c>
      <c r="BK293" s="45">
        <v>1</v>
      </c>
      <c r="BL293" s="45">
        <v>0</v>
      </c>
      <c r="BM293" s="47">
        <v>0</v>
      </c>
      <c r="BN293" s="48">
        <v>2</v>
      </c>
      <c r="BO293" s="45">
        <v>1</v>
      </c>
      <c r="BP293" s="169">
        <v>1</v>
      </c>
      <c r="BQ293" s="45">
        <v>2</v>
      </c>
      <c r="BR293" s="45">
        <v>3</v>
      </c>
      <c r="BS293" s="48">
        <v>0</v>
      </c>
      <c r="BT293" s="45">
        <v>1</v>
      </c>
      <c r="BU293" s="45">
        <v>0</v>
      </c>
      <c r="BV293" s="47">
        <v>2</v>
      </c>
      <c r="BW293" s="45">
        <v>6</v>
      </c>
      <c r="BX293" s="45">
        <v>22</v>
      </c>
      <c r="BY293" s="45">
        <v>24</v>
      </c>
      <c r="BZ293" s="45">
        <v>21</v>
      </c>
      <c r="CA293" s="47">
        <v>24</v>
      </c>
      <c r="CB293" s="45">
        <v>9</v>
      </c>
      <c r="CC293" s="45">
        <v>8</v>
      </c>
      <c r="CD293" s="45">
        <v>4</v>
      </c>
      <c r="CE293" s="47">
        <v>0</v>
      </c>
      <c r="CF293" s="45">
        <v>1</v>
      </c>
      <c r="CG293" s="45">
        <v>0</v>
      </c>
      <c r="CH293" s="45">
        <v>0</v>
      </c>
      <c r="CI293" s="45">
        <v>0</v>
      </c>
      <c r="CJ293" s="48">
        <v>0</v>
      </c>
      <c r="CK293" s="45">
        <v>0</v>
      </c>
      <c r="CL293" s="45">
        <v>3</v>
      </c>
      <c r="CM293" s="45">
        <v>0</v>
      </c>
      <c r="CN293" s="47">
        <v>0</v>
      </c>
      <c r="CO293" s="45">
        <v>0</v>
      </c>
      <c r="CP293" s="45">
        <v>1</v>
      </c>
      <c r="CQ293" s="141">
        <v>3</v>
      </c>
      <c r="CR293" s="117">
        <v>5</v>
      </c>
      <c r="CS293" s="45">
        <v>0</v>
      </c>
      <c r="CT293" s="45">
        <v>1</v>
      </c>
      <c r="CU293" s="45">
        <v>4</v>
      </c>
      <c r="CV293" s="45"/>
      <c r="CW293" s="48"/>
      <c r="CX293" s="45"/>
      <c r="CY293" s="45"/>
      <c r="CZ293" s="45"/>
      <c r="DA293" s="47"/>
      <c r="DB293" s="45"/>
      <c r="DC293" s="45"/>
      <c r="DD293" s="45"/>
      <c r="DE293" s="47"/>
      <c r="DF293" s="48"/>
      <c r="DG293" s="45"/>
      <c r="DH293" s="45"/>
      <c r="DI293" s="45"/>
      <c r="DJ293" s="48"/>
      <c r="DK293" s="45"/>
      <c r="DL293" s="45"/>
      <c r="DM293" s="47"/>
      <c r="DN293" s="119">
        <f t="shared" si="4"/>
        <v>148</v>
      </c>
      <c r="DO293" s="43" t="s">
        <v>198</v>
      </c>
    </row>
    <row r="294" spans="2:119">
      <c r="B294" s="42" t="s">
        <v>225</v>
      </c>
      <c r="C294" s="43" t="s">
        <v>200</v>
      </c>
      <c r="D294" s="45">
        <v>16</v>
      </c>
      <c r="E294" s="47">
        <v>23</v>
      </c>
      <c r="F294" s="48">
        <v>10</v>
      </c>
      <c r="G294" s="45">
        <v>28</v>
      </c>
      <c r="H294" s="45">
        <v>9</v>
      </c>
      <c r="I294" s="45">
        <v>11</v>
      </c>
      <c r="J294" s="48">
        <v>14</v>
      </c>
      <c r="K294" s="45">
        <v>10</v>
      </c>
      <c r="L294" s="45">
        <v>12</v>
      </c>
      <c r="M294" s="47">
        <v>21</v>
      </c>
      <c r="N294" s="48">
        <v>16</v>
      </c>
      <c r="O294" s="45">
        <v>25</v>
      </c>
      <c r="P294" s="45">
        <v>35</v>
      </c>
      <c r="Q294" s="45">
        <v>24</v>
      </c>
      <c r="R294" s="45">
        <v>18</v>
      </c>
      <c r="S294" s="48">
        <v>20</v>
      </c>
      <c r="T294" s="45">
        <v>29</v>
      </c>
      <c r="U294" s="45">
        <v>18</v>
      </c>
      <c r="V294" s="47">
        <v>22</v>
      </c>
      <c r="W294" s="45">
        <v>18</v>
      </c>
      <c r="X294" s="45">
        <v>17</v>
      </c>
      <c r="Y294" s="45">
        <v>17</v>
      </c>
      <c r="Z294" s="45">
        <v>24</v>
      </c>
      <c r="AA294" s="47">
        <v>21</v>
      </c>
      <c r="AB294" s="45">
        <v>7</v>
      </c>
      <c r="AC294" s="45">
        <v>16</v>
      </c>
      <c r="AD294" s="45">
        <v>11</v>
      </c>
      <c r="AE294" s="47">
        <v>6</v>
      </c>
      <c r="AF294" s="45">
        <v>8</v>
      </c>
      <c r="AG294" s="45">
        <v>14</v>
      </c>
      <c r="AH294" s="45">
        <v>21</v>
      </c>
      <c r="AI294" s="45">
        <v>19</v>
      </c>
      <c r="AJ294" s="48">
        <v>44</v>
      </c>
      <c r="AK294" s="45">
        <v>44</v>
      </c>
      <c r="AL294" s="45">
        <v>75</v>
      </c>
      <c r="AM294" s="45">
        <v>182</v>
      </c>
      <c r="AN294" s="47">
        <v>257</v>
      </c>
      <c r="AO294" s="45">
        <v>276</v>
      </c>
      <c r="AP294" s="45">
        <v>289</v>
      </c>
      <c r="AQ294" s="141">
        <v>220</v>
      </c>
      <c r="AR294" s="117">
        <v>211</v>
      </c>
      <c r="AS294" s="45">
        <v>175</v>
      </c>
      <c r="AT294" s="45">
        <v>111</v>
      </c>
      <c r="AU294" s="45">
        <v>96</v>
      </c>
      <c r="AV294" s="45">
        <v>90</v>
      </c>
      <c r="AW294" s="48">
        <v>69</v>
      </c>
      <c r="AX294" s="45">
        <v>71</v>
      </c>
      <c r="AY294" s="45">
        <v>53</v>
      </c>
      <c r="AZ294" s="45">
        <v>43</v>
      </c>
      <c r="BA294" s="47">
        <v>60</v>
      </c>
      <c r="BB294" s="45">
        <v>39</v>
      </c>
      <c r="BC294" s="45">
        <v>27</v>
      </c>
      <c r="BD294" s="45">
        <v>21</v>
      </c>
      <c r="BE294" s="47">
        <v>14</v>
      </c>
      <c r="BF294" s="48">
        <v>10</v>
      </c>
      <c r="BG294" s="45">
        <v>12</v>
      </c>
      <c r="BH294" s="45">
        <v>7</v>
      </c>
      <c r="BI294" s="45">
        <v>1</v>
      </c>
      <c r="BJ294" s="48">
        <v>1</v>
      </c>
      <c r="BK294" s="45">
        <v>4</v>
      </c>
      <c r="BL294" s="45">
        <v>3</v>
      </c>
      <c r="BM294" s="47">
        <v>3</v>
      </c>
      <c r="BN294" s="48">
        <v>7</v>
      </c>
      <c r="BO294" s="45">
        <v>4</v>
      </c>
      <c r="BP294" s="169">
        <v>6</v>
      </c>
      <c r="BQ294" s="45">
        <v>6</v>
      </c>
      <c r="BR294" s="45">
        <v>10</v>
      </c>
      <c r="BS294" s="48">
        <v>23</v>
      </c>
      <c r="BT294" s="45">
        <v>20</v>
      </c>
      <c r="BU294" s="45">
        <v>39</v>
      </c>
      <c r="BV294" s="47">
        <v>45</v>
      </c>
      <c r="BW294" s="45">
        <v>50</v>
      </c>
      <c r="BX294" s="45">
        <v>66</v>
      </c>
      <c r="BY294" s="45">
        <v>81</v>
      </c>
      <c r="BZ294" s="45">
        <v>58</v>
      </c>
      <c r="CA294" s="47">
        <v>31</v>
      </c>
      <c r="CB294" s="45">
        <v>27</v>
      </c>
      <c r="CC294" s="45">
        <v>25</v>
      </c>
      <c r="CD294" s="45">
        <v>18</v>
      </c>
      <c r="CE294" s="47">
        <v>19</v>
      </c>
      <c r="CF294" s="45">
        <v>8</v>
      </c>
      <c r="CG294" s="45">
        <v>10</v>
      </c>
      <c r="CH294" s="45">
        <v>7</v>
      </c>
      <c r="CI294" s="45">
        <v>8</v>
      </c>
      <c r="CJ294" s="48">
        <v>4</v>
      </c>
      <c r="CK294" s="45">
        <v>1</v>
      </c>
      <c r="CL294" s="45">
        <v>4</v>
      </c>
      <c r="CM294" s="45">
        <v>10</v>
      </c>
      <c r="CN294" s="47">
        <v>9</v>
      </c>
      <c r="CO294" s="45">
        <v>5</v>
      </c>
      <c r="CP294" s="45">
        <v>6</v>
      </c>
      <c r="CQ294" s="141">
        <v>8</v>
      </c>
      <c r="CR294" s="117">
        <v>12</v>
      </c>
      <c r="CS294" s="45">
        <v>13</v>
      </c>
      <c r="CT294" s="45">
        <v>19</v>
      </c>
      <c r="CU294" s="45">
        <v>18</v>
      </c>
      <c r="CV294" s="45"/>
      <c r="CW294" s="48"/>
      <c r="CX294" s="45"/>
      <c r="CY294" s="45"/>
      <c r="CZ294" s="45"/>
      <c r="DA294" s="47"/>
      <c r="DB294" s="45"/>
      <c r="DC294" s="45"/>
      <c r="DD294" s="45"/>
      <c r="DE294" s="47"/>
      <c r="DF294" s="48"/>
      <c r="DG294" s="45"/>
      <c r="DH294" s="45"/>
      <c r="DI294" s="45"/>
      <c r="DJ294" s="48"/>
      <c r="DK294" s="45"/>
      <c r="DL294" s="45"/>
      <c r="DM294" s="47"/>
      <c r="DN294" s="119">
        <f t="shared" si="4"/>
        <v>677</v>
      </c>
      <c r="DO294" s="43" t="s">
        <v>200</v>
      </c>
    </row>
    <row r="295" spans="2:119">
      <c r="B295" s="42"/>
      <c r="C295" s="43" t="s">
        <v>201</v>
      </c>
      <c r="D295" s="45">
        <v>13</v>
      </c>
      <c r="E295" s="47">
        <v>12</v>
      </c>
      <c r="F295" s="48">
        <v>14</v>
      </c>
      <c r="G295" s="45">
        <v>10</v>
      </c>
      <c r="H295" s="45">
        <v>7</v>
      </c>
      <c r="I295" s="45">
        <v>6</v>
      </c>
      <c r="J295" s="48">
        <v>14</v>
      </c>
      <c r="K295" s="45">
        <v>19</v>
      </c>
      <c r="L295" s="45">
        <v>19</v>
      </c>
      <c r="M295" s="47">
        <v>14</v>
      </c>
      <c r="N295" s="48">
        <v>39</v>
      </c>
      <c r="O295" s="45">
        <v>18</v>
      </c>
      <c r="P295" s="45">
        <v>39</v>
      </c>
      <c r="Q295" s="45">
        <v>17</v>
      </c>
      <c r="R295" s="45">
        <v>11</v>
      </c>
      <c r="S295" s="48">
        <v>10</v>
      </c>
      <c r="T295" s="45">
        <v>15</v>
      </c>
      <c r="U295" s="45">
        <v>14</v>
      </c>
      <c r="V295" s="47">
        <v>24</v>
      </c>
      <c r="W295" s="45">
        <v>16</v>
      </c>
      <c r="X295" s="45">
        <v>18</v>
      </c>
      <c r="Y295" s="45">
        <v>10</v>
      </c>
      <c r="Z295" s="45">
        <v>15</v>
      </c>
      <c r="AA295" s="47">
        <v>16</v>
      </c>
      <c r="AB295" s="45">
        <v>18</v>
      </c>
      <c r="AC295" s="45">
        <v>11</v>
      </c>
      <c r="AD295" s="45">
        <v>4</v>
      </c>
      <c r="AE295" s="47">
        <v>11</v>
      </c>
      <c r="AF295" s="45">
        <v>7</v>
      </c>
      <c r="AG295" s="45">
        <v>17</v>
      </c>
      <c r="AH295" s="45">
        <v>16</v>
      </c>
      <c r="AI295" s="45">
        <v>27</v>
      </c>
      <c r="AJ295" s="48">
        <v>34</v>
      </c>
      <c r="AK295" s="45">
        <v>44</v>
      </c>
      <c r="AL295" s="45">
        <v>60</v>
      </c>
      <c r="AM295" s="45">
        <v>83</v>
      </c>
      <c r="AN295" s="47">
        <v>116</v>
      </c>
      <c r="AO295" s="45">
        <v>153</v>
      </c>
      <c r="AP295" s="45">
        <v>140</v>
      </c>
      <c r="AQ295" s="141">
        <v>93</v>
      </c>
      <c r="AR295" s="117">
        <v>89</v>
      </c>
      <c r="AS295" s="45">
        <v>78</v>
      </c>
      <c r="AT295" s="45">
        <v>83</v>
      </c>
      <c r="AU295" s="45">
        <v>70</v>
      </c>
      <c r="AV295" s="45">
        <v>46</v>
      </c>
      <c r="AW295" s="48">
        <v>45</v>
      </c>
      <c r="AX295" s="45">
        <v>35</v>
      </c>
      <c r="AY295" s="45">
        <v>39</v>
      </c>
      <c r="AZ295" s="45">
        <v>49</v>
      </c>
      <c r="BA295" s="47">
        <v>29</v>
      </c>
      <c r="BB295" s="45">
        <v>29</v>
      </c>
      <c r="BC295" s="45">
        <v>10</v>
      </c>
      <c r="BD295" s="45">
        <v>8</v>
      </c>
      <c r="BE295" s="47">
        <v>13</v>
      </c>
      <c r="BF295" s="48">
        <v>2</v>
      </c>
      <c r="BG295" s="45">
        <v>1</v>
      </c>
      <c r="BH295" s="45">
        <v>1</v>
      </c>
      <c r="BI295" s="45">
        <v>3</v>
      </c>
      <c r="BJ295" s="48">
        <v>4</v>
      </c>
      <c r="BK295" s="45">
        <v>7</v>
      </c>
      <c r="BL295" s="45">
        <v>2</v>
      </c>
      <c r="BM295" s="47">
        <v>4</v>
      </c>
      <c r="BN295" s="48">
        <v>16</v>
      </c>
      <c r="BO295" s="45">
        <v>5</v>
      </c>
      <c r="BP295" s="169">
        <v>6</v>
      </c>
      <c r="BQ295" s="45">
        <v>2</v>
      </c>
      <c r="BR295" s="45">
        <v>6</v>
      </c>
      <c r="BS295" s="48">
        <v>3</v>
      </c>
      <c r="BT295" s="45">
        <v>6</v>
      </c>
      <c r="BU295" s="45">
        <v>3</v>
      </c>
      <c r="BV295" s="47">
        <v>3</v>
      </c>
      <c r="BW295" s="45">
        <v>8</v>
      </c>
      <c r="BX295" s="45">
        <v>13</v>
      </c>
      <c r="BY295" s="45">
        <v>11</v>
      </c>
      <c r="BZ295" s="45">
        <v>13</v>
      </c>
      <c r="CA295" s="47">
        <v>8</v>
      </c>
      <c r="CB295" s="45">
        <v>9</v>
      </c>
      <c r="CC295" s="45">
        <v>11</v>
      </c>
      <c r="CD295" s="45">
        <v>15</v>
      </c>
      <c r="CE295" s="47">
        <v>19</v>
      </c>
      <c r="CF295" s="45">
        <v>10</v>
      </c>
      <c r="CG295" s="45">
        <v>4</v>
      </c>
      <c r="CH295" s="45">
        <v>5</v>
      </c>
      <c r="CI295" s="45">
        <v>5</v>
      </c>
      <c r="CJ295" s="48">
        <v>3</v>
      </c>
      <c r="CK295" s="45">
        <v>3</v>
      </c>
      <c r="CL295" s="45">
        <v>3</v>
      </c>
      <c r="CM295" s="45">
        <v>2</v>
      </c>
      <c r="CN295" s="47">
        <v>1</v>
      </c>
      <c r="CO295" s="45">
        <v>5</v>
      </c>
      <c r="CP295" s="45">
        <v>3</v>
      </c>
      <c r="CQ295" s="141">
        <v>5</v>
      </c>
      <c r="CR295" s="117">
        <v>6</v>
      </c>
      <c r="CS295" s="45">
        <v>2</v>
      </c>
      <c r="CT295" s="45">
        <v>8</v>
      </c>
      <c r="CU295" s="45">
        <v>15</v>
      </c>
      <c r="CV295" s="45"/>
      <c r="CW295" s="48"/>
      <c r="CX295" s="45"/>
      <c r="CY295" s="45"/>
      <c r="CZ295" s="45"/>
      <c r="DA295" s="47"/>
      <c r="DB295" s="45"/>
      <c r="DC295" s="45"/>
      <c r="DD295" s="45"/>
      <c r="DE295" s="47"/>
      <c r="DF295" s="48"/>
      <c r="DG295" s="45"/>
      <c r="DH295" s="45"/>
      <c r="DI295" s="45"/>
      <c r="DJ295" s="48"/>
      <c r="DK295" s="45"/>
      <c r="DL295" s="45"/>
      <c r="DM295" s="47"/>
      <c r="DN295" s="119">
        <f t="shared" si="4"/>
        <v>237</v>
      </c>
      <c r="DO295" s="43" t="s">
        <v>201</v>
      </c>
    </row>
    <row r="296" spans="2:119">
      <c r="B296" s="42"/>
      <c r="C296" s="43" t="s">
        <v>202</v>
      </c>
      <c r="D296" s="45">
        <v>11</v>
      </c>
      <c r="E296" s="47">
        <v>20</v>
      </c>
      <c r="F296" s="48">
        <v>11</v>
      </c>
      <c r="G296" s="45">
        <v>3</v>
      </c>
      <c r="H296" s="45">
        <v>8</v>
      </c>
      <c r="I296" s="45">
        <v>8</v>
      </c>
      <c r="J296" s="48">
        <v>6</v>
      </c>
      <c r="K296" s="45">
        <v>24</v>
      </c>
      <c r="L296" s="45">
        <v>10</v>
      </c>
      <c r="M296" s="47">
        <v>37</v>
      </c>
      <c r="N296" s="48">
        <v>52</v>
      </c>
      <c r="O296" s="45">
        <v>31</v>
      </c>
      <c r="P296" s="45">
        <v>35</v>
      </c>
      <c r="Q296" s="45">
        <v>23</v>
      </c>
      <c r="R296" s="45">
        <v>17</v>
      </c>
      <c r="S296" s="48">
        <v>18</v>
      </c>
      <c r="T296" s="45">
        <v>32</v>
      </c>
      <c r="U296" s="45">
        <v>35</v>
      </c>
      <c r="V296" s="47">
        <v>33</v>
      </c>
      <c r="W296" s="45">
        <v>26</v>
      </c>
      <c r="X296" s="45">
        <v>50</v>
      </c>
      <c r="Y296" s="45">
        <v>25</v>
      </c>
      <c r="Z296" s="45">
        <v>31</v>
      </c>
      <c r="AA296" s="47">
        <v>23</v>
      </c>
      <c r="AB296" s="45">
        <v>18</v>
      </c>
      <c r="AC296" s="45">
        <v>19</v>
      </c>
      <c r="AD296" s="45">
        <v>23</v>
      </c>
      <c r="AE296" s="47">
        <v>25</v>
      </c>
      <c r="AF296" s="45">
        <v>30</v>
      </c>
      <c r="AG296" s="45">
        <v>45</v>
      </c>
      <c r="AH296" s="45">
        <v>39</v>
      </c>
      <c r="AI296" s="45">
        <v>59</v>
      </c>
      <c r="AJ296" s="48">
        <v>72</v>
      </c>
      <c r="AK296" s="45">
        <v>68</v>
      </c>
      <c r="AL296" s="45">
        <v>97</v>
      </c>
      <c r="AM296" s="45">
        <v>174</v>
      </c>
      <c r="AN296" s="47">
        <v>245</v>
      </c>
      <c r="AO296" s="45">
        <v>290</v>
      </c>
      <c r="AP296" s="45">
        <v>265</v>
      </c>
      <c r="AQ296" s="141">
        <v>239</v>
      </c>
      <c r="AR296" s="117">
        <v>203</v>
      </c>
      <c r="AS296" s="45">
        <v>156</v>
      </c>
      <c r="AT296" s="45">
        <v>129</v>
      </c>
      <c r="AU296" s="45">
        <v>138</v>
      </c>
      <c r="AV296" s="45">
        <v>104</v>
      </c>
      <c r="AW296" s="48">
        <v>79</v>
      </c>
      <c r="AX296" s="45">
        <v>80</v>
      </c>
      <c r="AY296" s="45">
        <v>76</v>
      </c>
      <c r="AZ296" s="45">
        <v>93</v>
      </c>
      <c r="BA296" s="47">
        <v>58</v>
      </c>
      <c r="BB296" s="45">
        <v>34</v>
      </c>
      <c r="BC296" s="45">
        <v>26</v>
      </c>
      <c r="BD296" s="45">
        <v>34</v>
      </c>
      <c r="BE296" s="47">
        <v>20</v>
      </c>
      <c r="BF296" s="48">
        <v>17</v>
      </c>
      <c r="BG296" s="45">
        <v>6</v>
      </c>
      <c r="BH296" s="45">
        <v>8</v>
      </c>
      <c r="BI296" s="45">
        <v>10</v>
      </c>
      <c r="BJ296" s="48">
        <v>6</v>
      </c>
      <c r="BK296" s="45">
        <v>5</v>
      </c>
      <c r="BL296" s="45">
        <v>12</v>
      </c>
      <c r="BM296" s="47">
        <v>7</v>
      </c>
      <c r="BN296" s="48">
        <v>20</v>
      </c>
      <c r="BO296" s="45">
        <v>5</v>
      </c>
      <c r="BP296" s="169">
        <v>15</v>
      </c>
      <c r="BQ296" s="45">
        <v>16</v>
      </c>
      <c r="BR296" s="45">
        <v>19</v>
      </c>
      <c r="BS296" s="48">
        <v>7</v>
      </c>
      <c r="BT296" s="45">
        <v>4</v>
      </c>
      <c r="BU296" s="45">
        <v>13</v>
      </c>
      <c r="BV296" s="47">
        <v>18</v>
      </c>
      <c r="BW296" s="45">
        <v>18</v>
      </c>
      <c r="BX296" s="45">
        <v>27</v>
      </c>
      <c r="BY296" s="45">
        <v>36</v>
      </c>
      <c r="BZ296" s="45">
        <v>34</v>
      </c>
      <c r="CA296" s="47">
        <v>20</v>
      </c>
      <c r="CB296" s="45">
        <v>20</v>
      </c>
      <c r="CC296" s="45">
        <v>15</v>
      </c>
      <c r="CD296" s="45">
        <v>12</v>
      </c>
      <c r="CE296" s="47">
        <v>14</v>
      </c>
      <c r="CF296" s="45">
        <v>14</v>
      </c>
      <c r="CG296" s="45">
        <v>9</v>
      </c>
      <c r="CH296" s="45">
        <v>5</v>
      </c>
      <c r="CI296" s="45">
        <v>3</v>
      </c>
      <c r="CJ296" s="48">
        <v>1</v>
      </c>
      <c r="CK296" s="45">
        <v>2</v>
      </c>
      <c r="CL296" s="45">
        <v>0</v>
      </c>
      <c r="CM296" s="45">
        <v>1</v>
      </c>
      <c r="CN296" s="47">
        <v>5</v>
      </c>
      <c r="CO296" s="45">
        <v>7</v>
      </c>
      <c r="CP296" s="45">
        <v>5</v>
      </c>
      <c r="CQ296" s="141">
        <v>9</v>
      </c>
      <c r="CR296" s="117">
        <v>11</v>
      </c>
      <c r="CS296" s="45">
        <v>14</v>
      </c>
      <c r="CT296" s="45">
        <v>13</v>
      </c>
      <c r="CU296" s="45">
        <v>22</v>
      </c>
      <c r="CV296" s="45"/>
      <c r="CW296" s="48"/>
      <c r="CX296" s="45"/>
      <c r="CY296" s="45"/>
      <c r="CZ296" s="45"/>
      <c r="DA296" s="47"/>
      <c r="DB296" s="45"/>
      <c r="DC296" s="45"/>
      <c r="DD296" s="45"/>
      <c r="DE296" s="47"/>
      <c r="DF296" s="48"/>
      <c r="DG296" s="45"/>
      <c r="DH296" s="45"/>
      <c r="DI296" s="45"/>
      <c r="DJ296" s="48"/>
      <c r="DK296" s="45"/>
      <c r="DL296" s="45"/>
      <c r="DM296" s="47"/>
      <c r="DN296" s="119">
        <f t="shared" si="4"/>
        <v>434</v>
      </c>
      <c r="DO296" s="43" t="s">
        <v>202</v>
      </c>
    </row>
    <row r="297" spans="2:119">
      <c r="B297" s="42"/>
      <c r="C297" s="43" t="s">
        <v>203</v>
      </c>
      <c r="D297" s="45">
        <v>1</v>
      </c>
      <c r="E297" s="47">
        <v>3</v>
      </c>
      <c r="F297" s="48">
        <v>5</v>
      </c>
      <c r="G297" s="45">
        <v>4</v>
      </c>
      <c r="H297" s="45">
        <v>2</v>
      </c>
      <c r="I297" s="45">
        <v>3</v>
      </c>
      <c r="J297" s="48">
        <v>6</v>
      </c>
      <c r="K297" s="45">
        <v>4</v>
      </c>
      <c r="L297" s="45">
        <v>7</v>
      </c>
      <c r="M297" s="47">
        <v>4</v>
      </c>
      <c r="N297" s="48">
        <v>7</v>
      </c>
      <c r="O297" s="45">
        <v>9</v>
      </c>
      <c r="P297" s="45">
        <v>3</v>
      </c>
      <c r="Q297" s="45">
        <v>6</v>
      </c>
      <c r="R297" s="45">
        <v>7</v>
      </c>
      <c r="S297" s="48">
        <v>6</v>
      </c>
      <c r="T297" s="45">
        <v>7</v>
      </c>
      <c r="U297" s="45">
        <v>4</v>
      </c>
      <c r="V297" s="47">
        <v>5</v>
      </c>
      <c r="W297" s="45">
        <v>0</v>
      </c>
      <c r="X297" s="45">
        <v>4</v>
      </c>
      <c r="Y297" s="45">
        <v>2</v>
      </c>
      <c r="Z297" s="45">
        <v>2</v>
      </c>
      <c r="AA297" s="47">
        <v>1</v>
      </c>
      <c r="AB297" s="45">
        <v>2</v>
      </c>
      <c r="AC297" s="45">
        <v>1</v>
      </c>
      <c r="AD297" s="45">
        <v>1</v>
      </c>
      <c r="AE297" s="47">
        <v>6</v>
      </c>
      <c r="AF297" s="45">
        <v>2</v>
      </c>
      <c r="AG297" s="45">
        <v>8</v>
      </c>
      <c r="AH297" s="45">
        <v>4</v>
      </c>
      <c r="AI297" s="45">
        <v>5</v>
      </c>
      <c r="AJ297" s="48">
        <v>5</v>
      </c>
      <c r="AK297" s="45">
        <v>9</v>
      </c>
      <c r="AL297" s="45">
        <v>12</v>
      </c>
      <c r="AM297" s="45">
        <v>13</v>
      </c>
      <c r="AN297" s="47">
        <v>24</v>
      </c>
      <c r="AO297" s="45">
        <v>25</v>
      </c>
      <c r="AP297" s="45">
        <v>38</v>
      </c>
      <c r="AQ297" s="141">
        <v>31</v>
      </c>
      <c r="AR297" s="117">
        <v>26</v>
      </c>
      <c r="AS297" s="45">
        <v>19</v>
      </c>
      <c r="AT297" s="45">
        <v>21</v>
      </c>
      <c r="AU297" s="45">
        <v>28</v>
      </c>
      <c r="AV297" s="45">
        <v>27</v>
      </c>
      <c r="AW297" s="48">
        <v>17</v>
      </c>
      <c r="AX297" s="45">
        <v>9</v>
      </c>
      <c r="AY297" s="45">
        <v>13</v>
      </c>
      <c r="AZ297" s="45">
        <v>12</v>
      </c>
      <c r="BA297" s="47">
        <v>5</v>
      </c>
      <c r="BB297" s="45">
        <v>4</v>
      </c>
      <c r="BC297" s="45">
        <v>3</v>
      </c>
      <c r="BD297" s="45">
        <v>5</v>
      </c>
      <c r="BE297" s="47">
        <v>1</v>
      </c>
      <c r="BF297" s="48">
        <v>3</v>
      </c>
      <c r="BG297" s="45">
        <v>1</v>
      </c>
      <c r="BH297" s="45">
        <v>0</v>
      </c>
      <c r="BI297" s="45">
        <v>1</v>
      </c>
      <c r="BJ297" s="48">
        <v>0</v>
      </c>
      <c r="BK297" s="45">
        <v>1</v>
      </c>
      <c r="BL297" s="45">
        <v>0</v>
      </c>
      <c r="BM297" s="47">
        <v>0</v>
      </c>
      <c r="BN297" s="48">
        <v>0</v>
      </c>
      <c r="BO297" s="45">
        <v>0</v>
      </c>
      <c r="BP297" s="169">
        <v>1</v>
      </c>
      <c r="BQ297" s="45">
        <v>0</v>
      </c>
      <c r="BR297" s="45">
        <v>0</v>
      </c>
      <c r="BS297" s="48">
        <v>1</v>
      </c>
      <c r="BT297" s="45">
        <v>3</v>
      </c>
      <c r="BU297" s="45">
        <v>1</v>
      </c>
      <c r="BV297" s="47">
        <v>1</v>
      </c>
      <c r="BW297" s="45">
        <v>0</v>
      </c>
      <c r="BX297" s="45">
        <v>0</v>
      </c>
      <c r="BY297" s="45">
        <v>2</v>
      </c>
      <c r="BZ297" s="45">
        <v>1</v>
      </c>
      <c r="CA297" s="47">
        <v>1</v>
      </c>
      <c r="CB297" s="45">
        <v>1</v>
      </c>
      <c r="CC297" s="45">
        <v>2</v>
      </c>
      <c r="CD297" s="45">
        <v>2</v>
      </c>
      <c r="CE297" s="47">
        <v>4</v>
      </c>
      <c r="CF297" s="45">
        <v>4</v>
      </c>
      <c r="CG297" s="45">
        <v>5</v>
      </c>
      <c r="CH297" s="45">
        <v>3</v>
      </c>
      <c r="CI297" s="45">
        <v>2</v>
      </c>
      <c r="CJ297" s="48">
        <v>1</v>
      </c>
      <c r="CK297" s="45">
        <v>0</v>
      </c>
      <c r="CL297" s="45">
        <v>0</v>
      </c>
      <c r="CM297" s="45">
        <v>0</v>
      </c>
      <c r="CN297" s="47">
        <v>1</v>
      </c>
      <c r="CO297" s="45">
        <v>1</v>
      </c>
      <c r="CP297" s="45">
        <v>0</v>
      </c>
      <c r="CQ297" s="141">
        <v>3</v>
      </c>
      <c r="CR297" s="117">
        <v>2</v>
      </c>
      <c r="CS297" s="45">
        <v>2</v>
      </c>
      <c r="CT297" s="45">
        <v>0</v>
      </c>
      <c r="CU297" s="45">
        <v>1</v>
      </c>
      <c r="CV297" s="45"/>
      <c r="CW297" s="48"/>
      <c r="CX297" s="45"/>
      <c r="CY297" s="45"/>
      <c r="CZ297" s="45"/>
      <c r="DA297" s="47"/>
      <c r="DB297" s="45"/>
      <c r="DC297" s="45"/>
      <c r="DD297" s="45"/>
      <c r="DE297" s="47"/>
      <c r="DF297" s="48"/>
      <c r="DG297" s="45"/>
      <c r="DH297" s="45"/>
      <c r="DI297" s="45"/>
      <c r="DJ297" s="48"/>
      <c r="DK297" s="45"/>
      <c r="DL297" s="45"/>
      <c r="DM297" s="47"/>
      <c r="DN297" s="119">
        <f t="shared" si="4"/>
        <v>45</v>
      </c>
      <c r="DO297" s="43" t="s">
        <v>203</v>
      </c>
    </row>
    <row r="298" spans="2:119">
      <c r="B298" s="42"/>
      <c r="C298" s="43" t="s">
        <v>204</v>
      </c>
      <c r="D298" s="45">
        <v>4</v>
      </c>
      <c r="E298" s="47">
        <v>2</v>
      </c>
      <c r="F298" s="48">
        <v>2</v>
      </c>
      <c r="G298" s="45">
        <v>2</v>
      </c>
      <c r="H298" s="45">
        <v>1</v>
      </c>
      <c r="I298" s="45">
        <v>1</v>
      </c>
      <c r="J298" s="48">
        <v>2</v>
      </c>
      <c r="K298" s="45">
        <v>0</v>
      </c>
      <c r="L298" s="45">
        <v>3</v>
      </c>
      <c r="M298" s="47">
        <v>2</v>
      </c>
      <c r="N298" s="48">
        <v>4</v>
      </c>
      <c r="O298" s="45">
        <v>2</v>
      </c>
      <c r="P298" s="45">
        <v>2</v>
      </c>
      <c r="Q298" s="45">
        <v>1</v>
      </c>
      <c r="R298" s="45">
        <v>1</v>
      </c>
      <c r="S298" s="48">
        <v>0</v>
      </c>
      <c r="T298" s="45">
        <v>2</v>
      </c>
      <c r="U298" s="45">
        <v>0</v>
      </c>
      <c r="V298" s="47">
        <v>0</v>
      </c>
      <c r="W298" s="45">
        <v>4</v>
      </c>
      <c r="X298" s="45">
        <v>4</v>
      </c>
      <c r="Y298" s="45">
        <v>4</v>
      </c>
      <c r="Z298" s="45">
        <v>2</v>
      </c>
      <c r="AA298" s="47">
        <v>1</v>
      </c>
      <c r="AB298" s="45">
        <v>2</v>
      </c>
      <c r="AC298" s="45">
        <v>0</v>
      </c>
      <c r="AD298" s="45">
        <v>1</v>
      </c>
      <c r="AE298" s="47">
        <v>2</v>
      </c>
      <c r="AF298" s="45">
        <v>2</v>
      </c>
      <c r="AG298" s="45">
        <v>0</v>
      </c>
      <c r="AH298" s="45">
        <v>1</v>
      </c>
      <c r="AI298" s="45">
        <v>5</v>
      </c>
      <c r="AJ298" s="48">
        <v>13</v>
      </c>
      <c r="AK298" s="45">
        <v>3</v>
      </c>
      <c r="AL298" s="45">
        <v>11</v>
      </c>
      <c r="AM298" s="45">
        <v>14</v>
      </c>
      <c r="AN298" s="47">
        <v>25</v>
      </c>
      <c r="AO298" s="45">
        <v>14</v>
      </c>
      <c r="AP298" s="45">
        <v>9</v>
      </c>
      <c r="AQ298" s="142">
        <v>8</v>
      </c>
      <c r="AR298" s="117">
        <v>7</v>
      </c>
      <c r="AS298" s="45">
        <v>8</v>
      </c>
      <c r="AT298" s="45">
        <v>4</v>
      </c>
      <c r="AU298" s="45">
        <v>14</v>
      </c>
      <c r="AV298" s="45">
        <v>11</v>
      </c>
      <c r="AW298" s="48">
        <v>21</v>
      </c>
      <c r="AX298" s="45">
        <v>16</v>
      </c>
      <c r="AY298" s="45">
        <v>22</v>
      </c>
      <c r="AZ298" s="45">
        <v>17</v>
      </c>
      <c r="BA298" s="47">
        <v>17</v>
      </c>
      <c r="BB298" s="45">
        <v>7</v>
      </c>
      <c r="BC298" s="45">
        <v>1</v>
      </c>
      <c r="BD298" s="45">
        <v>2</v>
      </c>
      <c r="BE298" s="47">
        <v>2</v>
      </c>
      <c r="BF298" s="48">
        <v>3</v>
      </c>
      <c r="BG298" s="45">
        <v>1</v>
      </c>
      <c r="BH298" s="45">
        <v>1</v>
      </c>
      <c r="BI298" s="45">
        <v>2</v>
      </c>
      <c r="BJ298" s="48">
        <v>0</v>
      </c>
      <c r="BK298" s="45">
        <v>0</v>
      </c>
      <c r="BL298" s="45">
        <v>1</v>
      </c>
      <c r="BM298" s="47">
        <v>2</v>
      </c>
      <c r="BN298" s="48">
        <v>0</v>
      </c>
      <c r="BO298" s="45">
        <v>0</v>
      </c>
      <c r="BP298" s="170">
        <v>1</v>
      </c>
      <c r="BQ298" s="45">
        <v>0</v>
      </c>
      <c r="BR298" s="45">
        <v>1</v>
      </c>
      <c r="BS298" s="48">
        <v>0</v>
      </c>
      <c r="BT298" s="45">
        <v>0</v>
      </c>
      <c r="BU298" s="45">
        <v>1</v>
      </c>
      <c r="BV298" s="47">
        <v>1</v>
      </c>
      <c r="BW298" s="45">
        <v>1</v>
      </c>
      <c r="BX298" s="45">
        <v>1</v>
      </c>
      <c r="BY298" s="45">
        <v>2</v>
      </c>
      <c r="BZ298" s="45">
        <v>0</v>
      </c>
      <c r="CA298" s="47">
        <v>0</v>
      </c>
      <c r="CB298" s="45">
        <v>0</v>
      </c>
      <c r="CC298" s="45">
        <v>0</v>
      </c>
      <c r="CD298" s="45">
        <v>0</v>
      </c>
      <c r="CE298" s="47">
        <v>1</v>
      </c>
      <c r="CF298" s="45">
        <v>0</v>
      </c>
      <c r="CG298" s="45">
        <v>3</v>
      </c>
      <c r="CH298" s="45">
        <v>2</v>
      </c>
      <c r="CI298" s="45">
        <v>0</v>
      </c>
      <c r="CJ298" s="48">
        <v>0</v>
      </c>
      <c r="CK298" s="45">
        <v>0</v>
      </c>
      <c r="CL298" s="45">
        <v>0</v>
      </c>
      <c r="CM298" s="45">
        <v>0</v>
      </c>
      <c r="CN298" s="47">
        <v>1</v>
      </c>
      <c r="CO298" s="45">
        <v>3</v>
      </c>
      <c r="CP298" s="45">
        <v>1</v>
      </c>
      <c r="CQ298" s="142">
        <v>1</v>
      </c>
      <c r="CR298" s="117">
        <v>2</v>
      </c>
      <c r="CS298" s="45">
        <v>0</v>
      </c>
      <c r="CT298" s="45">
        <v>19</v>
      </c>
      <c r="CU298" s="45">
        <v>4</v>
      </c>
      <c r="CV298" s="45"/>
      <c r="CW298" s="48"/>
      <c r="CX298" s="45"/>
      <c r="CY298" s="45"/>
      <c r="CZ298" s="45"/>
      <c r="DA298" s="47"/>
      <c r="DB298" s="45"/>
      <c r="DC298" s="45"/>
      <c r="DD298" s="45"/>
      <c r="DE298" s="47"/>
      <c r="DF298" s="48"/>
      <c r="DG298" s="45"/>
      <c r="DH298" s="45"/>
      <c r="DI298" s="45"/>
      <c r="DJ298" s="48"/>
      <c r="DK298" s="45"/>
      <c r="DL298" s="45"/>
      <c r="DM298" s="47"/>
      <c r="DN298" s="119">
        <f t="shared" si="4"/>
        <v>45</v>
      </c>
      <c r="DO298" s="43" t="s">
        <v>204</v>
      </c>
    </row>
    <row r="299" spans="2:119">
      <c r="B299" s="42"/>
      <c r="C299" s="70" t="s">
        <v>205</v>
      </c>
      <c r="D299" s="71">
        <v>47</v>
      </c>
      <c r="E299" s="72">
        <v>65</v>
      </c>
      <c r="F299" s="73">
        <v>44</v>
      </c>
      <c r="G299" s="71">
        <v>50</v>
      </c>
      <c r="H299" s="71">
        <v>31</v>
      </c>
      <c r="I299" s="71">
        <v>29</v>
      </c>
      <c r="J299" s="73">
        <v>45</v>
      </c>
      <c r="K299" s="71">
        <v>61</v>
      </c>
      <c r="L299" s="71">
        <v>52</v>
      </c>
      <c r="M299" s="72">
        <v>79</v>
      </c>
      <c r="N299" s="73">
        <v>126</v>
      </c>
      <c r="O299" s="71">
        <v>89</v>
      </c>
      <c r="P299" s="71">
        <v>122</v>
      </c>
      <c r="Q299" s="71">
        <v>73</v>
      </c>
      <c r="R299" s="71">
        <v>57</v>
      </c>
      <c r="S299" s="73">
        <v>57</v>
      </c>
      <c r="T299" s="71">
        <v>88</v>
      </c>
      <c r="U299" s="71">
        <v>76</v>
      </c>
      <c r="V299" s="72">
        <v>88</v>
      </c>
      <c r="W299" s="71">
        <v>67</v>
      </c>
      <c r="X299" s="71">
        <v>94</v>
      </c>
      <c r="Y299" s="71">
        <v>61</v>
      </c>
      <c r="Z299" s="71">
        <v>79</v>
      </c>
      <c r="AA299" s="72">
        <v>62</v>
      </c>
      <c r="AB299" s="71">
        <v>50</v>
      </c>
      <c r="AC299" s="71">
        <v>49</v>
      </c>
      <c r="AD299" s="71">
        <v>45</v>
      </c>
      <c r="AE299" s="72">
        <v>53</v>
      </c>
      <c r="AF299" s="71">
        <v>52</v>
      </c>
      <c r="AG299" s="71">
        <v>89</v>
      </c>
      <c r="AH299" s="71">
        <v>87</v>
      </c>
      <c r="AI299" s="71">
        <v>124</v>
      </c>
      <c r="AJ299" s="73">
        <v>176</v>
      </c>
      <c r="AK299" s="71">
        <v>175</v>
      </c>
      <c r="AL299" s="71">
        <v>264</v>
      </c>
      <c r="AM299" s="71">
        <v>505</v>
      </c>
      <c r="AN299" s="72">
        <v>736</v>
      </c>
      <c r="AO299" s="71">
        <v>812</v>
      </c>
      <c r="AP299" s="71">
        <v>792</v>
      </c>
      <c r="AQ299" s="142">
        <v>636</v>
      </c>
      <c r="AR299" s="120">
        <v>573</v>
      </c>
      <c r="AS299" s="71">
        <v>469</v>
      </c>
      <c r="AT299" s="71">
        <v>379</v>
      </c>
      <c r="AU299" s="71">
        <v>369</v>
      </c>
      <c r="AV299" s="71">
        <v>293</v>
      </c>
      <c r="AW299" s="73">
        <v>247</v>
      </c>
      <c r="AX299" s="71">
        <v>218</v>
      </c>
      <c r="AY299" s="71">
        <v>214</v>
      </c>
      <c r="AZ299" s="71">
        <v>225</v>
      </c>
      <c r="BA299" s="72">
        <v>177</v>
      </c>
      <c r="BB299" s="71">
        <v>120</v>
      </c>
      <c r="BC299" s="71">
        <v>72</v>
      </c>
      <c r="BD299" s="71">
        <v>76</v>
      </c>
      <c r="BE299" s="72">
        <v>59</v>
      </c>
      <c r="BF299" s="73">
        <v>39</v>
      </c>
      <c r="BG299" s="71">
        <v>23</v>
      </c>
      <c r="BH299" s="71">
        <v>19</v>
      </c>
      <c r="BI299" s="71">
        <v>18</v>
      </c>
      <c r="BJ299" s="73">
        <v>15</v>
      </c>
      <c r="BK299" s="71">
        <v>18</v>
      </c>
      <c r="BL299" s="71">
        <v>18</v>
      </c>
      <c r="BM299" s="72">
        <v>16</v>
      </c>
      <c r="BN299" s="73">
        <v>45</v>
      </c>
      <c r="BO299" s="71">
        <v>15</v>
      </c>
      <c r="BP299" s="170">
        <v>30</v>
      </c>
      <c r="BQ299" s="71">
        <v>26</v>
      </c>
      <c r="BR299" s="71">
        <v>39</v>
      </c>
      <c r="BS299" s="73">
        <v>34</v>
      </c>
      <c r="BT299" s="71">
        <v>34</v>
      </c>
      <c r="BU299" s="71">
        <v>57</v>
      </c>
      <c r="BV299" s="72">
        <v>70</v>
      </c>
      <c r="BW299" s="71">
        <v>83</v>
      </c>
      <c r="BX299" s="71">
        <v>129</v>
      </c>
      <c r="BY299" s="71">
        <v>156</v>
      </c>
      <c r="BZ299" s="71">
        <v>127</v>
      </c>
      <c r="CA299" s="72">
        <v>84</v>
      </c>
      <c r="CB299" s="71">
        <v>66</v>
      </c>
      <c r="CC299" s="71">
        <v>61</v>
      </c>
      <c r="CD299" s="71">
        <v>51</v>
      </c>
      <c r="CE299" s="72">
        <v>57</v>
      </c>
      <c r="CF299" s="71">
        <v>37</v>
      </c>
      <c r="CG299" s="71">
        <v>31</v>
      </c>
      <c r="CH299" s="71">
        <v>22</v>
      </c>
      <c r="CI299" s="71">
        <v>18</v>
      </c>
      <c r="CJ299" s="73">
        <v>9</v>
      </c>
      <c r="CK299" s="71">
        <v>6</v>
      </c>
      <c r="CL299" s="71">
        <v>10</v>
      </c>
      <c r="CM299" s="71">
        <v>13</v>
      </c>
      <c r="CN299" s="72">
        <v>17</v>
      </c>
      <c r="CO299" s="71">
        <v>21</v>
      </c>
      <c r="CP299" s="71">
        <v>16</v>
      </c>
      <c r="CQ299" s="142">
        <v>29</v>
      </c>
      <c r="CR299" s="120">
        <v>38</v>
      </c>
      <c r="CS299" s="71">
        <v>31</v>
      </c>
      <c r="CT299" s="71">
        <v>60</v>
      </c>
      <c r="CU299" s="71">
        <v>64</v>
      </c>
      <c r="CV299" s="71"/>
      <c r="CW299" s="73"/>
      <c r="CX299" s="71"/>
      <c r="CY299" s="71"/>
      <c r="CZ299" s="71"/>
      <c r="DA299" s="72"/>
      <c r="DB299" s="71"/>
      <c r="DC299" s="71"/>
      <c r="DD299" s="71"/>
      <c r="DE299" s="72"/>
      <c r="DF299" s="73"/>
      <c r="DG299" s="71"/>
      <c r="DH299" s="71"/>
      <c r="DI299" s="71"/>
      <c r="DJ299" s="73"/>
      <c r="DK299" s="71"/>
      <c r="DL299" s="71"/>
      <c r="DM299" s="72"/>
      <c r="DN299" s="121">
        <f t="shared" si="4"/>
        <v>1586</v>
      </c>
      <c r="DO299" s="70" t="s">
        <v>205</v>
      </c>
    </row>
    <row r="300" spans="2:119">
      <c r="B300" s="49"/>
      <c r="C300" s="50" t="s">
        <v>206</v>
      </c>
      <c r="D300" s="51">
        <v>8359</v>
      </c>
      <c r="E300" s="53">
        <v>7752</v>
      </c>
      <c r="F300" s="52">
        <v>7246</v>
      </c>
      <c r="G300" s="51">
        <v>9406</v>
      </c>
      <c r="H300" s="51">
        <v>8948</v>
      </c>
      <c r="I300" s="51">
        <v>11945</v>
      </c>
      <c r="J300" s="52">
        <v>15163</v>
      </c>
      <c r="K300" s="51">
        <v>19233</v>
      </c>
      <c r="L300" s="51">
        <v>27120</v>
      </c>
      <c r="M300" s="53">
        <v>34610</v>
      </c>
      <c r="N300" s="52">
        <v>22357</v>
      </c>
      <c r="O300" s="51">
        <v>34857</v>
      </c>
      <c r="P300" s="51">
        <v>27755</v>
      </c>
      <c r="Q300" s="51">
        <v>29920</v>
      </c>
      <c r="R300" s="51">
        <v>29869</v>
      </c>
      <c r="S300" s="52">
        <v>28662</v>
      </c>
      <c r="T300" s="51">
        <v>25413</v>
      </c>
      <c r="U300" s="51">
        <v>24343</v>
      </c>
      <c r="V300" s="53">
        <v>21790</v>
      </c>
      <c r="W300" s="51">
        <v>20041</v>
      </c>
      <c r="X300" s="51">
        <v>18927</v>
      </c>
      <c r="Y300" s="51">
        <v>15872</v>
      </c>
      <c r="Z300" s="51">
        <v>14354</v>
      </c>
      <c r="AA300" s="53">
        <v>10132</v>
      </c>
      <c r="AB300" s="51">
        <v>8138</v>
      </c>
      <c r="AC300" s="51">
        <v>6852</v>
      </c>
      <c r="AD300" s="51">
        <v>5360</v>
      </c>
      <c r="AE300" s="53">
        <v>4227</v>
      </c>
      <c r="AF300" s="51">
        <v>3604</v>
      </c>
      <c r="AG300" s="51">
        <v>3694</v>
      </c>
      <c r="AH300" s="51">
        <v>3229</v>
      </c>
      <c r="AI300" s="51">
        <v>3227</v>
      </c>
      <c r="AJ300" s="52">
        <v>3544</v>
      </c>
      <c r="AK300" s="51">
        <v>3455</v>
      </c>
      <c r="AL300" s="51">
        <v>3841</v>
      </c>
      <c r="AM300" s="51">
        <v>5405</v>
      </c>
      <c r="AN300" s="53">
        <v>7615</v>
      </c>
      <c r="AO300" s="51">
        <v>9263</v>
      </c>
      <c r="AP300" s="51">
        <v>12069</v>
      </c>
      <c r="AQ300" s="143">
        <v>15924</v>
      </c>
      <c r="AR300" s="41">
        <v>21365</v>
      </c>
      <c r="AS300" s="51">
        <v>23126</v>
      </c>
      <c r="AT300" s="128">
        <v>22288</v>
      </c>
      <c r="AU300" s="51">
        <v>33275</v>
      </c>
      <c r="AV300" s="51">
        <v>32197</v>
      </c>
      <c r="AW300" s="52">
        <v>31329</v>
      </c>
      <c r="AX300" s="51">
        <v>31831</v>
      </c>
      <c r="AY300" s="51">
        <v>26631</v>
      </c>
      <c r="AZ300" s="51">
        <v>22640</v>
      </c>
      <c r="BA300" s="53">
        <v>18587</v>
      </c>
      <c r="BB300" s="51">
        <v>14303</v>
      </c>
      <c r="BC300" s="51">
        <v>9900</v>
      </c>
      <c r="BD300" s="51">
        <v>8665</v>
      </c>
      <c r="BE300" s="53">
        <v>8777</v>
      </c>
      <c r="BF300" s="52">
        <v>7542</v>
      </c>
      <c r="BG300" s="51">
        <v>7372</v>
      </c>
      <c r="BH300" s="51">
        <v>6302</v>
      </c>
      <c r="BI300" s="51">
        <v>5552</v>
      </c>
      <c r="BJ300" s="52">
        <v>4835</v>
      </c>
      <c r="BK300" s="51">
        <v>4653</v>
      </c>
      <c r="BL300" s="51">
        <v>4778</v>
      </c>
      <c r="BM300" s="53">
        <v>5068</v>
      </c>
      <c r="BN300" s="52">
        <v>3629</v>
      </c>
      <c r="BO300" s="51">
        <v>5994</v>
      </c>
      <c r="BP300" s="171">
        <v>5833</v>
      </c>
      <c r="BQ300" s="51">
        <v>7573</v>
      </c>
      <c r="BR300" s="51">
        <v>9480</v>
      </c>
      <c r="BS300" s="52">
        <v>10286</v>
      </c>
      <c r="BT300" s="51">
        <v>8114</v>
      </c>
      <c r="BU300" s="51">
        <v>6936</v>
      </c>
      <c r="BV300" s="53">
        <v>5105</v>
      </c>
      <c r="BW300" s="51">
        <v>4783</v>
      </c>
      <c r="BX300" s="51">
        <v>4498</v>
      </c>
      <c r="BY300" s="51">
        <v>4079</v>
      </c>
      <c r="BZ300" s="51">
        <v>3629</v>
      </c>
      <c r="CA300" s="53">
        <v>2890</v>
      </c>
      <c r="CB300" s="51">
        <v>2340</v>
      </c>
      <c r="CC300" s="51">
        <v>2556</v>
      </c>
      <c r="CD300" s="51">
        <v>2528</v>
      </c>
      <c r="CE300" s="53">
        <v>2170</v>
      </c>
      <c r="CF300" s="51">
        <v>1266</v>
      </c>
      <c r="CG300" s="51">
        <v>1395</v>
      </c>
      <c r="CH300" s="51">
        <v>1348</v>
      </c>
      <c r="CI300" s="51">
        <v>1361</v>
      </c>
      <c r="CJ300" s="52">
        <v>1589</v>
      </c>
      <c r="CK300" s="51">
        <v>2147</v>
      </c>
      <c r="CL300" s="51">
        <v>3140</v>
      </c>
      <c r="CM300" s="51">
        <v>4044</v>
      </c>
      <c r="CN300" s="53">
        <v>5482</v>
      </c>
      <c r="CO300" s="51">
        <v>7006</v>
      </c>
      <c r="CP300" s="51">
        <v>7921</v>
      </c>
      <c r="CQ300" s="143">
        <v>5706</v>
      </c>
      <c r="CR300" s="41">
        <v>6332</v>
      </c>
      <c r="CS300" s="51">
        <v>6578</v>
      </c>
      <c r="CT300" s="128">
        <v>3896</v>
      </c>
      <c r="CU300" s="51">
        <v>4353</v>
      </c>
      <c r="CV300" s="51"/>
      <c r="CW300" s="52"/>
      <c r="CX300" s="51"/>
      <c r="CY300" s="51"/>
      <c r="CZ300" s="51"/>
      <c r="DA300" s="53"/>
      <c r="DB300" s="51"/>
      <c r="DC300" s="51"/>
      <c r="DD300" s="51"/>
      <c r="DE300" s="53"/>
      <c r="DF300" s="52"/>
      <c r="DG300" s="51"/>
      <c r="DH300" s="51"/>
      <c r="DI300" s="51"/>
      <c r="DJ300" s="52"/>
      <c r="DK300" s="51"/>
      <c r="DL300" s="51"/>
      <c r="DM300" s="53"/>
      <c r="DN300" s="122">
        <f t="shared" si="4"/>
        <v>155987</v>
      </c>
      <c r="DO300" s="50" t="s">
        <v>206</v>
      </c>
    </row>
    <row r="301" spans="2:119">
      <c r="B301" s="85" t="s">
        <v>242</v>
      </c>
      <c r="C301" s="55" t="s">
        <v>198</v>
      </c>
      <c r="D301" s="56">
        <v>0.4</v>
      </c>
      <c r="E301" s="57">
        <v>1</v>
      </c>
      <c r="F301" s="54">
        <v>0.4</v>
      </c>
      <c r="G301" s="56">
        <v>0.6</v>
      </c>
      <c r="H301" s="56">
        <v>0.8</v>
      </c>
      <c r="I301" s="56">
        <v>0</v>
      </c>
      <c r="J301" s="54">
        <v>0.6</v>
      </c>
      <c r="K301" s="56">
        <v>0.8</v>
      </c>
      <c r="L301" s="56">
        <v>0.2</v>
      </c>
      <c r="M301" s="57">
        <v>0.2</v>
      </c>
      <c r="N301" s="54">
        <v>1.6</v>
      </c>
      <c r="O301" s="56">
        <v>0.8</v>
      </c>
      <c r="P301" s="56">
        <v>1.6</v>
      </c>
      <c r="Q301" s="56">
        <v>0.4</v>
      </c>
      <c r="R301" s="56">
        <v>0.6</v>
      </c>
      <c r="S301" s="54">
        <v>0.6</v>
      </c>
      <c r="T301" s="56">
        <v>0.6</v>
      </c>
      <c r="U301" s="56">
        <v>1</v>
      </c>
      <c r="V301" s="57">
        <v>0.8</v>
      </c>
      <c r="W301" s="56">
        <v>0.6</v>
      </c>
      <c r="X301" s="56">
        <v>0.2</v>
      </c>
      <c r="Y301" s="56">
        <v>0.6</v>
      </c>
      <c r="Z301" s="56">
        <v>1</v>
      </c>
      <c r="AA301" s="57">
        <v>0</v>
      </c>
      <c r="AB301" s="56">
        <v>0.6</v>
      </c>
      <c r="AC301" s="56">
        <v>0.4</v>
      </c>
      <c r="AD301" s="56">
        <v>1</v>
      </c>
      <c r="AE301" s="57">
        <v>0.6</v>
      </c>
      <c r="AF301" s="56">
        <v>0.6</v>
      </c>
      <c r="AG301" s="56">
        <v>1</v>
      </c>
      <c r="AH301" s="56">
        <v>1.2</v>
      </c>
      <c r="AI301" s="56">
        <v>1.8</v>
      </c>
      <c r="AJ301" s="54">
        <v>1.6</v>
      </c>
      <c r="AK301" s="56">
        <v>1.4</v>
      </c>
      <c r="AL301" s="56">
        <v>1.8</v>
      </c>
      <c r="AM301" s="56">
        <v>7.8</v>
      </c>
      <c r="AN301" s="57">
        <v>13.8</v>
      </c>
      <c r="AO301" s="56">
        <v>10.8</v>
      </c>
      <c r="AP301" s="56">
        <v>10.199999999999999</v>
      </c>
      <c r="AQ301" s="144">
        <v>9</v>
      </c>
      <c r="AR301" s="57">
        <v>7.4</v>
      </c>
      <c r="AS301" s="56">
        <v>6.6</v>
      </c>
      <c r="AT301" s="56">
        <v>6.2</v>
      </c>
      <c r="AU301" s="56">
        <v>4.5999999999999996</v>
      </c>
      <c r="AV301" s="56">
        <v>3</v>
      </c>
      <c r="AW301" s="54">
        <v>3.2</v>
      </c>
      <c r="AX301" s="56">
        <v>1.4</v>
      </c>
      <c r="AY301" s="56">
        <v>2.2000000000000002</v>
      </c>
      <c r="AZ301" s="56">
        <v>2.2000000000000002</v>
      </c>
      <c r="BA301" s="57">
        <v>1.6</v>
      </c>
      <c r="BB301" s="56">
        <v>1.4</v>
      </c>
      <c r="BC301" s="56">
        <v>1</v>
      </c>
      <c r="BD301" s="56">
        <v>1.2</v>
      </c>
      <c r="BE301" s="57">
        <v>1.8</v>
      </c>
      <c r="BF301" s="54">
        <v>0.8</v>
      </c>
      <c r="BG301" s="56">
        <v>0.4</v>
      </c>
      <c r="BH301" s="56">
        <v>0.4</v>
      </c>
      <c r="BI301" s="56">
        <v>0.2</v>
      </c>
      <c r="BJ301" s="54">
        <v>0.8</v>
      </c>
      <c r="BK301" s="56">
        <v>0.2</v>
      </c>
      <c r="BL301" s="56">
        <v>0</v>
      </c>
      <c r="BM301" s="57">
        <v>0</v>
      </c>
      <c r="BN301" s="54">
        <v>0.4</v>
      </c>
      <c r="BO301" s="56">
        <v>0.2</v>
      </c>
      <c r="BP301" s="169">
        <v>0.2</v>
      </c>
      <c r="BQ301" s="56">
        <v>0.4</v>
      </c>
      <c r="BR301" s="56">
        <v>0.6</v>
      </c>
      <c r="BS301" s="54">
        <v>0</v>
      </c>
      <c r="BT301" s="56">
        <v>0.2</v>
      </c>
      <c r="BU301" s="56">
        <v>0</v>
      </c>
      <c r="BV301" s="57">
        <v>0.4</v>
      </c>
      <c r="BW301" s="56">
        <v>1.2</v>
      </c>
      <c r="BX301" s="56">
        <v>4.4000000000000004</v>
      </c>
      <c r="BY301" s="56">
        <v>4.8</v>
      </c>
      <c r="BZ301" s="56">
        <v>4.2</v>
      </c>
      <c r="CA301" s="57">
        <v>4.8</v>
      </c>
      <c r="CB301" s="56">
        <v>1.8</v>
      </c>
      <c r="CC301" s="56">
        <v>1.6</v>
      </c>
      <c r="CD301" s="56">
        <v>0.8</v>
      </c>
      <c r="CE301" s="57">
        <v>0</v>
      </c>
      <c r="CF301" s="56">
        <v>0.2</v>
      </c>
      <c r="CG301" s="56">
        <v>0</v>
      </c>
      <c r="CH301" s="56">
        <v>0</v>
      </c>
      <c r="CI301" s="56">
        <v>0</v>
      </c>
      <c r="CJ301" s="54">
        <v>0</v>
      </c>
      <c r="CK301" s="56">
        <v>0</v>
      </c>
      <c r="CL301" s="56">
        <v>0.6</v>
      </c>
      <c r="CM301" s="56">
        <v>0</v>
      </c>
      <c r="CN301" s="57">
        <v>0</v>
      </c>
      <c r="CO301" s="56">
        <v>0</v>
      </c>
      <c r="CP301" s="56">
        <v>0.2</v>
      </c>
      <c r="CQ301" s="144">
        <v>0.6</v>
      </c>
      <c r="CR301" s="57">
        <v>1</v>
      </c>
      <c r="CS301" s="56">
        <v>0</v>
      </c>
      <c r="CT301" s="56">
        <v>0.2</v>
      </c>
      <c r="CU301" s="56">
        <v>0.8</v>
      </c>
      <c r="CV301" s="56"/>
      <c r="CW301" s="54"/>
      <c r="CX301" s="56"/>
      <c r="CY301" s="56"/>
      <c r="CZ301" s="56"/>
      <c r="DA301" s="57"/>
      <c r="DB301" s="56"/>
      <c r="DC301" s="56"/>
      <c r="DD301" s="56"/>
      <c r="DE301" s="57"/>
      <c r="DF301" s="54"/>
      <c r="DG301" s="56"/>
      <c r="DH301" s="56"/>
      <c r="DI301" s="56"/>
      <c r="DJ301" s="54"/>
      <c r="DK301" s="56"/>
      <c r="DL301" s="56"/>
      <c r="DM301" s="57"/>
      <c r="DN301" s="55">
        <f t="shared" si="4"/>
        <v>29.600000000000005</v>
      </c>
      <c r="DO301" s="55" t="s">
        <v>198</v>
      </c>
    </row>
    <row r="302" spans="2:119">
      <c r="B302" s="54" t="s">
        <v>223</v>
      </c>
      <c r="C302" s="55" t="s">
        <v>200</v>
      </c>
      <c r="D302" s="56">
        <v>0.89</v>
      </c>
      <c r="E302" s="57">
        <v>1.28</v>
      </c>
      <c r="F302" s="54">
        <v>0.56000000000000005</v>
      </c>
      <c r="G302" s="56">
        <v>1.56</v>
      </c>
      <c r="H302" s="56">
        <v>0.5</v>
      </c>
      <c r="I302" s="56">
        <v>0.61</v>
      </c>
      <c r="J302" s="54">
        <v>0.78</v>
      </c>
      <c r="K302" s="56">
        <v>0.56000000000000005</v>
      </c>
      <c r="L302" s="56">
        <v>0.67</v>
      </c>
      <c r="M302" s="57">
        <v>1.17</v>
      </c>
      <c r="N302" s="54">
        <v>0.89</v>
      </c>
      <c r="O302" s="56">
        <v>1.39</v>
      </c>
      <c r="P302" s="56">
        <v>1.94</v>
      </c>
      <c r="Q302" s="56">
        <v>1.33</v>
      </c>
      <c r="R302" s="56">
        <v>1</v>
      </c>
      <c r="S302" s="54">
        <v>1.1100000000000001</v>
      </c>
      <c r="T302" s="56">
        <v>1.61</v>
      </c>
      <c r="U302" s="56">
        <v>1</v>
      </c>
      <c r="V302" s="57">
        <v>1.22</v>
      </c>
      <c r="W302" s="56">
        <v>1</v>
      </c>
      <c r="X302" s="56">
        <v>0.94</v>
      </c>
      <c r="Y302" s="56">
        <v>0.94</v>
      </c>
      <c r="Z302" s="56">
        <v>1.33</v>
      </c>
      <c r="AA302" s="57">
        <v>1.17</v>
      </c>
      <c r="AB302" s="56">
        <v>0.54</v>
      </c>
      <c r="AC302" s="56">
        <v>1.23</v>
      </c>
      <c r="AD302" s="56">
        <v>0.85</v>
      </c>
      <c r="AE302" s="57">
        <v>0.46</v>
      </c>
      <c r="AF302" s="56">
        <v>0.62</v>
      </c>
      <c r="AG302" s="56">
        <v>1.08</v>
      </c>
      <c r="AH302" s="56">
        <v>1.62</v>
      </c>
      <c r="AI302" s="56">
        <v>1.46</v>
      </c>
      <c r="AJ302" s="54">
        <v>3.38</v>
      </c>
      <c r="AK302" s="56">
        <v>3.38</v>
      </c>
      <c r="AL302" s="56">
        <v>5.77</v>
      </c>
      <c r="AM302" s="56">
        <v>14</v>
      </c>
      <c r="AN302" s="57">
        <v>19.77</v>
      </c>
      <c r="AO302" s="56">
        <v>21.23</v>
      </c>
      <c r="AP302" s="56">
        <v>22.23</v>
      </c>
      <c r="AQ302" s="144">
        <v>16.920000000000002</v>
      </c>
      <c r="AR302" s="57">
        <v>16.23</v>
      </c>
      <c r="AS302" s="56">
        <v>13.46</v>
      </c>
      <c r="AT302" s="56">
        <v>8.5399999999999991</v>
      </c>
      <c r="AU302" s="56">
        <v>7.38</v>
      </c>
      <c r="AV302" s="56">
        <v>6.92</v>
      </c>
      <c r="AW302" s="54">
        <v>5.31</v>
      </c>
      <c r="AX302" s="56">
        <v>5.46</v>
      </c>
      <c r="AY302" s="56">
        <v>4.08</v>
      </c>
      <c r="AZ302" s="56">
        <v>3.31</v>
      </c>
      <c r="BA302" s="57">
        <v>4.62</v>
      </c>
      <c r="BB302" s="56">
        <v>3</v>
      </c>
      <c r="BC302" s="56">
        <v>2.08</v>
      </c>
      <c r="BD302" s="56">
        <v>1.62</v>
      </c>
      <c r="BE302" s="57">
        <v>1.08</v>
      </c>
      <c r="BF302" s="54">
        <v>0.77</v>
      </c>
      <c r="BG302" s="56">
        <v>0.92</v>
      </c>
      <c r="BH302" s="56">
        <v>0.54</v>
      </c>
      <c r="BI302" s="56">
        <v>0.08</v>
      </c>
      <c r="BJ302" s="54">
        <v>0.08</v>
      </c>
      <c r="BK302" s="56">
        <v>0.31</v>
      </c>
      <c r="BL302" s="56">
        <v>0.23</v>
      </c>
      <c r="BM302" s="57">
        <v>0.23</v>
      </c>
      <c r="BN302" s="54">
        <v>0.54</v>
      </c>
      <c r="BO302" s="56">
        <v>0.31</v>
      </c>
      <c r="BP302" s="169">
        <v>0.46</v>
      </c>
      <c r="BQ302" s="56">
        <v>0.46</v>
      </c>
      <c r="BR302" s="56">
        <v>0.77</v>
      </c>
      <c r="BS302" s="54">
        <v>1.77</v>
      </c>
      <c r="BT302" s="56">
        <v>1.54</v>
      </c>
      <c r="BU302" s="56">
        <v>3</v>
      </c>
      <c r="BV302" s="57">
        <v>3.46</v>
      </c>
      <c r="BW302" s="56">
        <v>3.85</v>
      </c>
      <c r="BX302" s="56">
        <v>5.08</v>
      </c>
      <c r="BY302" s="56">
        <v>6.23</v>
      </c>
      <c r="BZ302" s="56">
        <v>4.46</v>
      </c>
      <c r="CA302" s="57">
        <v>2.38</v>
      </c>
      <c r="CB302" s="56">
        <v>2.08</v>
      </c>
      <c r="CC302" s="56">
        <v>1.92</v>
      </c>
      <c r="CD302" s="56">
        <v>1.38</v>
      </c>
      <c r="CE302" s="57">
        <v>1.46</v>
      </c>
      <c r="CF302" s="56">
        <v>0.62</v>
      </c>
      <c r="CG302" s="56">
        <v>0.77</v>
      </c>
      <c r="CH302" s="56">
        <v>0.54</v>
      </c>
      <c r="CI302" s="56">
        <v>0.62</v>
      </c>
      <c r="CJ302" s="54">
        <v>0.31</v>
      </c>
      <c r="CK302" s="56">
        <v>0.08</v>
      </c>
      <c r="CL302" s="56">
        <v>0.31</v>
      </c>
      <c r="CM302" s="56">
        <v>0.77</v>
      </c>
      <c r="CN302" s="57">
        <v>0.69</v>
      </c>
      <c r="CO302" s="56">
        <v>0.38</v>
      </c>
      <c r="CP302" s="56">
        <v>0.46</v>
      </c>
      <c r="CQ302" s="144">
        <v>0.62</v>
      </c>
      <c r="CR302" s="57">
        <v>0.92</v>
      </c>
      <c r="CS302" s="56">
        <v>1</v>
      </c>
      <c r="CT302" s="56">
        <v>1.46</v>
      </c>
      <c r="CU302" s="56">
        <v>1.38</v>
      </c>
      <c r="CV302" s="56"/>
      <c r="CW302" s="54"/>
      <c r="CX302" s="56"/>
      <c r="CY302" s="56"/>
      <c r="CZ302" s="56"/>
      <c r="DA302" s="57"/>
      <c r="DB302" s="56"/>
      <c r="DC302" s="56"/>
      <c r="DD302" s="56"/>
      <c r="DE302" s="57"/>
      <c r="DF302" s="54"/>
      <c r="DG302" s="56"/>
      <c r="DH302" s="56"/>
      <c r="DI302" s="56"/>
      <c r="DJ302" s="54"/>
      <c r="DK302" s="56"/>
      <c r="DL302" s="56"/>
      <c r="DM302" s="57"/>
      <c r="DN302" s="55">
        <f t="shared" si="4"/>
        <v>52.080000000000013</v>
      </c>
      <c r="DO302" s="55" t="s">
        <v>200</v>
      </c>
    </row>
    <row r="303" spans="2:119">
      <c r="B303" s="54"/>
      <c r="C303" s="55" t="s">
        <v>201</v>
      </c>
      <c r="D303" s="56">
        <v>1.08</v>
      </c>
      <c r="E303" s="57">
        <v>1</v>
      </c>
      <c r="F303" s="54">
        <v>1.17</v>
      </c>
      <c r="G303" s="56">
        <v>0.83</v>
      </c>
      <c r="H303" s="56">
        <v>0.57999999999999996</v>
      </c>
      <c r="I303" s="56">
        <v>0.5</v>
      </c>
      <c r="J303" s="54">
        <v>1.17</v>
      </c>
      <c r="K303" s="56">
        <v>1.58</v>
      </c>
      <c r="L303" s="56">
        <v>1.58</v>
      </c>
      <c r="M303" s="57">
        <v>1.17</v>
      </c>
      <c r="N303" s="54">
        <v>3.25</v>
      </c>
      <c r="O303" s="56">
        <v>1.5</v>
      </c>
      <c r="P303" s="56">
        <v>3.25</v>
      </c>
      <c r="Q303" s="56">
        <v>1.42</v>
      </c>
      <c r="R303" s="56">
        <v>0.92</v>
      </c>
      <c r="S303" s="54">
        <v>0.83</v>
      </c>
      <c r="T303" s="56">
        <v>1.25</v>
      </c>
      <c r="U303" s="56">
        <v>1.17</v>
      </c>
      <c r="V303" s="57">
        <v>2</v>
      </c>
      <c r="W303" s="56">
        <v>1.33</v>
      </c>
      <c r="X303" s="56">
        <v>1.5</v>
      </c>
      <c r="Y303" s="56">
        <v>0.83</v>
      </c>
      <c r="Z303" s="56">
        <v>1.25</v>
      </c>
      <c r="AA303" s="57">
        <v>1.33</v>
      </c>
      <c r="AB303" s="56">
        <v>1.8</v>
      </c>
      <c r="AC303" s="56">
        <v>1.1000000000000001</v>
      </c>
      <c r="AD303" s="56">
        <v>0.4</v>
      </c>
      <c r="AE303" s="57">
        <v>1.1000000000000001</v>
      </c>
      <c r="AF303" s="56">
        <v>0.7</v>
      </c>
      <c r="AG303" s="56">
        <v>1.7</v>
      </c>
      <c r="AH303" s="56">
        <v>1.6</v>
      </c>
      <c r="AI303" s="56">
        <v>2.7</v>
      </c>
      <c r="AJ303" s="54">
        <v>3.4</v>
      </c>
      <c r="AK303" s="56">
        <v>4.4000000000000004</v>
      </c>
      <c r="AL303" s="56">
        <v>6</v>
      </c>
      <c r="AM303" s="56">
        <v>8.3000000000000007</v>
      </c>
      <c r="AN303" s="57">
        <v>11.6</v>
      </c>
      <c r="AO303" s="56">
        <v>15.3</v>
      </c>
      <c r="AP303" s="56">
        <v>14</v>
      </c>
      <c r="AQ303" s="144">
        <v>9.3000000000000007</v>
      </c>
      <c r="AR303" s="57">
        <v>8.9</v>
      </c>
      <c r="AS303" s="56">
        <v>7.8</v>
      </c>
      <c r="AT303" s="56">
        <v>8.3000000000000007</v>
      </c>
      <c r="AU303" s="56">
        <v>7</v>
      </c>
      <c r="AV303" s="56">
        <v>4.5999999999999996</v>
      </c>
      <c r="AW303" s="54">
        <v>4.5</v>
      </c>
      <c r="AX303" s="56">
        <v>3.5</v>
      </c>
      <c r="AY303" s="56">
        <v>3.9</v>
      </c>
      <c r="AZ303" s="56">
        <v>4.9000000000000004</v>
      </c>
      <c r="BA303" s="57">
        <v>2.9</v>
      </c>
      <c r="BB303" s="56">
        <v>2.9</v>
      </c>
      <c r="BC303" s="56">
        <v>1</v>
      </c>
      <c r="BD303" s="56">
        <v>0.8</v>
      </c>
      <c r="BE303" s="57">
        <v>1.3</v>
      </c>
      <c r="BF303" s="54">
        <v>0.2</v>
      </c>
      <c r="BG303" s="56">
        <v>0.1</v>
      </c>
      <c r="BH303" s="56">
        <v>0.1</v>
      </c>
      <c r="BI303" s="56">
        <v>0.3</v>
      </c>
      <c r="BJ303" s="54">
        <v>0.4</v>
      </c>
      <c r="BK303" s="56">
        <v>0.7</v>
      </c>
      <c r="BL303" s="56">
        <v>0.2</v>
      </c>
      <c r="BM303" s="57">
        <v>0.4</v>
      </c>
      <c r="BN303" s="54">
        <v>1.6</v>
      </c>
      <c r="BO303" s="56">
        <v>0.5</v>
      </c>
      <c r="BP303" s="169">
        <v>0.6</v>
      </c>
      <c r="BQ303" s="56">
        <v>0.2</v>
      </c>
      <c r="BR303" s="56">
        <v>0.6</v>
      </c>
      <c r="BS303" s="54">
        <v>0.3</v>
      </c>
      <c r="BT303" s="56">
        <v>0.6</v>
      </c>
      <c r="BU303" s="56">
        <v>0.3</v>
      </c>
      <c r="BV303" s="57">
        <v>0.3</v>
      </c>
      <c r="BW303" s="56">
        <v>0.8</v>
      </c>
      <c r="BX303" s="56">
        <v>1.3</v>
      </c>
      <c r="BY303" s="56">
        <v>1.1000000000000001</v>
      </c>
      <c r="BZ303" s="56">
        <v>1.3</v>
      </c>
      <c r="CA303" s="57">
        <v>0.89</v>
      </c>
      <c r="CB303" s="56">
        <v>1</v>
      </c>
      <c r="CC303" s="56">
        <v>1.22</v>
      </c>
      <c r="CD303" s="56">
        <v>1.67</v>
      </c>
      <c r="CE303" s="57">
        <v>2.11</v>
      </c>
      <c r="CF303" s="56">
        <v>1.1100000000000001</v>
      </c>
      <c r="CG303" s="56">
        <v>0.44</v>
      </c>
      <c r="CH303" s="56">
        <v>0.56000000000000005</v>
      </c>
      <c r="CI303" s="56">
        <v>0.56000000000000005</v>
      </c>
      <c r="CJ303" s="54">
        <v>0.33</v>
      </c>
      <c r="CK303" s="56">
        <v>0.33</v>
      </c>
      <c r="CL303" s="56">
        <v>0.33</v>
      </c>
      <c r="CM303" s="56">
        <v>0.22</v>
      </c>
      <c r="CN303" s="57">
        <v>0.11</v>
      </c>
      <c r="CO303" s="56">
        <v>0.56000000000000005</v>
      </c>
      <c r="CP303" s="56">
        <v>0.33</v>
      </c>
      <c r="CQ303" s="144">
        <v>0.56000000000000005</v>
      </c>
      <c r="CR303" s="57">
        <v>0.67</v>
      </c>
      <c r="CS303" s="56">
        <v>0.22</v>
      </c>
      <c r="CT303" s="56">
        <v>0.89</v>
      </c>
      <c r="CU303" s="56">
        <v>1.67</v>
      </c>
      <c r="CV303" s="56"/>
      <c r="CW303" s="54"/>
      <c r="CX303" s="56"/>
      <c r="CY303" s="56"/>
      <c r="CZ303" s="56"/>
      <c r="DA303" s="57"/>
      <c r="DB303" s="56"/>
      <c r="DC303" s="56"/>
      <c r="DD303" s="56"/>
      <c r="DE303" s="57"/>
      <c r="DF303" s="54"/>
      <c r="DG303" s="56"/>
      <c r="DH303" s="56"/>
      <c r="DI303" s="56"/>
      <c r="DJ303" s="54"/>
      <c r="DK303" s="56"/>
      <c r="DL303" s="56"/>
      <c r="DM303" s="57"/>
      <c r="DN303" s="55">
        <f t="shared" si="4"/>
        <v>25.279999999999987</v>
      </c>
      <c r="DO303" s="55" t="s">
        <v>201</v>
      </c>
    </row>
    <row r="304" spans="2:119">
      <c r="B304" s="54"/>
      <c r="C304" s="55" t="s">
        <v>202</v>
      </c>
      <c r="D304" s="56">
        <v>0.79</v>
      </c>
      <c r="E304" s="57">
        <v>1.43</v>
      </c>
      <c r="F304" s="54">
        <v>0.79</v>
      </c>
      <c r="G304" s="56">
        <v>0.21</v>
      </c>
      <c r="H304" s="56">
        <v>0.56999999999999995</v>
      </c>
      <c r="I304" s="56">
        <v>0.56999999999999995</v>
      </c>
      <c r="J304" s="54">
        <v>0.43</v>
      </c>
      <c r="K304" s="56">
        <v>1.71</v>
      </c>
      <c r="L304" s="56">
        <v>0.71</v>
      </c>
      <c r="M304" s="57">
        <v>2.64</v>
      </c>
      <c r="N304" s="54">
        <v>3.71</v>
      </c>
      <c r="O304" s="56">
        <v>2.21</v>
      </c>
      <c r="P304" s="56">
        <v>2.5</v>
      </c>
      <c r="Q304" s="56">
        <v>1.64</v>
      </c>
      <c r="R304" s="56">
        <v>1.21</v>
      </c>
      <c r="S304" s="54">
        <v>1.29</v>
      </c>
      <c r="T304" s="56">
        <v>2.29</v>
      </c>
      <c r="U304" s="56">
        <v>2.5</v>
      </c>
      <c r="V304" s="57">
        <v>2.36</v>
      </c>
      <c r="W304" s="56">
        <v>1.86</v>
      </c>
      <c r="X304" s="56">
        <v>3.57</v>
      </c>
      <c r="Y304" s="56">
        <v>1.79</v>
      </c>
      <c r="Z304" s="56">
        <v>2.21</v>
      </c>
      <c r="AA304" s="57">
        <v>1.64</v>
      </c>
      <c r="AB304" s="56">
        <v>1.5</v>
      </c>
      <c r="AC304" s="56">
        <v>1.58</v>
      </c>
      <c r="AD304" s="56">
        <v>1.92</v>
      </c>
      <c r="AE304" s="57">
        <v>2.08</v>
      </c>
      <c r="AF304" s="56">
        <v>2.5</v>
      </c>
      <c r="AG304" s="56">
        <v>3.75</v>
      </c>
      <c r="AH304" s="56">
        <v>3.25</v>
      </c>
      <c r="AI304" s="56">
        <v>4.92</v>
      </c>
      <c r="AJ304" s="54">
        <v>6</v>
      </c>
      <c r="AK304" s="56">
        <v>5.67</v>
      </c>
      <c r="AL304" s="56">
        <v>8.08</v>
      </c>
      <c r="AM304" s="56">
        <v>14.5</v>
      </c>
      <c r="AN304" s="57">
        <v>20.420000000000002</v>
      </c>
      <c r="AO304" s="56">
        <v>24.17</v>
      </c>
      <c r="AP304" s="56">
        <v>22.08</v>
      </c>
      <c r="AQ304" s="144">
        <v>19.920000000000002</v>
      </c>
      <c r="AR304" s="57">
        <v>16.920000000000002</v>
      </c>
      <c r="AS304" s="56">
        <v>13</v>
      </c>
      <c r="AT304" s="56">
        <v>10.75</v>
      </c>
      <c r="AU304" s="56">
        <v>11.5</v>
      </c>
      <c r="AV304" s="56">
        <v>8.67</v>
      </c>
      <c r="AW304" s="54">
        <v>6.58</v>
      </c>
      <c r="AX304" s="56">
        <v>6.67</v>
      </c>
      <c r="AY304" s="56">
        <v>6.33</v>
      </c>
      <c r="AZ304" s="56">
        <v>7.75</v>
      </c>
      <c r="BA304" s="57">
        <v>4.83</v>
      </c>
      <c r="BB304" s="56">
        <v>2.83</v>
      </c>
      <c r="BC304" s="56">
        <v>2.17</v>
      </c>
      <c r="BD304" s="56">
        <v>2.83</v>
      </c>
      <c r="BE304" s="57">
        <v>1.67</v>
      </c>
      <c r="BF304" s="54">
        <v>1.42</v>
      </c>
      <c r="BG304" s="56">
        <v>0.5</v>
      </c>
      <c r="BH304" s="56">
        <v>0.67</v>
      </c>
      <c r="BI304" s="56">
        <v>0.83</v>
      </c>
      <c r="BJ304" s="54">
        <v>0.5</v>
      </c>
      <c r="BK304" s="56">
        <v>0.42</v>
      </c>
      <c r="BL304" s="56">
        <v>1</v>
      </c>
      <c r="BM304" s="57">
        <v>0.57999999999999996</v>
      </c>
      <c r="BN304" s="54">
        <v>1.67</v>
      </c>
      <c r="BO304" s="56">
        <v>0.42</v>
      </c>
      <c r="BP304" s="169">
        <v>1.25</v>
      </c>
      <c r="BQ304" s="56">
        <v>1.33</v>
      </c>
      <c r="BR304" s="56">
        <v>1.58</v>
      </c>
      <c r="BS304" s="54">
        <v>0.57999999999999996</v>
      </c>
      <c r="BT304" s="56">
        <v>0.33</v>
      </c>
      <c r="BU304" s="56">
        <v>1.08</v>
      </c>
      <c r="BV304" s="57">
        <v>1.5</v>
      </c>
      <c r="BW304" s="56">
        <v>1.5</v>
      </c>
      <c r="BX304" s="56">
        <v>2.25</v>
      </c>
      <c r="BY304" s="56">
        <v>3</v>
      </c>
      <c r="BZ304" s="56">
        <v>2.83</v>
      </c>
      <c r="CA304" s="57">
        <v>1.67</v>
      </c>
      <c r="CB304" s="56">
        <v>1.67</v>
      </c>
      <c r="CC304" s="56">
        <v>1.25</v>
      </c>
      <c r="CD304" s="56">
        <v>1</v>
      </c>
      <c r="CE304" s="57">
        <v>1.17</v>
      </c>
      <c r="CF304" s="56">
        <v>1.17</v>
      </c>
      <c r="CG304" s="56">
        <v>0.75</v>
      </c>
      <c r="CH304" s="56">
        <v>0.42</v>
      </c>
      <c r="CI304" s="56">
        <v>0.25</v>
      </c>
      <c r="CJ304" s="54">
        <v>0.08</v>
      </c>
      <c r="CK304" s="56">
        <v>0.17</v>
      </c>
      <c r="CL304" s="56">
        <v>0</v>
      </c>
      <c r="CM304" s="56">
        <v>0.08</v>
      </c>
      <c r="CN304" s="57">
        <v>0.42</v>
      </c>
      <c r="CO304" s="56">
        <v>0.57999999999999996</v>
      </c>
      <c r="CP304" s="56">
        <v>0.42</v>
      </c>
      <c r="CQ304" s="144">
        <v>0.75</v>
      </c>
      <c r="CR304" s="57">
        <v>0.92</v>
      </c>
      <c r="CS304" s="56">
        <v>1.17</v>
      </c>
      <c r="CT304" s="56">
        <v>1.08</v>
      </c>
      <c r="CU304" s="56">
        <v>1.83</v>
      </c>
      <c r="CV304" s="56"/>
      <c r="CW304" s="54"/>
      <c r="CX304" s="56"/>
      <c r="CY304" s="56"/>
      <c r="CZ304" s="56"/>
      <c r="DA304" s="57"/>
      <c r="DB304" s="56"/>
      <c r="DC304" s="56"/>
      <c r="DD304" s="56"/>
      <c r="DE304" s="57"/>
      <c r="DF304" s="54"/>
      <c r="DG304" s="56"/>
      <c r="DH304" s="56"/>
      <c r="DI304" s="56"/>
      <c r="DJ304" s="54"/>
      <c r="DK304" s="56"/>
      <c r="DL304" s="56"/>
      <c r="DM304" s="57"/>
      <c r="DN304" s="55">
        <f t="shared" si="4"/>
        <v>36.170000000000009</v>
      </c>
      <c r="DO304" s="55" t="s">
        <v>202</v>
      </c>
    </row>
    <row r="305" spans="2:119">
      <c r="B305" s="54"/>
      <c r="C305" s="55" t="s">
        <v>203</v>
      </c>
      <c r="D305" s="56">
        <v>0.25</v>
      </c>
      <c r="E305" s="57">
        <v>0.75</v>
      </c>
      <c r="F305" s="54">
        <v>1.25</v>
      </c>
      <c r="G305" s="56">
        <v>1</v>
      </c>
      <c r="H305" s="56">
        <v>0.5</v>
      </c>
      <c r="I305" s="56">
        <v>0.75</v>
      </c>
      <c r="J305" s="54">
        <v>1.5</v>
      </c>
      <c r="K305" s="56">
        <v>1</v>
      </c>
      <c r="L305" s="56">
        <v>1.75</v>
      </c>
      <c r="M305" s="57">
        <v>1</v>
      </c>
      <c r="N305" s="54">
        <v>1.75</v>
      </c>
      <c r="O305" s="56">
        <v>2.25</v>
      </c>
      <c r="P305" s="56">
        <v>0.75</v>
      </c>
      <c r="Q305" s="56">
        <v>1.5</v>
      </c>
      <c r="R305" s="56">
        <v>1.75</v>
      </c>
      <c r="S305" s="54">
        <v>1.5</v>
      </c>
      <c r="T305" s="56">
        <v>1.75</v>
      </c>
      <c r="U305" s="56">
        <v>1</v>
      </c>
      <c r="V305" s="57">
        <v>1.25</v>
      </c>
      <c r="W305" s="56">
        <v>0</v>
      </c>
      <c r="X305" s="56">
        <v>1</v>
      </c>
      <c r="Y305" s="56">
        <v>0.5</v>
      </c>
      <c r="Z305" s="56">
        <v>0.5</v>
      </c>
      <c r="AA305" s="57">
        <v>0.25</v>
      </c>
      <c r="AB305" s="56">
        <v>1</v>
      </c>
      <c r="AC305" s="56">
        <v>0.5</v>
      </c>
      <c r="AD305" s="56">
        <v>0.5</v>
      </c>
      <c r="AE305" s="57">
        <v>3</v>
      </c>
      <c r="AF305" s="56">
        <v>1</v>
      </c>
      <c r="AG305" s="56">
        <v>4</v>
      </c>
      <c r="AH305" s="56">
        <v>2</v>
      </c>
      <c r="AI305" s="56">
        <v>2.5</v>
      </c>
      <c r="AJ305" s="54">
        <v>2.5</v>
      </c>
      <c r="AK305" s="56">
        <v>4.5</v>
      </c>
      <c r="AL305" s="56">
        <v>6</v>
      </c>
      <c r="AM305" s="56">
        <v>6.5</v>
      </c>
      <c r="AN305" s="57">
        <v>12</v>
      </c>
      <c r="AO305" s="56">
        <v>12.5</v>
      </c>
      <c r="AP305" s="56">
        <v>19</v>
      </c>
      <c r="AQ305" s="144">
        <v>15.5</v>
      </c>
      <c r="AR305" s="57">
        <v>13</v>
      </c>
      <c r="AS305" s="56">
        <v>9.5</v>
      </c>
      <c r="AT305" s="56">
        <v>10.5</v>
      </c>
      <c r="AU305" s="56">
        <v>14</v>
      </c>
      <c r="AV305" s="56">
        <v>13.5</v>
      </c>
      <c r="AW305" s="54">
        <v>8.5</v>
      </c>
      <c r="AX305" s="56">
        <v>4.5</v>
      </c>
      <c r="AY305" s="56">
        <v>6.5</v>
      </c>
      <c r="AZ305" s="56">
        <v>6</v>
      </c>
      <c r="BA305" s="57">
        <v>2.5</v>
      </c>
      <c r="BB305" s="56">
        <v>2</v>
      </c>
      <c r="BC305" s="56">
        <v>1.5</v>
      </c>
      <c r="BD305" s="56">
        <v>2.5</v>
      </c>
      <c r="BE305" s="57">
        <v>0.5</v>
      </c>
      <c r="BF305" s="54">
        <v>1.5</v>
      </c>
      <c r="BG305" s="56">
        <v>0.5</v>
      </c>
      <c r="BH305" s="56">
        <v>0</v>
      </c>
      <c r="BI305" s="56">
        <v>0.5</v>
      </c>
      <c r="BJ305" s="54">
        <v>0</v>
      </c>
      <c r="BK305" s="56">
        <v>0.5</v>
      </c>
      <c r="BL305" s="56">
        <v>0</v>
      </c>
      <c r="BM305" s="57">
        <v>0</v>
      </c>
      <c r="BN305" s="54">
        <v>0</v>
      </c>
      <c r="BO305" s="56">
        <v>0</v>
      </c>
      <c r="BP305" s="169">
        <v>0.5</v>
      </c>
      <c r="BQ305" s="56">
        <v>0</v>
      </c>
      <c r="BR305" s="56">
        <v>0</v>
      </c>
      <c r="BS305" s="54">
        <v>0.5</v>
      </c>
      <c r="BT305" s="56">
        <v>1.5</v>
      </c>
      <c r="BU305" s="56">
        <v>0.5</v>
      </c>
      <c r="BV305" s="57">
        <v>0.5</v>
      </c>
      <c r="BW305" s="56">
        <v>0</v>
      </c>
      <c r="BX305" s="56">
        <v>0</v>
      </c>
      <c r="BY305" s="56">
        <v>1</v>
      </c>
      <c r="BZ305" s="56">
        <v>0.5</v>
      </c>
      <c r="CA305" s="57">
        <v>0.5</v>
      </c>
      <c r="CB305" s="56">
        <v>0.5</v>
      </c>
      <c r="CC305" s="56">
        <v>1</v>
      </c>
      <c r="CD305" s="56">
        <v>1</v>
      </c>
      <c r="CE305" s="57">
        <v>2</v>
      </c>
      <c r="CF305" s="56">
        <v>2</v>
      </c>
      <c r="CG305" s="56">
        <v>2.5</v>
      </c>
      <c r="CH305" s="56">
        <v>1.5</v>
      </c>
      <c r="CI305" s="56">
        <v>1</v>
      </c>
      <c r="CJ305" s="54">
        <v>0.5</v>
      </c>
      <c r="CK305" s="56">
        <v>0</v>
      </c>
      <c r="CL305" s="56">
        <v>0</v>
      </c>
      <c r="CM305" s="56">
        <v>0</v>
      </c>
      <c r="CN305" s="57">
        <v>0.5</v>
      </c>
      <c r="CO305" s="56">
        <v>0.5</v>
      </c>
      <c r="CP305" s="56">
        <v>0</v>
      </c>
      <c r="CQ305" s="144">
        <v>1.5</v>
      </c>
      <c r="CR305" s="57">
        <v>1</v>
      </c>
      <c r="CS305" s="56">
        <v>1</v>
      </c>
      <c r="CT305" s="56">
        <v>0</v>
      </c>
      <c r="CU305" s="56">
        <v>0.5</v>
      </c>
      <c r="CV305" s="56"/>
      <c r="CW305" s="54"/>
      <c r="CX305" s="56"/>
      <c r="CY305" s="56"/>
      <c r="CZ305" s="56"/>
      <c r="DA305" s="57"/>
      <c r="DB305" s="56"/>
      <c r="DC305" s="56"/>
      <c r="DD305" s="56"/>
      <c r="DE305" s="57"/>
      <c r="DF305" s="54"/>
      <c r="DG305" s="56"/>
      <c r="DH305" s="56"/>
      <c r="DI305" s="56"/>
      <c r="DJ305" s="54"/>
      <c r="DK305" s="56"/>
      <c r="DL305" s="56"/>
      <c r="DM305" s="57"/>
      <c r="DN305" s="55">
        <f t="shared" si="4"/>
        <v>22.5</v>
      </c>
      <c r="DO305" s="55" t="s">
        <v>203</v>
      </c>
    </row>
    <row r="306" spans="2:119">
      <c r="B306" s="54"/>
      <c r="C306" s="55" t="s">
        <v>204</v>
      </c>
      <c r="D306" s="56">
        <v>1.33</v>
      </c>
      <c r="E306" s="57">
        <v>0.67</v>
      </c>
      <c r="F306" s="54">
        <v>0.67</v>
      </c>
      <c r="G306" s="56">
        <v>0.67</v>
      </c>
      <c r="H306" s="56">
        <v>0.33</v>
      </c>
      <c r="I306" s="56">
        <v>0.33</v>
      </c>
      <c r="J306" s="54">
        <v>0.67</v>
      </c>
      <c r="K306" s="56">
        <v>0</v>
      </c>
      <c r="L306" s="56">
        <v>1</v>
      </c>
      <c r="M306" s="57">
        <v>0.67</v>
      </c>
      <c r="N306" s="54">
        <v>1.33</v>
      </c>
      <c r="O306" s="56">
        <v>0.67</v>
      </c>
      <c r="P306" s="56">
        <v>0.67</v>
      </c>
      <c r="Q306" s="56">
        <v>0.33</v>
      </c>
      <c r="R306" s="56">
        <v>0.33</v>
      </c>
      <c r="S306" s="54">
        <v>0</v>
      </c>
      <c r="T306" s="56">
        <v>0.67</v>
      </c>
      <c r="U306" s="56">
        <v>0</v>
      </c>
      <c r="V306" s="57">
        <v>0</v>
      </c>
      <c r="W306" s="56">
        <v>1.33</v>
      </c>
      <c r="X306" s="56">
        <v>1.33</v>
      </c>
      <c r="Y306" s="56">
        <v>1.33</v>
      </c>
      <c r="Z306" s="56">
        <v>0.67</v>
      </c>
      <c r="AA306" s="57">
        <v>0.33</v>
      </c>
      <c r="AB306" s="56">
        <v>0.67</v>
      </c>
      <c r="AC306" s="56">
        <v>0</v>
      </c>
      <c r="AD306" s="56">
        <v>0.33</v>
      </c>
      <c r="AE306" s="57">
        <v>0.67</v>
      </c>
      <c r="AF306" s="56">
        <v>0.67</v>
      </c>
      <c r="AG306" s="56">
        <v>0</v>
      </c>
      <c r="AH306" s="56">
        <v>0.33</v>
      </c>
      <c r="AI306" s="56">
        <v>1.67</v>
      </c>
      <c r="AJ306" s="54">
        <v>4.33</v>
      </c>
      <c r="AK306" s="56">
        <v>1</v>
      </c>
      <c r="AL306" s="56">
        <v>3.67</v>
      </c>
      <c r="AM306" s="56">
        <v>4.67</v>
      </c>
      <c r="AN306" s="57">
        <v>8.33</v>
      </c>
      <c r="AO306" s="56">
        <v>4.67</v>
      </c>
      <c r="AP306" s="56">
        <v>3</v>
      </c>
      <c r="AQ306" s="145">
        <v>2.67</v>
      </c>
      <c r="AR306" s="57">
        <v>2.33</v>
      </c>
      <c r="AS306" s="56">
        <v>2.67</v>
      </c>
      <c r="AT306" s="56">
        <v>1.33</v>
      </c>
      <c r="AU306" s="56">
        <v>4.67</v>
      </c>
      <c r="AV306" s="56">
        <v>3.67</v>
      </c>
      <c r="AW306" s="54">
        <v>7</v>
      </c>
      <c r="AX306" s="56">
        <v>5.33</v>
      </c>
      <c r="AY306" s="56">
        <v>7.33</v>
      </c>
      <c r="AZ306" s="56">
        <v>5.67</v>
      </c>
      <c r="BA306" s="57">
        <v>5.67</v>
      </c>
      <c r="BB306" s="56">
        <v>2.33</v>
      </c>
      <c r="BC306" s="56">
        <v>0.33</v>
      </c>
      <c r="BD306" s="56">
        <v>0.67</v>
      </c>
      <c r="BE306" s="57">
        <v>0.67</v>
      </c>
      <c r="BF306" s="54">
        <v>1</v>
      </c>
      <c r="BG306" s="56">
        <v>0.33</v>
      </c>
      <c r="BH306" s="56">
        <v>0.33</v>
      </c>
      <c r="BI306" s="56">
        <v>0.67</v>
      </c>
      <c r="BJ306" s="54">
        <v>0</v>
      </c>
      <c r="BK306" s="56">
        <v>0</v>
      </c>
      <c r="BL306" s="56">
        <v>0.33</v>
      </c>
      <c r="BM306" s="57">
        <v>0.67</v>
      </c>
      <c r="BN306" s="54">
        <v>0</v>
      </c>
      <c r="BO306" s="56">
        <v>0</v>
      </c>
      <c r="BP306" s="170">
        <v>0.33</v>
      </c>
      <c r="BQ306" s="56">
        <v>0</v>
      </c>
      <c r="BR306" s="56">
        <v>0.33</v>
      </c>
      <c r="BS306" s="54">
        <v>0</v>
      </c>
      <c r="BT306" s="56">
        <v>0</v>
      </c>
      <c r="BU306" s="56">
        <v>0.33</v>
      </c>
      <c r="BV306" s="57">
        <v>0.33</v>
      </c>
      <c r="BW306" s="56">
        <v>0.33</v>
      </c>
      <c r="BX306" s="56">
        <v>0.33</v>
      </c>
      <c r="BY306" s="56">
        <v>0.67</v>
      </c>
      <c r="BZ306" s="56">
        <v>0</v>
      </c>
      <c r="CA306" s="57">
        <v>0</v>
      </c>
      <c r="CB306" s="56">
        <v>0</v>
      </c>
      <c r="CC306" s="56">
        <v>0</v>
      </c>
      <c r="CD306" s="56">
        <v>0</v>
      </c>
      <c r="CE306" s="57">
        <v>0.33</v>
      </c>
      <c r="CF306" s="56">
        <v>0</v>
      </c>
      <c r="CG306" s="56">
        <v>1</v>
      </c>
      <c r="CH306" s="56">
        <v>0.67</v>
      </c>
      <c r="CI306" s="56">
        <v>0</v>
      </c>
      <c r="CJ306" s="54">
        <v>0</v>
      </c>
      <c r="CK306" s="56">
        <v>0</v>
      </c>
      <c r="CL306" s="56">
        <v>0</v>
      </c>
      <c r="CM306" s="56">
        <v>0</v>
      </c>
      <c r="CN306" s="57">
        <v>0.33</v>
      </c>
      <c r="CO306" s="56">
        <v>1</v>
      </c>
      <c r="CP306" s="56">
        <v>0.33</v>
      </c>
      <c r="CQ306" s="145">
        <v>0.33</v>
      </c>
      <c r="CR306" s="57">
        <v>0.67</v>
      </c>
      <c r="CS306" s="56">
        <v>0</v>
      </c>
      <c r="CT306" s="56">
        <v>6.33</v>
      </c>
      <c r="CU306" s="56">
        <v>1.33</v>
      </c>
      <c r="CV306" s="56"/>
      <c r="CW306" s="54"/>
      <c r="CX306" s="56"/>
      <c r="CY306" s="56"/>
      <c r="CZ306" s="56"/>
      <c r="DA306" s="57"/>
      <c r="DB306" s="56"/>
      <c r="DC306" s="56"/>
      <c r="DD306" s="56"/>
      <c r="DE306" s="57"/>
      <c r="DF306" s="54"/>
      <c r="DG306" s="56"/>
      <c r="DH306" s="56"/>
      <c r="DI306" s="56"/>
      <c r="DJ306" s="54"/>
      <c r="DK306" s="56"/>
      <c r="DL306" s="56"/>
      <c r="DM306" s="57"/>
      <c r="DN306" s="55">
        <f t="shared" si="4"/>
        <v>14.97</v>
      </c>
      <c r="DO306" s="55" t="s">
        <v>204</v>
      </c>
    </row>
    <row r="307" spans="2:119">
      <c r="B307" s="54"/>
      <c r="C307" s="74" t="s">
        <v>205</v>
      </c>
      <c r="D307" s="75">
        <v>0.84</v>
      </c>
      <c r="E307" s="76">
        <v>1.1599999999999999</v>
      </c>
      <c r="F307" s="77">
        <v>0.79</v>
      </c>
      <c r="G307" s="75">
        <v>0.89</v>
      </c>
      <c r="H307" s="75">
        <v>0.55000000000000004</v>
      </c>
      <c r="I307" s="75">
        <v>0.52</v>
      </c>
      <c r="J307" s="77">
        <v>0.8</v>
      </c>
      <c r="K307" s="75">
        <v>1.0900000000000001</v>
      </c>
      <c r="L307" s="75">
        <v>0.93</v>
      </c>
      <c r="M307" s="76">
        <v>1.41</v>
      </c>
      <c r="N307" s="77">
        <v>2.25</v>
      </c>
      <c r="O307" s="75">
        <v>1.59</v>
      </c>
      <c r="P307" s="75">
        <v>2.1800000000000002</v>
      </c>
      <c r="Q307" s="75">
        <v>1.3</v>
      </c>
      <c r="R307" s="75">
        <v>1.02</v>
      </c>
      <c r="S307" s="77">
        <v>1.02</v>
      </c>
      <c r="T307" s="75">
        <v>1.57</v>
      </c>
      <c r="U307" s="75">
        <v>1.36</v>
      </c>
      <c r="V307" s="76">
        <v>1.57</v>
      </c>
      <c r="W307" s="75">
        <v>1.2</v>
      </c>
      <c r="X307" s="75">
        <v>1.68</v>
      </c>
      <c r="Y307" s="75">
        <v>1.0900000000000001</v>
      </c>
      <c r="Z307" s="75">
        <v>1.41</v>
      </c>
      <c r="AA307" s="76">
        <v>1.1100000000000001</v>
      </c>
      <c r="AB307" s="75">
        <v>1.1100000000000001</v>
      </c>
      <c r="AC307" s="75">
        <v>1.0900000000000001</v>
      </c>
      <c r="AD307" s="75">
        <v>1</v>
      </c>
      <c r="AE307" s="76">
        <v>1.18</v>
      </c>
      <c r="AF307" s="75">
        <v>1.1599999999999999</v>
      </c>
      <c r="AG307" s="75">
        <v>1.98</v>
      </c>
      <c r="AH307" s="75">
        <v>1.93</v>
      </c>
      <c r="AI307" s="75">
        <v>2.76</v>
      </c>
      <c r="AJ307" s="77">
        <v>3.91</v>
      </c>
      <c r="AK307" s="75">
        <v>3.89</v>
      </c>
      <c r="AL307" s="75">
        <v>5.87</v>
      </c>
      <c r="AM307" s="75">
        <v>11.22</v>
      </c>
      <c r="AN307" s="76">
        <v>16.36</v>
      </c>
      <c r="AO307" s="75">
        <v>18.04</v>
      </c>
      <c r="AP307" s="75">
        <v>17.600000000000001</v>
      </c>
      <c r="AQ307" s="145">
        <v>14.13</v>
      </c>
      <c r="AR307" s="76">
        <v>12.73</v>
      </c>
      <c r="AS307" s="75">
        <v>10.42</v>
      </c>
      <c r="AT307" s="75">
        <v>8.42</v>
      </c>
      <c r="AU307" s="75">
        <v>8.1999999999999993</v>
      </c>
      <c r="AV307" s="75">
        <v>6.51</v>
      </c>
      <c r="AW307" s="77">
        <v>5.49</v>
      </c>
      <c r="AX307" s="75">
        <v>4.84</v>
      </c>
      <c r="AY307" s="75">
        <v>4.76</v>
      </c>
      <c r="AZ307" s="75">
        <v>5</v>
      </c>
      <c r="BA307" s="76">
        <v>3.93</v>
      </c>
      <c r="BB307" s="75">
        <v>2.67</v>
      </c>
      <c r="BC307" s="75">
        <v>1.6</v>
      </c>
      <c r="BD307" s="75">
        <v>1.69</v>
      </c>
      <c r="BE307" s="76">
        <v>1.31</v>
      </c>
      <c r="BF307" s="77">
        <v>0.87</v>
      </c>
      <c r="BG307" s="75">
        <v>0.51</v>
      </c>
      <c r="BH307" s="75">
        <v>0.42</v>
      </c>
      <c r="BI307" s="75">
        <v>0.4</v>
      </c>
      <c r="BJ307" s="77">
        <v>0.33</v>
      </c>
      <c r="BK307" s="75">
        <v>0.4</v>
      </c>
      <c r="BL307" s="75">
        <v>0.4</v>
      </c>
      <c r="BM307" s="76">
        <v>0.36</v>
      </c>
      <c r="BN307" s="77">
        <v>1</v>
      </c>
      <c r="BO307" s="75">
        <v>0.33</v>
      </c>
      <c r="BP307" s="172">
        <v>0.67</v>
      </c>
      <c r="BQ307" s="75">
        <v>0.57999999999999996</v>
      </c>
      <c r="BR307" s="75">
        <v>0.87</v>
      </c>
      <c r="BS307" s="77">
        <v>0.76</v>
      </c>
      <c r="BT307" s="75">
        <v>0.76</v>
      </c>
      <c r="BU307" s="75">
        <v>1.27</v>
      </c>
      <c r="BV307" s="76">
        <v>1.56</v>
      </c>
      <c r="BW307" s="75">
        <v>1.84</v>
      </c>
      <c r="BX307" s="75">
        <v>2.87</v>
      </c>
      <c r="BY307" s="75">
        <v>3.47</v>
      </c>
      <c r="BZ307" s="75">
        <v>2.82</v>
      </c>
      <c r="CA307" s="76">
        <v>1.91</v>
      </c>
      <c r="CB307" s="75">
        <v>1.5</v>
      </c>
      <c r="CC307" s="75">
        <v>1.39</v>
      </c>
      <c r="CD307" s="75">
        <v>1.1599999999999999</v>
      </c>
      <c r="CE307" s="76">
        <v>1.3</v>
      </c>
      <c r="CF307" s="75">
        <v>0.84</v>
      </c>
      <c r="CG307" s="75">
        <v>0.7</v>
      </c>
      <c r="CH307" s="75">
        <v>0.5</v>
      </c>
      <c r="CI307" s="75">
        <v>0.41</v>
      </c>
      <c r="CJ307" s="77">
        <v>0.2</v>
      </c>
      <c r="CK307" s="75">
        <v>0.14000000000000001</v>
      </c>
      <c r="CL307" s="75">
        <v>0.23</v>
      </c>
      <c r="CM307" s="75">
        <v>0.3</v>
      </c>
      <c r="CN307" s="76">
        <v>0.39</v>
      </c>
      <c r="CO307" s="75">
        <v>0.48</v>
      </c>
      <c r="CP307" s="75">
        <v>0.36</v>
      </c>
      <c r="CQ307" s="145">
        <v>0.66</v>
      </c>
      <c r="CR307" s="76">
        <v>0.86</v>
      </c>
      <c r="CS307" s="75">
        <v>0.7</v>
      </c>
      <c r="CT307" s="75">
        <v>1.36</v>
      </c>
      <c r="CU307" s="75">
        <v>1.45</v>
      </c>
      <c r="CV307" s="75"/>
      <c r="CW307" s="77"/>
      <c r="CX307" s="75"/>
      <c r="CY307" s="75"/>
      <c r="CZ307" s="75"/>
      <c r="DA307" s="76"/>
      <c r="DB307" s="75"/>
      <c r="DC307" s="75"/>
      <c r="DD307" s="75"/>
      <c r="DE307" s="76"/>
      <c r="DF307" s="77"/>
      <c r="DG307" s="75"/>
      <c r="DH307" s="75"/>
      <c r="DI307" s="75"/>
      <c r="DJ307" s="77"/>
      <c r="DK307" s="75"/>
      <c r="DL307" s="75"/>
      <c r="DM307" s="76"/>
      <c r="DN307" s="74">
        <f t="shared" si="4"/>
        <v>35.640000000000008</v>
      </c>
      <c r="DO307" s="74" t="s">
        <v>205</v>
      </c>
    </row>
    <row r="308" spans="2:119">
      <c r="B308" s="60"/>
      <c r="C308" s="61" t="s">
        <v>206</v>
      </c>
      <c r="D308" s="62">
        <v>1.69</v>
      </c>
      <c r="E308" s="63">
        <v>1.57</v>
      </c>
      <c r="F308" s="60">
        <v>1.47</v>
      </c>
      <c r="G308" s="62">
        <v>1.9</v>
      </c>
      <c r="H308" s="62">
        <v>1.81</v>
      </c>
      <c r="I308" s="62">
        <v>2.42</v>
      </c>
      <c r="J308" s="60">
        <v>3.07</v>
      </c>
      <c r="K308" s="62">
        <v>3.89</v>
      </c>
      <c r="L308" s="62">
        <v>5.48</v>
      </c>
      <c r="M308" s="63">
        <v>7.01</v>
      </c>
      <c r="N308" s="60">
        <v>5.32</v>
      </c>
      <c r="O308" s="62">
        <v>7.08</v>
      </c>
      <c r="P308" s="62">
        <v>5.62</v>
      </c>
      <c r="Q308" s="62">
        <v>6.06</v>
      </c>
      <c r="R308" s="62">
        <v>6.06</v>
      </c>
      <c r="S308" s="60">
        <v>5.82</v>
      </c>
      <c r="T308" s="62">
        <v>5.15</v>
      </c>
      <c r="U308" s="62">
        <v>4.95</v>
      </c>
      <c r="V308" s="63">
        <v>4.42</v>
      </c>
      <c r="W308" s="62">
        <v>4.07</v>
      </c>
      <c r="X308" s="62">
        <v>3.85</v>
      </c>
      <c r="Y308" s="62">
        <v>3.23</v>
      </c>
      <c r="Z308" s="62">
        <v>2.92</v>
      </c>
      <c r="AA308" s="63">
        <v>2.14</v>
      </c>
      <c r="AB308" s="62">
        <v>2.1</v>
      </c>
      <c r="AC308" s="62">
        <v>1.77</v>
      </c>
      <c r="AD308" s="62">
        <v>1.39</v>
      </c>
      <c r="AE308" s="63">
        <v>1.1000000000000001</v>
      </c>
      <c r="AF308" s="62">
        <v>0.94</v>
      </c>
      <c r="AG308" s="62">
        <v>0.96</v>
      </c>
      <c r="AH308" s="126">
        <v>0.84</v>
      </c>
      <c r="AI308" s="62">
        <v>0.84</v>
      </c>
      <c r="AJ308" s="60">
        <v>0.92</v>
      </c>
      <c r="AK308" s="62">
        <v>0.9</v>
      </c>
      <c r="AL308" s="62">
        <v>1</v>
      </c>
      <c r="AM308" s="62">
        <v>1.4</v>
      </c>
      <c r="AN308" s="63">
        <v>1.97</v>
      </c>
      <c r="AO308" s="62">
        <v>2.4</v>
      </c>
      <c r="AP308" s="62">
        <v>3.13</v>
      </c>
      <c r="AQ308" s="146">
        <v>4.12</v>
      </c>
      <c r="AR308" s="63">
        <v>5.53</v>
      </c>
      <c r="AS308" s="62">
        <v>6.13</v>
      </c>
      <c r="AT308" s="129">
        <v>6.3</v>
      </c>
      <c r="AU308" s="62">
        <v>8.73</v>
      </c>
      <c r="AV308" s="62">
        <v>8.3699999999999992</v>
      </c>
      <c r="AW308" s="60">
        <v>8.1199999999999992</v>
      </c>
      <c r="AX308" s="62">
        <v>8.43</v>
      </c>
      <c r="AY308" s="62">
        <v>6.93</v>
      </c>
      <c r="AZ308" s="62">
        <v>5.87</v>
      </c>
      <c r="BA308" s="63">
        <v>4.82</v>
      </c>
      <c r="BB308" s="62">
        <v>3.72</v>
      </c>
      <c r="BC308" s="62">
        <v>2.57</v>
      </c>
      <c r="BD308" s="62">
        <v>2.25</v>
      </c>
      <c r="BE308" s="63">
        <v>2.2799999999999998</v>
      </c>
      <c r="BF308" s="60">
        <v>1.95</v>
      </c>
      <c r="BG308" s="62">
        <v>1.91</v>
      </c>
      <c r="BH308" s="62">
        <v>1.64</v>
      </c>
      <c r="BI308" s="62">
        <v>1.44</v>
      </c>
      <c r="BJ308" s="60">
        <v>1.26</v>
      </c>
      <c r="BK308" s="62">
        <v>1.21</v>
      </c>
      <c r="BL308" s="62">
        <v>1.24</v>
      </c>
      <c r="BM308" s="63">
        <v>1.32</v>
      </c>
      <c r="BN308" s="60">
        <v>1.1299999999999999</v>
      </c>
      <c r="BO308" s="62">
        <v>1.58</v>
      </c>
      <c r="BP308" s="173">
        <v>1.54</v>
      </c>
      <c r="BQ308" s="62">
        <v>1.99</v>
      </c>
      <c r="BR308" s="62">
        <v>2.4900000000000002</v>
      </c>
      <c r="BS308" s="60">
        <v>2.71</v>
      </c>
      <c r="BT308" s="62">
        <v>2.13</v>
      </c>
      <c r="BU308" s="62">
        <v>1.83</v>
      </c>
      <c r="BV308" s="63">
        <v>1.34</v>
      </c>
      <c r="BW308" s="62">
        <v>1.26</v>
      </c>
      <c r="BX308" s="62">
        <v>1.18</v>
      </c>
      <c r="BY308" s="62">
        <v>1.07</v>
      </c>
      <c r="BZ308" s="62">
        <v>0.96</v>
      </c>
      <c r="CA308" s="63">
        <v>0.77</v>
      </c>
      <c r="CB308" s="62">
        <v>0.63</v>
      </c>
      <c r="CC308" s="62">
        <v>0.68</v>
      </c>
      <c r="CD308" s="62">
        <v>0.68</v>
      </c>
      <c r="CE308" s="63">
        <v>0.59</v>
      </c>
      <c r="CF308" s="62">
        <v>0.34</v>
      </c>
      <c r="CG308" s="62">
        <v>0.37</v>
      </c>
      <c r="CH308" s="126">
        <v>0.36</v>
      </c>
      <c r="CI308" s="62">
        <v>0.36</v>
      </c>
      <c r="CJ308" s="60">
        <v>0.42</v>
      </c>
      <c r="CK308" s="62">
        <v>0.57999999999999996</v>
      </c>
      <c r="CL308" s="62">
        <v>0.85</v>
      </c>
      <c r="CM308" s="62">
        <v>1.08</v>
      </c>
      <c r="CN308" s="63">
        <v>1.47</v>
      </c>
      <c r="CO308" s="62">
        <v>1.87</v>
      </c>
      <c r="CP308" s="62">
        <v>2.12</v>
      </c>
      <c r="CQ308" s="146">
        <v>1.53</v>
      </c>
      <c r="CR308" s="63">
        <v>1.7</v>
      </c>
      <c r="CS308" s="62">
        <v>1.79</v>
      </c>
      <c r="CT308" s="129">
        <v>1.1200000000000001</v>
      </c>
      <c r="CU308" s="62">
        <v>1.18</v>
      </c>
      <c r="CV308" s="62"/>
      <c r="CW308" s="60"/>
      <c r="CX308" s="62"/>
      <c r="CY308" s="62"/>
      <c r="CZ308" s="62"/>
      <c r="DA308" s="63"/>
      <c r="DB308" s="62"/>
      <c r="DC308" s="62"/>
      <c r="DD308" s="62"/>
      <c r="DE308" s="63"/>
      <c r="DF308" s="60"/>
      <c r="DG308" s="62"/>
      <c r="DH308" s="62"/>
      <c r="DI308" s="62"/>
      <c r="DJ308" s="60"/>
      <c r="DK308" s="62"/>
      <c r="DL308" s="62"/>
      <c r="DM308" s="63"/>
      <c r="DN308" s="61">
        <f t="shared" si="4"/>
        <v>41.699999999999996</v>
      </c>
      <c r="DO308" s="61" t="s">
        <v>206</v>
      </c>
    </row>
    <row r="309" spans="2:119">
      <c r="AQ309"/>
      <c r="CQ309"/>
    </row>
  </sheetData>
  <phoneticPr fontId="2"/>
  <pageMargins left="0.7" right="0.7" top="0.75" bottom="0.75" header="0.3" footer="0.3"/>
  <pageSetup paperSize="9" scale="1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/>
  <dimension ref="B4:Y63"/>
  <sheetViews>
    <sheetView showGridLines="0" zoomScale="55" zoomScaleNormal="55" workbookViewId="0">
      <selection activeCell="C6" sqref="C6:V58"/>
    </sheetView>
  </sheetViews>
  <sheetFormatPr defaultRowHeight="16.5"/>
  <sheetData>
    <row r="4" spans="2:25">
      <c r="B4" t="s">
        <v>65</v>
      </c>
    </row>
    <row r="5" spans="2:25">
      <c r="B5" s="6" t="s">
        <v>48</v>
      </c>
      <c r="C5" s="6" t="s">
        <v>61</v>
      </c>
      <c r="D5" s="6" t="s">
        <v>49</v>
      </c>
      <c r="E5" s="6" t="s">
        <v>50</v>
      </c>
      <c r="F5" s="6" t="s">
        <v>51</v>
      </c>
      <c r="G5" s="6" t="s">
        <v>108</v>
      </c>
      <c r="H5" s="6" t="s">
        <v>109</v>
      </c>
      <c r="I5" s="6" t="s">
        <v>110</v>
      </c>
      <c r="J5" s="6" t="s">
        <v>111</v>
      </c>
      <c r="K5" s="6" t="s">
        <v>112</v>
      </c>
      <c r="L5" s="6" t="s">
        <v>113</v>
      </c>
      <c r="M5" s="6" t="s">
        <v>114</v>
      </c>
      <c r="N5" s="6" t="s">
        <v>115</v>
      </c>
      <c r="O5" s="6" t="s">
        <v>138</v>
      </c>
      <c r="P5" s="6" t="s">
        <v>107</v>
      </c>
      <c r="Q5" s="6" t="s">
        <v>144</v>
      </c>
      <c r="R5" s="6" t="s">
        <v>146</v>
      </c>
      <c r="S5" s="6" t="s">
        <v>148</v>
      </c>
      <c r="T5" s="6" t="s">
        <v>150</v>
      </c>
      <c r="U5" s="6" t="s">
        <v>152</v>
      </c>
      <c r="V5" s="6" t="s">
        <v>74</v>
      </c>
      <c r="W5" s="1"/>
      <c r="X5" s="6" t="s">
        <v>67</v>
      </c>
      <c r="Y5" s="1" t="s">
        <v>68</v>
      </c>
    </row>
    <row r="6" spans="2:25">
      <c r="B6" s="102">
        <v>1</v>
      </c>
      <c r="C6" s="102">
        <f>[5]流行!$C2</f>
        <v>5</v>
      </c>
      <c r="D6" s="102">
        <f>[5]流行!$D2</f>
        <v>0</v>
      </c>
      <c r="E6" s="102">
        <f>[5]流行!$E2</f>
        <v>0</v>
      </c>
      <c r="F6" s="102">
        <f>[5]流行!$F2</f>
        <v>0</v>
      </c>
      <c r="G6" s="102">
        <f>[5]流行!$G2</f>
        <v>0</v>
      </c>
      <c r="H6" s="102">
        <f>[5]流行!$H2</f>
        <v>0</v>
      </c>
      <c r="I6" s="102">
        <f>[5]流行!$I2</f>
        <v>0</v>
      </c>
      <c r="J6" s="102">
        <f>[5]流行!$J2</f>
        <v>0</v>
      </c>
      <c r="K6" s="102">
        <f>[5]流行!$K2</f>
        <v>1</v>
      </c>
      <c r="L6" s="102">
        <f>[5]流行!$L2</f>
        <v>0</v>
      </c>
      <c r="M6" s="102">
        <f>[5]流行!$M2</f>
        <v>0</v>
      </c>
      <c r="N6" s="102">
        <f>[5]流行!$N2</f>
        <v>0</v>
      </c>
      <c r="O6" s="102">
        <f>[5]流行!$O2</f>
        <v>0</v>
      </c>
      <c r="P6" s="102">
        <f>[5]流行!$P2</f>
        <v>0</v>
      </c>
      <c r="Q6" s="102">
        <f>[5]流行!$Q2</f>
        <v>0</v>
      </c>
      <c r="R6" s="102">
        <f>[5]流行!$R2</f>
        <v>4</v>
      </c>
      <c r="S6" s="102">
        <f>[5]流行!$S2</f>
        <v>0</v>
      </c>
      <c r="T6" s="102">
        <f>[5]流行!$T2</f>
        <v>0</v>
      </c>
      <c r="U6" s="102">
        <f>[5]流行!$U2</f>
        <v>0</v>
      </c>
      <c r="V6" s="102">
        <f>[5]流行!$V2</f>
        <v>0</v>
      </c>
      <c r="W6" s="103"/>
      <c r="X6" s="103">
        <f>SUM(D6:V6)</f>
        <v>5</v>
      </c>
      <c r="Y6" s="103" t="b">
        <f>IF(AND(ISERROR(C6),ISERROR(X6)),"-",C6=X6)</f>
        <v>1</v>
      </c>
    </row>
    <row r="7" spans="2:25">
      <c r="B7" s="17">
        <v>2</v>
      </c>
      <c r="C7" s="17">
        <f>[5]流行!$C3</f>
        <v>39</v>
      </c>
      <c r="D7" s="17">
        <f>[5]流行!$D3</f>
        <v>0</v>
      </c>
      <c r="E7" s="17">
        <f>[5]流行!$E3</f>
        <v>0</v>
      </c>
      <c r="F7" s="17">
        <f>[5]流行!$F3</f>
        <v>1</v>
      </c>
      <c r="G7" s="17">
        <f>[5]流行!$G3</f>
        <v>2</v>
      </c>
      <c r="H7" s="17">
        <f>[5]流行!$H3</f>
        <v>1</v>
      </c>
      <c r="I7" s="17">
        <f>[5]流行!$I3</f>
        <v>1</v>
      </c>
      <c r="J7" s="17">
        <f>[5]流行!$J3</f>
        <v>2</v>
      </c>
      <c r="K7" s="17">
        <f>[5]流行!$K3</f>
        <v>1</v>
      </c>
      <c r="L7" s="17">
        <f>[5]流行!$L3</f>
        <v>0</v>
      </c>
      <c r="M7" s="17">
        <f>[5]流行!$M3</f>
        <v>1</v>
      </c>
      <c r="N7" s="17">
        <f>[5]流行!$N3</f>
        <v>0</v>
      </c>
      <c r="O7" s="17">
        <f>[5]流行!$O3</f>
        <v>1</v>
      </c>
      <c r="P7" s="17">
        <f>[5]流行!$P3</f>
        <v>1</v>
      </c>
      <c r="Q7" s="17">
        <f>[5]流行!$Q3</f>
        <v>2</v>
      </c>
      <c r="R7" s="17">
        <f>[5]流行!$R3</f>
        <v>9</v>
      </c>
      <c r="S7" s="17">
        <f>[5]流行!$S3</f>
        <v>6</v>
      </c>
      <c r="T7" s="17">
        <f>[5]流行!$T3</f>
        <v>2</v>
      </c>
      <c r="U7" s="17">
        <f>[5]流行!$U3</f>
        <v>5</v>
      </c>
      <c r="V7" s="17">
        <f>[5]流行!$V3</f>
        <v>4</v>
      </c>
      <c r="X7">
        <f>SUM(D7:V7)</f>
        <v>39</v>
      </c>
      <c r="Y7" t="b">
        <f>IF(AND(ISERROR(C7),ISERROR(X7)),"-",C7=X7)</f>
        <v>1</v>
      </c>
    </row>
    <row r="8" spans="2:25">
      <c r="B8" s="17">
        <v>3</v>
      </c>
      <c r="C8" s="17">
        <f>[5]流行!$C4</f>
        <v>29</v>
      </c>
      <c r="D8" s="17">
        <f>[5]流行!$D4</f>
        <v>0</v>
      </c>
      <c r="E8" s="17">
        <f>[5]流行!$E4</f>
        <v>1</v>
      </c>
      <c r="F8" s="17">
        <f>[5]流行!$F4</f>
        <v>0</v>
      </c>
      <c r="G8" s="17">
        <f>[5]流行!$G4</f>
        <v>0</v>
      </c>
      <c r="H8" s="17">
        <f>[5]流行!$H4</f>
        <v>0</v>
      </c>
      <c r="I8" s="17">
        <f>[5]流行!$I4</f>
        <v>0</v>
      </c>
      <c r="J8" s="17">
        <f>[5]流行!$J4</f>
        <v>0</v>
      </c>
      <c r="K8" s="17">
        <f>[5]流行!$K4</f>
        <v>0</v>
      </c>
      <c r="L8" s="17">
        <f>[5]流行!$L4</f>
        <v>0</v>
      </c>
      <c r="M8" s="17">
        <f>[5]流行!$M4</f>
        <v>0</v>
      </c>
      <c r="N8" s="17">
        <f>[5]流行!$N4</f>
        <v>0</v>
      </c>
      <c r="O8" s="17">
        <f>[5]流行!$O4</f>
        <v>3</v>
      </c>
      <c r="P8" s="17">
        <f>[5]流行!$P4</f>
        <v>3</v>
      </c>
      <c r="Q8" s="17">
        <f>[5]流行!$Q4</f>
        <v>2</v>
      </c>
      <c r="R8" s="17">
        <f>[5]流行!$R4</f>
        <v>3</v>
      </c>
      <c r="S8" s="17">
        <f>[5]流行!$S4</f>
        <v>4</v>
      </c>
      <c r="T8" s="17">
        <f>[5]流行!$T4</f>
        <v>2</v>
      </c>
      <c r="U8" s="17">
        <f>[5]流行!$U4</f>
        <v>8</v>
      </c>
      <c r="V8" s="17">
        <f>[5]流行!$V4</f>
        <v>3</v>
      </c>
      <c r="X8">
        <f>SUM(D8:V8)</f>
        <v>29</v>
      </c>
      <c r="Y8" t="b">
        <f>IF(AND(ISERROR(C8),ISERROR(X8)),"-",C8=X8)</f>
        <v>1</v>
      </c>
    </row>
    <row r="9" spans="2:25">
      <c r="B9" s="17">
        <v>4</v>
      </c>
      <c r="C9" s="17">
        <f>[5]流行!$C5</f>
        <v>28</v>
      </c>
      <c r="D9" s="17">
        <f>[5]流行!$D5</f>
        <v>0</v>
      </c>
      <c r="E9" s="17">
        <f>[5]流行!$E5</f>
        <v>0</v>
      </c>
      <c r="F9" s="17">
        <f>[5]流行!$F5</f>
        <v>0</v>
      </c>
      <c r="G9" s="17">
        <f>[5]流行!$G5</f>
        <v>1</v>
      </c>
      <c r="H9" s="17">
        <f>[5]流行!$H5</f>
        <v>0</v>
      </c>
      <c r="I9" s="17">
        <f>[5]流行!$I5</f>
        <v>1</v>
      </c>
      <c r="J9" s="17">
        <f>[5]流行!$J5</f>
        <v>1</v>
      </c>
      <c r="K9" s="17">
        <f>[5]流行!$K5</f>
        <v>0</v>
      </c>
      <c r="L9" s="17">
        <f>[5]流行!$L5</f>
        <v>0</v>
      </c>
      <c r="M9" s="17">
        <f>[5]流行!$M5</f>
        <v>2</v>
      </c>
      <c r="N9" s="17">
        <f>[5]流行!$N5</f>
        <v>2</v>
      </c>
      <c r="O9" s="17">
        <f>[5]流行!$O5</f>
        <v>3</v>
      </c>
      <c r="P9" s="17">
        <f>[5]流行!$P5</f>
        <v>1</v>
      </c>
      <c r="Q9" s="17">
        <f>[5]流行!$Q5</f>
        <v>2</v>
      </c>
      <c r="R9" s="17">
        <f>[5]流行!$R5</f>
        <v>5</v>
      </c>
      <c r="S9" s="17">
        <f>[5]流行!$S5</f>
        <v>3</v>
      </c>
      <c r="T9" s="17">
        <f>[5]流行!$T5</f>
        <v>2</v>
      </c>
      <c r="U9" s="17">
        <f>[5]流行!$U5</f>
        <v>4</v>
      </c>
      <c r="V9" s="17">
        <f>[5]流行!$V5</f>
        <v>1</v>
      </c>
      <c r="X9">
        <f>SUM(D9:V9)</f>
        <v>28</v>
      </c>
      <c r="Y9" t="b">
        <f>IF(AND(ISERROR(C9),ISERROR(X9)),"-",C9=X9)</f>
        <v>1</v>
      </c>
    </row>
    <row r="10" spans="2:25">
      <c r="B10" s="17">
        <v>5</v>
      </c>
      <c r="C10" s="17">
        <f>[5]流行!$C6</f>
        <v>15</v>
      </c>
      <c r="D10" s="17">
        <f>[5]流行!$D6</f>
        <v>0</v>
      </c>
      <c r="E10" s="17">
        <f>[5]流行!$E6</f>
        <v>1</v>
      </c>
      <c r="F10" s="17">
        <f>[5]流行!$F6</f>
        <v>0</v>
      </c>
      <c r="G10" s="17">
        <f>[5]流行!$G6</f>
        <v>0</v>
      </c>
      <c r="H10" s="17">
        <f>[5]流行!$H6</f>
        <v>0</v>
      </c>
      <c r="I10" s="17">
        <f>[5]流行!$I6</f>
        <v>0</v>
      </c>
      <c r="J10" s="17">
        <f>[5]流行!$J6</f>
        <v>1</v>
      </c>
      <c r="K10" s="17">
        <f>[5]流行!$K6</f>
        <v>0</v>
      </c>
      <c r="L10" s="17">
        <f>[5]流行!$L6</f>
        <v>2</v>
      </c>
      <c r="M10" s="17">
        <f>[5]流行!$M6</f>
        <v>1</v>
      </c>
      <c r="N10" s="17">
        <f>[5]流行!$N6</f>
        <v>0</v>
      </c>
      <c r="O10" s="17">
        <f>[5]流行!$O6</f>
        <v>0</v>
      </c>
      <c r="P10" s="17">
        <f>[5]流行!$P6</f>
        <v>0</v>
      </c>
      <c r="Q10" s="17">
        <f>[5]流行!$Q6</f>
        <v>0</v>
      </c>
      <c r="R10" s="17">
        <f>[5]流行!$R6</f>
        <v>3</v>
      </c>
      <c r="S10" s="17">
        <f>[5]流行!$S6</f>
        <v>3</v>
      </c>
      <c r="T10" s="17">
        <f>[5]流行!$T6</f>
        <v>1</v>
      </c>
      <c r="U10" s="17">
        <f>[5]流行!$U6</f>
        <v>2</v>
      </c>
      <c r="V10" s="17">
        <f>[5]流行!$V6</f>
        <v>1</v>
      </c>
      <c r="X10">
        <f t="shared" ref="X10:X58" si="0">SUM(D10:V10)</f>
        <v>15</v>
      </c>
      <c r="Y10" t="b">
        <f t="shared" ref="Y10:Y58" si="1">IF(AND(ISERROR(C10),ISERROR(X10)),"-",C10=X10)</f>
        <v>1</v>
      </c>
    </row>
    <row r="11" spans="2:25">
      <c r="B11" s="17">
        <v>6</v>
      </c>
      <c r="C11" s="17">
        <f>[5]流行!$C7</f>
        <v>30</v>
      </c>
      <c r="D11" s="17">
        <f>[5]流行!$D7</f>
        <v>0</v>
      </c>
      <c r="E11" s="17">
        <f>[5]流行!$E7</f>
        <v>0</v>
      </c>
      <c r="F11" s="17">
        <f>[5]流行!$F7</f>
        <v>1</v>
      </c>
      <c r="G11" s="17">
        <f>[5]流行!$G7</f>
        <v>0</v>
      </c>
      <c r="H11" s="17">
        <f>[5]流行!$H7</f>
        <v>0</v>
      </c>
      <c r="I11" s="17">
        <f>[5]流行!$I7</f>
        <v>0</v>
      </c>
      <c r="J11" s="17">
        <f>[5]流行!$J7</f>
        <v>0</v>
      </c>
      <c r="K11" s="17">
        <f>[5]流行!$K7</f>
        <v>0</v>
      </c>
      <c r="L11" s="17">
        <f>[5]流行!$L7</f>
        <v>1</v>
      </c>
      <c r="M11" s="17">
        <f>[5]流行!$M7</f>
        <v>1</v>
      </c>
      <c r="N11" s="17">
        <f>[5]流行!$N7</f>
        <v>0</v>
      </c>
      <c r="O11" s="17">
        <f>[5]流行!$O7</f>
        <v>2</v>
      </c>
      <c r="P11" s="17">
        <f>[5]流行!$P7</f>
        <v>0</v>
      </c>
      <c r="Q11" s="17">
        <f>[5]流行!$Q7</f>
        <v>2</v>
      </c>
      <c r="R11" s="17">
        <f>[5]流行!$R7</f>
        <v>6</v>
      </c>
      <c r="S11" s="17">
        <f>[5]流行!$S7</f>
        <v>5</v>
      </c>
      <c r="T11" s="17">
        <f>[5]流行!$T7</f>
        <v>1</v>
      </c>
      <c r="U11" s="17">
        <f>[5]流行!$U7</f>
        <v>4</v>
      </c>
      <c r="V11" s="17">
        <f>[5]流行!$V7</f>
        <v>7</v>
      </c>
      <c r="X11">
        <f t="shared" si="0"/>
        <v>30</v>
      </c>
      <c r="Y11" t="b">
        <f t="shared" si="1"/>
        <v>1</v>
      </c>
    </row>
    <row r="12" spans="2:25">
      <c r="B12" s="17">
        <v>7</v>
      </c>
      <c r="C12" s="17">
        <f>[5]流行!$C8</f>
        <v>16</v>
      </c>
      <c r="D12" s="17">
        <f>[5]流行!$D8</f>
        <v>0</v>
      </c>
      <c r="E12" s="17">
        <f>[5]流行!$E8</f>
        <v>0</v>
      </c>
      <c r="F12" s="17">
        <f>[5]流行!$F8</f>
        <v>0</v>
      </c>
      <c r="G12" s="17">
        <f>[5]流行!$G8</f>
        <v>1</v>
      </c>
      <c r="H12" s="17">
        <f>[5]流行!$H8</f>
        <v>0</v>
      </c>
      <c r="I12" s="17">
        <f>[5]流行!$I8</f>
        <v>0</v>
      </c>
      <c r="J12" s="17">
        <f>[5]流行!$J8</f>
        <v>0</v>
      </c>
      <c r="K12" s="17">
        <f>[5]流行!$K8</f>
        <v>1</v>
      </c>
      <c r="L12" s="17">
        <f>[5]流行!$L8</f>
        <v>1</v>
      </c>
      <c r="M12" s="17">
        <f>[5]流行!$M8</f>
        <v>0</v>
      </c>
      <c r="N12" s="17">
        <f>[5]流行!$N8</f>
        <v>0</v>
      </c>
      <c r="O12" s="17">
        <f>[5]流行!$O8</f>
        <v>1</v>
      </c>
      <c r="P12" s="17">
        <f>[5]流行!$P8</f>
        <v>0</v>
      </c>
      <c r="Q12" s="17">
        <f>[5]流行!$Q8</f>
        <v>0</v>
      </c>
      <c r="R12" s="17">
        <f>[5]流行!$R8</f>
        <v>3</v>
      </c>
      <c r="S12" s="17">
        <f>[5]流行!$S8</f>
        <v>4</v>
      </c>
      <c r="T12" s="17">
        <f>[5]流行!$T8</f>
        <v>2</v>
      </c>
      <c r="U12" s="17">
        <f>[5]流行!$U8</f>
        <v>1</v>
      </c>
      <c r="V12" s="17">
        <f>[5]流行!$V8</f>
        <v>2</v>
      </c>
      <c r="X12">
        <f t="shared" si="0"/>
        <v>16</v>
      </c>
      <c r="Y12" t="b">
        <f t="shared" si="1"/>
        <v>1</v>
      </c>
    </row>
    <row r="13" spans="2:25">
      <c r="B13" s="17">
        <v>8</v>
      </c>
      <c r="C13" s="17">
        <f>[5]流行!$C9</f>
        <v>26</v>
      </c>
      <c r="D13" s="17">
        <f>[5]流行!$D9</f>
        <v>1</v>
      </c>
      <c r="E13" s="17">
        <f>[5]流行!$E9</f>
        <v>0</v>
      </c>
      <c r="F13" s="17">
        <f>[5]流行!$F9</f>
        <v>0</v>
      </c>
      <c r="G13" s="17">
        <f>[5]流行!$G9</f>
        <v>0</v>
      </c>
      <c r="H13" s="17">
        <f>[5]流行!$H9</f>
        <v>0</v>
      </c>
      <c r="I13" s="17">
        <f>[5]流行!$I9</f>
        <v>0</v>
      </c>
      <c r="J13" s="17">
        <f>[5]流行!$J9</f>
        <v>1</v>
      </c>
      <c r="K13" s="17">
        <f>[5]流行!$K9</f>
        <v>0</v>
      </c>
      <c r="L13" s="17">
        <f>[5]流行!$L9</f>
        <v>2</v>
      </c>
      <c r="M13" s="17">
        <f>[5]流行!$M9</f>
        <v>0</v>
      </c>
      <c r="N13" s="17">
        <f>[5]流行!$N9</f>
        <v>2</v>
      </c>
      <c r="O13" s="17">
        <f>[5]流行!$O9</f>
        <v>2</v>
      </c>
      <c r="P13" s="17">
        <f>[5]流行!$P9</f>
        <v>2</v>
      </c>
      <c r="Q13" s="17">
        <f>[5]流行!$Q9</f>
        <v>3</v>
      </c>
      <c r="R13" s="17">
        <f>[5]流行!$R9</f>
        <v>4</v>
      </c>
      <c r="S13" s="17">
        <f>[5]流行!$S9</f>
        <v>2</v>
      </c>
      <c r="T13" s="17">
        <f>[5]流行!$T9</f>
        <v>2</v>
      </c>
      <c r="U13" s="17">
        <f>[5]流行!$U9</f>
        <v>4</v>
      </c>
      <c r="V13" s="17">
        <f>[5]流行!$V9</f>
        <v>1</v>
      </c>
      <c r="X13">
        <f t="shared" si="0"/>
        <v>26</v>
      </c>
      <c r="Y13" t="b">
        <f t="shared" si="1"/>
        <v>1</v>
      </c>
    </row>
    <row r="14" spans="2:25">
      <c r="B14" s="17">
        <v>9</v>
      </c>
      <c r="C14" s="17">
        <f>[5]流行!$C10</f>
        <v>19</v>
      </c>
      <c r="D14" s="17">
        <f>[5]流行!$D10</f>
        <v>0</v>
      </c>
      <c r="E14" s="17">
        <f>[5]流行!$E10</f>
        <v>0</v>
      </c>
      <c r="F14" s="17">
        <f>[5]流行!$F10</f>
        <v>0</v>
      </c>
      <c r="G14" s="17">
        <f>[5]流行!$G10</f>
        <v>0</v>
      </c>
      <c r="H14" s="17">
        <f>[5]流行!$H10</f>
        <v>0</v>
      </c>
      <c r="I14" s="17">
        <f>[5]流行!$I10</f>
        <v>1</v>
      </c>
      <c r="J14" s="17">
        <f>[5]流行!$J10</f>
        <v>1</v>
      </c>
      <c r="K14" s="17">
        <f>[5]流行!$K10</f>
        <v>0</v>
      </c>
      <c r="L14" s="17">
        <f>[5]流行!$L10</f>
        <v>0</v>
      </c>
      <c r="M14" s="17">
        <f>[5]流行!$M10</f>
        <v>0</v>
      </c>
      <c r="N14" s="17">
        <f>[5]流行!$N10</f>
        <v>0</v>
      </c>
      <c r="O14" s="17">
        <f>[5]流行!$O10</f>
        <v>1</v>
      </c>
      <c r="P14" s="17">
        <f>[5]流行!$P10</f>
        <v>1</v>
      </c>
      <c r="Q14" s="17">
        <f>[5]流行!$Q10</f>
        <v>0</v>
      </c>
      <c r="R14" s="17">
        <f>[5]流行!$R10</f>
        <v>4</v>
      </c>
      <c r="S14" s="17">
        <f>[5]流行!$S10</f>
        <v>6</v>
      </c>
      <c r="T14" s="17">
        <f>[5]流行!$T10</f>
        <v>4</v>
      </c>
      <c r="U14" s="17">
        <f>[5]流行!$U10</f>
        <v>1</v>
      </c>
      <c r="V14" s="17">
        <f>[5]流行!$V10</f>
        <v>0</v>
      </c>
      <c r="X14">
        <f t="shared" si="0"/>
        <v>19</v>
      </c>
      <c r="Y14" t="b">
        <f t="shared" si="1"/>
        <v>1</v>
      </c>
    </row>
    <row r="15" spans="2:25">
      <c r="B15" s="17">
        <v>10</v>
      </c>
      <c r="C15" s="17">
        <f>[5]流行!$C11</f>
        <v>20</v>
      </c>
      <c r="D15" s="17">
        <f>[5]流行!$D11</f>
        <v>0</v>
      </c>
      <c r="E15" s="17">
        <f>[5]流行!$E11</f>
        <v>0</v>
      </c>
      <c r="F15" s="17">
        <f>[5]流行!$F11</f>
        <v>0</v>
      </c>
      <c r="G15" s="17">
        <f>[5]流行!$G11</f>
        <v>1</v>
      </c>
      <c r="H15" s="17">
        <f>[5]流行!$H11</f>
        <v>0</v>
      </c>
      <c r="I15" s="17">
        <f>[5]流行!$I11</f>
        <v>2</v>
      </c>
      <c r="J15" s="17">
        <f>[5]流行!$J11</f>
        <v>0</v>
      </c>
      <c r="K15" s="17">
        <f>[5]流行!$K11</f>
        <v>0</v>
      </c>
      <c r="L15" s="17">
        <f>[5]流行!$L11</f>
        <v>0</v>
      </c>
      <c r="M15" s="17">
        <f>[5]流行!$M11</f>
        <v>2</v>
      </c>
      <c r="N15" s="17">
        <f>[5]流行!$N11</f>
        <v>0</v>
      </c>
      <c r="O15" s="17">
        <f>[5]流行!$O11</f>
        <v>1</v>
      </c>
      <c r="P15" s="17">
        <f>[5]流行!$P11</f>
        <v>0</v>
      </c>
      <c r="Q15" s="17">
        <f>[5]流行!$Q11</f>
        <v>5</v>
      </c>
      <c r="R15" s="17">
        <f>[5]流行!$R11</f>
        <v>3</v>
      </c>
      <c r="S15" s="17">
        <f>[5]流行!$S11</f>
        <v>5</v>
      </c>
      <c r="T15" s="17">
        <f>[5]流行!$T11</f>
        <v>1</v>
      </c>
      <c r="U15" s="17">
        <f>[5]流行!$U11</f>
        <v>0</v>
      </c>
      <c r="V15" s="17">
        <f>[5]流行!$V11</f>
        <v>0</v>
      </c>
      <c r="X15">
        <f t="shared" si="0"/>
        <v>20</v>
      </c>
      <c r="Y15" t="b">
        <f t="shared" si="1"/>
        <v>1</v>
      </c>
    </row>
    <row r="16" spans="2:25">
      <c r="B16" s="17">
        <v>11</v>
      </c>
      <c r="C16" s="17">
        <f>[5]流行!$C12</f>
        <v>15</v>
      </c>
      <c r="D16" s="17">
        <f>[5]流行!$D12</f>
        <v>0</v>
      </c>
      <c r="E16" s="17">
        <f>[5]流行!$E12</f>
        <v>0</v>
      </c>
      <c r="F16" s="17">
        <f>[5]流行!$F12</f>
        <v>1</v>
      </c>
      <c r="G16" s="17">
        <f>[5]流行!$G12</f>
        <v>1</v>
      </c>
      <c r="H16" s="17">
        <f>[5]流行!$H12</f>
        <v>1</v>
      </c>
      <c r="I16" s="17">
        <f>[5]流行!$I12</f>
        <v>0</v>
      </c>
      <c r="J16" s="17">
        <f>[5]流行!$J12</f>
        <v>0</v>
      </c>
      <c r="K16" s="17">
        <f>[5]流行!$K12</f>
        <v>0</v>
      </c>
      <c r="L16" s="17">
        <f>[5]流行!$L12</f>
        <v>0</v>
      </c>
      <c r="M16" s="17">
        <f>[5]流行!$M12</f>
        <v>0</v>
      </c>
      <c r="N16" s="17">
        <f>[5]流行!$N12</f>
        <v>1</v>
      </c>
      <c r="O16" s="17">
        <f>[5]流行!$O12</f>
        <v>0</v>
      </c>
      <c r="P16" s="17">
        <f>[5]流行!$P12</f>
        <v>2</v>
      </c>
      <c r="Q16" s="17">
        <f>[5]流行!$Q12</f>
        <v>1</v>
      </c>
      <c r="R16" s="17">
        <f>[5]流行!$R12</f>
        <v>3</v>
      </c>
      <c r="S16" s="17">
        <f>[5]流行!$S12</f>
        <v>1</v>
      </c>
      <c r="T16" s="17">
        <f>[5]流行!$T12</f>
        <v>1</v>
      </c>
      <c r="U16" s="17">
        <f>[5]流行!$U12</f>
        <v>2</v>
      </c>
      <c r="V16" s="17">
        <f>[5]流行!$V12</f>
        <v>1</v>
      </c>
      <c r="X16">
        <f t="shared" si="0"/>
        <v>15</v>
      </c>
      <c r="Y16" t="b">
        <f t="shared" si="1"/>
        <v>1</v>
      </c>
    </row>
    <row r="17" spans="2:25">
      <c r="B17" s="17">
        <v>12</v>
      </c>
      <c r="C17" s="17">
        <f>[5]流行!$C13</f>
        <v>12</v>
      </c>
      <c r="D17" s="17">
        <f>[5]流行!$D13</f>
        <v>0</v>
      </c>
      <c r="E17" s="17">
        <f>[5]流行!$E13</f>
        <v>0</v>
      </c>
      <c r="F17" s="17">
        <f>[5]流行!$F13</f>
        <v>0</v>
      </c>
      <c r="G17" s="17">
        <f>[5]流行!$G13</f>
        <v>0</v>
      </c>
      <c r="H17" s="17">
        <f>[5]流行!$H13</f>
        <v>0</v>
      </c>
      <c r="I17" s="17">
        <f>[5]流行!$I13</f>
        <v>0</v>
      </c>
      <c r="J17" s="17">
        <f>[5]流行!$J13</f>
        <v>0</v>
      </c>
      <c r="K17" s="17">
        <f>[5]流行!$K13</f>
        <v>0</v>
      </c>
      <c r="L17" s="17">
        <f>[5]流行!$L13</f>
        <v>0</v>
      </c>
      <c r="M17" s="17">
        <f>[5]流行!$M13</f>
        <v>2</v>
      </c>
      <c r="N17" s="17">
        <f>[5]流行!$N13</f>
        <v>1</v>
      </c>
      <c r="O17" s="17">
        <f>[5]流行!$O13</f>
        <v>1</v>
      </c>
      <c r="P17" s="17">
        <f>[5]流行!$P13</f>
        <v>1</v>
      </c>
      <c r="Q17" s="17">
        <f>[5]流行!$Q13</f>
        <v>1</v>
      </c>
      <c r="R17" s="17">
        <f>[5]流行!$R13</f>
        <v>3</v>
      </c>
      <c r="S17" s="17">
        <f>[5]流行!$S13</f>
        <v>1</v>
      </c>
      <c r="T17" s="17">
        <f>[5]流行!$T13</f>
        <v>0</v>
      </c>
      <c r="U17" s="17">
        <f>[5]流行!$U13</f>
        <v>1</v>
      </c>
      <c r="V17" s="17">
        <f>[5]流行!$V13</f>
        <v>1</v>
      </c>
      <c r="X17">
        <f t="shared" si="0"/>
        <v>12</v>
      </c>
      <c r="Y17" t="b">
        <f t="shared" si="1"/>
        <v>1</v>
      </c>
    </row>
    <row r="18" spans="2:25">
      <c r="B18" s="17">
        <v>13</v>
      </c>
      <c r="C18" s="17">
        <f>[5]流行!$C14</f>
        <v>11</v>
      </c>
      <c r="D18" s="17">
        <f>[5]流行!$D14</f>
        <v>0</v>
      </c>
      <c r="E18" s="17">
        <f>[5]流行!$E14</f>
        <v>0</v>
      </c>
      <c r="F18" s="17">
        <f>[5]流行!$F14</f>
        <v>0</v>
      </c>
      <c r="G18" s="17">
        <f>[5]流行!$G14</f>
        <v>0</v>
      </c>
      <c r="H18" s="17">
        <f>[5]流行!$H14</f>
        <v>0</v>
      </c>
      <c r="I18" s="17">
        <f>[5]流行!$I14</f>
        <v>1</v>
      </c>
      <c r="J18" s="17">
        <f>[5]流行!$J14</f>
        <v>0</v>
      </c>
      <c r="K18" s="17">
        <f>[5]流行!$K14</f>
        <v>0</v>
      </c>
      <c r="L18" s="17">
        <f>[5]流行!$L14</f>
        <v>0</v>
      </c>
      <c r="M18" s="17">
        <f>[5]流行!$M14</f>
        <v>1</v>
      </c>
      <c r="N18" s="17">
        <f>[5]流行!$N14</f>
        <v>0</v>
      </c>
      <c r="O18" s="17">
        <f>[5]流行!$O14</f>
        <v>3</v>
      </c>
      <c r="P18" s="17">
        <f>[5]流行!$P14</f>
        <v>0</v>
      </c>
      <c r="Q18" s="17">
        <f>[5]流行!$Q14</f>
        <v>1</v>
      </c>
      <c r="R18" s="17">
        <f>[5]流行!$R14</f>
        <v>2</v>
      </c>
      <c r="S18" s="17">
        <f>[5]流行!$S14</f>
        <v>2</v>
      </c>
      <c r="T18" s="17">
        <f>[5]流行!$T14</f>
        <v>1</v>
      </c>
      <c r="U18" s="17">
        <f>[5]流行!$U14</f>
        <v>0</v>
      </c>
      <c r="V18" s="17">
        <f>[5]流行!$V14</f>
        <v>0</v>
      </c>
      <c r="X18">
        <f t="shared" si="0"/>
        <v>11</v>
      </c>
      <c r="Y18" t="b">
        <f t="shared" si="1"/>
        <v>1</v>
      </c>
    </row>
    <row r="19" spans="2:25">
      <c r="B19" s="17">
        <v>14</v>
      </c>
      <c r="C19" s="17">
        <f>[5]流行!$C15</f>
        <v>11</v>
      </c>
      <c r="D19" s="17">
        <f>[5]流行!$D15</f>
        <v>0</v>
      </c>
      <c r="E19" s="17">
        <f>[5]流行!$E15</f>
        <v>0</v>
      </c>
      <c r="F19" s="17">
        <f>[5]流行!$F15</f>
        <v>0</v>
      </c>
      <c r="G19" s="17">
        <f>[5]流行!$G15</f>
        <v>0</v>
      </c>
      <c r="H19" s="17">
        <f>[5]流行!$H15</f>
        <v>0</v>
      </c>
      <c r="I19" s="17">
        <f>[5]流行!$I15</f>
        <v>0</v>
      </c>
      <c r="J19" s="17">
        <f>[5]流行!$J15</f>
        <v>0</v>
      </c>
      <c r="K19" s="17">
        <f>[5]流行!$K15</f>
        <v>0</v>
      </c>
      <c r="L19" s="17">
        <f>[5]流行!$L15</f>
        <v>0</v>
      </c>
      <c r="M19" s="17">
        <f>[5]流行!$M15</f>
        <v>1</v>
      </c>
      <c r="N19" s="17">
        <f>[5]流行!$N15</f>
        <v>0</v>
      </c>
      <c r="O19" s="17">
        <f>[5]流行!$O15</f>
        <v>2</v>
      </c>
      <c r="P19" s="17">
        <f>[5]流行!$P15</f>
        <v>0</v>
      </c>
      <c r="Q19" s="17">
        <f>[5]流行!$Q15</f>
        <v>2</v>
      </c>
      <c r="R19" s="17">
        <f>[5]流行!$R15</f>
        <v>2</v>
      </c>
      <c r="S19" s="17">
        <f>[5]流行!$S15</f>
        <v>1</v>
      </c>
      <c r="T19" s="17">
        <f>[5]流行!$T15</f>
        <v>1</v>
      </c>
      <c r="U19" s="17">
        <f>[5]流行!$U15</f>
        <v>2</v>
      </c>
      <c r="V19" s="17">
        <f>[5]流行!$V15</f>
        <v>0</v>
      </c>
      <c r="X19">
        <f t="shared" si="0"/>
        <v>11</v>
      </c>
      <c r="Y19" t="b">
        <f t="shared" si="1"/>
        <v>1</v>
      </c>
    </row>
    <row r="20" spans="2:25">
      <c r="B20" s="17">
        <v>15</v>
      </c>
      <c r="C20" s="17">
        <f>[5]流行!$C16</f>
        <v>10</v>
      </c>
      <c r="D20" s="17">
        <f>[5]流行!$D16</f>
        <v>0</v>
      </c>
      <c r="E20" s="17">
        <f>[5]流行!$E16</f>
        <v>0</v>
      </c>
      <c r="F20" s="17">
        <f>[5]流行!$F16</f>
        <v>0</v>
      </c>
      <c r="G20" s="17">
        <f>[5]流行!$G16</f>
        <v>0</v>
      </c>
      <c r="H20" s="17">
        <f>[5]流行!$H16</f>
        <v>0</v>
      </c>
      <c r="I20" s="17">
        <f>[5]流行!$I16</f>
        <v>0</v>
      </c>
      <c r="J20" s="17">
        <f>[5]流行!$J16</f>
        <v>1</v>
      </c>
      <c r="K20" s="17">
        <f>[5]流行!$K16</f>
        <v>0</v>
      </c>
      <c r="L20" s="17">
        <f>[5]流行!$L16</f>
        <v>1</v>
      </c>
      <c r="M20" s="17">
        <f>[5]流行!$M16</f>
        <v>0</v>
      </c>
      <c r="N20" s="17">
        <f>[5]流行!$N16</f>
        <v>0</v>
      </c>
      <c r="O20" s="17">
        <f>[5]流行!$O16</f>
        <v>0</v>
      </c>
      <c r="P20" s="17">
        <f>[5]流行!$P16</f>
        <v>0</v>
      </c>
      <c r="Q20" s="17">
        <f>[5]流行!$Q16</f>
        <v>1</v>
      </c>
      <c r="R20" s="17">
        <f>[5]流行!$R16</f>
        <v>0</v>
      </c>
      <c r="S20" s="17">
        <f>[5]流行!$S16</f>
        <v>2</v>
      </c>
      <c r="T20" s="17">
        <f>[5]流行!$T16</f>
        <v>2</v>
      </c>
      <c r="U20" s="17">
        <f>[5]流行!$U16</f>
        <v>2</v>
      </c>
      <c r="V20" s="17">
        <f>[5]流行!$V16</f>
        <v>1</v>
      </c>
      <c r="X20">
        <f t="shared" si="0"/>
        <v>10</v>
      </c>
      <c r="Y20" t="b">
        <f t="shared" si="1"/>
        <v>1</v>
      </c>
    </row>
    <row r="21" spans="2:25">
      <c r="B21" s="17">
        <v>16</v>
      </c>
      <c r="C21" s="17">
        <f>[5]流行!$C17</f>
        <v>12</v>
      </c>
      <c r="D21" s="17">
        <f>[5]流行!$D17</f>
        <v>0</v>
      </c>
      <c r="E21" s="17">
        <f>[5]流行!$E17</f>
        <v>0</v>
      </c>
      <c r="F21" s="17">
        <f>[5]流行!$F17</f>
        <v>0</v>
      </c>
      <c r="G21" s="17">
        <f>[5]流行!$G17</f>
        <v>1</v>
      </c>
      <c r="H21" s="17">
        <f>[5]流行!$H17</f>
        <v>0</v>
      </c>
      <c r="I21" s="17">
        <f>[5]流行!$I17</f>
        <v>0</v>
      </c>
      <c r="J21" s="17">
        <f>[5]流行!$J17</f>
        <v>0</v>
      </c>
      <c r="K21" s="17">
        <f>[5]流行!$K17</f>
        <v>0</v>
      </c>
      <c r="L21" s="17">
        <f>[5]流行!$L17</f>
        <v>0</v>
      </c>
      <c r="M21" s="17">
        <f>[5]流行!$M17</f>
        <v>0</v>
      </c>
      <c r="N21" s="17">
        <f>[5]流行!$N17</f>
        <v>1</v>
      </c>
      <c r="O21" s="17">
        <f>[5]流行!$O17</f>
        <v>0</v>
      </c>
      <c r="P21" s="17">
        <f>[5]流行!$P17</f>
        <v>0</v>
      </c>
      <c r="Q21" s="17">
        <f>[5]流行!$Q17</f>
        <v>4</v>
      </c>
      <c r="R21" s="17">
        <f>[5]流行!$R17</f>
        <v>1</v>
      </c>
      <c r="S21" s="17">
        <f>[5]流行!$S17</f>
        <v>2</v>
      </c>
      <c r="T21" s="17">
        <f>[5]流行!$T17</f>
        <v>1</v>
      </c>
      <c r="U21" s="17">
        <f>[5]流行!$U17</f>
        <v>1</v>
      </c>
      <c r="V21" s="17">
        <f>[5]流行!$V17</f>
        <v>1</v>
      </c>
      <c r="X21">
        <f t="shared" si="0"/>
        <v>12</v>
      </c>
      <c r="Y21" t="b">
        <f t="shared" si="1"/>
        <v>1</v>
      </c>
    </row>
    <row r="22" spans="2:25">
      <c r="B22" s="17">
        <v>17</v>
      </c>
      <c r="C22" s="17">
        <f>[5]流行!$C18</f>
        <v>16</v>
      </c>
      <c r="D22" s="17">
        <f>[5]流行!$D18</f>
        <v>0</v>
      </c>
      <c r="E22" s="17">
        <f>[5]流行!$E18</f>
        <v>0</v>
      </c>
      <c r="F22" s="17">
        <f>[5]流行!$F18</f>
        <v>1</v>
      </c>
      <c r="G22" s="17">
        <f>[5]流行!$G18</f>
        <v>0</v>
      </c>
      <c r="H22" s="17">
        <f>[5]流行!$H18</f>
        <v>1</v>
      </c>
      <c r="I22" s="17">
        <f>[5]流行!$I18</f>
        <v>0</v>
      </c>
      <c r="J22" s="17">
        <f>[5]流行!$J18</f>
        <v>1</v>
      </c>
      <c r="K22" s="17">
        <f>[5]流行!$K18</f>
        <v>0</v>
      </c>
      <c r="L22" s="17">
        <f>[5]流行!$L18</f>
        <v>1</v>
      </c>
      <c r="M22" s="17">
        <f>[5]流行!$M18</f>
        <v>0</v>
      </c>
      <c r="N22" s="17">
        <f>[5]流行!$N18</f>
        <v>0</v>
      </c>
      <c r="O22" s="17">
        <f>[5]流行!$O18</f>
        <v>0</v>
      </c>
      <c r="P22" s="17">
        <f>[5]流行!$P18</f>
        <v>0</v>
      </c>
      <c r="Q22" s="17">
        <f>[5]流行!$Q18</f>
        <v>2</v>
      </c>
      <c r="R22" s="17">
        <f>[5]流行!$R18</f>
        <v>2</v>
      </c>
      <c r="S22" s="17">
        <f>[5]流行!$S18</f>
        <v>1</v>
      </c>
      <c r="T22" s="17">
        <f>[5]流行!$T18</f>
        <v>2</v>
      </c>
      <c r="U22" s="17">
        <f>[5]流行!$U18</f>
        <v>2</v>
      </c>
      <c r="V22" s="17">
        <f>[5]流行!$V18</f>
        <v>3</v>
      </c>
      <c r="X22">
        <f t="shared" si="0"/>
        <v>16</v>
      </c>
      <c r="Y22" t="b">
        <f t="shared" si="1"/>
        <v>1</v>
      </c>
    </row>
    <row r="23" spans="2:25">
      <c r="B23" s="17">
        <v>18</v>
      </c>
      <c r="C23" s="17">
        <f>[5]流行!$C19</f>
        <v>12</v>
      </c>
      <c r="D23" s="17">
        <f>[5]流行!$D19</f>
        <v>0</v>
      </c>
      <c r="E23" s="17">
        <f>[5]流行!$E19</f>
        <v>0</v>
      </c>
      <c r="F23" s="17">
        <f>[5]流行!$F19</f>
        <v>1</v>
      </c>
      <c r="G23" s="17">
        <f>[5]流行!$G19</f>
        <v>0</v>
      </c>
      <c r="H23" s="17">
        <f>[5]流行!$H19</f>
        <v>0</v>
      </c>
      <c r="I23" s="17">
        <f>[5]流行!$I19</f>
        <v>1</v>
      </c>
      <c r="J23" s="17">
        <f>[5]流行!$J19</f>
        <v>0</v>
      </c>
      <c r="K23" s="17">
        <f>[5]流行!$K19</f>
        <v>0</v>
      </c>
      <c r="L23" s="17">
        <f>[5]流行!$L19</f>
        <v>0</v>
      </c>
      <c r="M23" s="17">
        <f>[5]流行!$M19</f>
        <v>0</v>
      </c>
      <c r="N23" s="17">
        <f>[5]流行!$N19</f>
        <v>1</v>
      </c>
      <c r="O23" s="17">
        <f>[5]流行!$O19</f>
        <v>0</v>
      </c>
      <c r="P23" s="17">
        <f>[5]流行!$P19</f>
        <v>0</v>
      </c>
      <c r="Q23" s="17">
        <f>[5]流行!$Q19</f>
        <v>2</v>
      </c>
      <c r="R23" s="17">
        <f>[5]流行!$R19</f>
        <v>0</v>
      </c>
      <c r="S23" s="17">
        <f>[5]流行!$S19</f>
        <v>1</v>
      </c>
      <c r="T23" s="17">
        <f>[5]流行!$T19</f>
        <v>0</v>
      </c>
      <c r="U23" s="17">
        <f>[5]流行!$U19</f>
        <v>4</v>
      </c>
      <c r="V23" s="17">
        <f>[5]流行!$V19</f>
        <v>2</v>
      </c>
      <c r="X23">
        <f t="shared" si="0"/>
        <v>12</v>
      </c>
      <c r="Y23" t="b">
        <f t="shared" si="1"/>
        <v>1</v>
      </c>
    </row>
    <row r="24" spans="2:25">
      <c r="B24" s="17">
        <v>19</v>
      </c>
      <c r="C24" s="17">
        <f>[5]流行!$C20</f>
        <v>14</v>
      </c>
      <c r="D24" s="17">
        <f>[5]流行!$D20</f>
        <v>0</v>
      </c>
      <c r="E24" s="17">
        <f>[5]流行!$E20</f>
        <v>0</v>
      </c>
      <c r="F24" s="17">
        <f>[5]流行!$F20</f>
        <v>1</v>
      </c>
      <c r="G24" s="17">
        <f>[5]流行!$G20</f>
        <v>0</v>
      </c>
      <c r="H24" s="17">
        <f>[5]流行!$H20</f>
        <v>0</v>
      </c>
      <c r="I24" s="17">
        <f>[5]流行!$I20</f>
        <v>1</v>
      </c>
      <c r="J24" s="17">
        <f>[5]流行!$J20</f>
        <v>0</v>
      </c>
      <c r="K24" s="17">
        <f>[5]流行!$K20</f>
        <v>0</v>
      </c>
      <c r="L24" s="17">
        <f>[5]流行!$L20</f>
        <v>0</v>
      </c>
      <c r="M24" s="17">
        <f>[5]流行!$M20</f>
        <v>0</v>
      </c>
      <c r="N24" s="17">
        <f>[5]流行!$N20</f>
        <v>0</v>
      </c>
      <c r="O24" s="17">
        <f>[5]流行!$O20</f>
        <v>0</v>
      </c>
      <c r="P24" s="17">
        <f>[5]流行!$P20</f>
        <v>0</v>
      </c>
      <c r="Q24" s="17">
        <f>[5]流行!$Q20</f>
        <v>3</v>
      </c>
      <c r="R24" s="17">
        <f>[5]流行!$R20</f>
        <v>2</v>
      </c>
      <c r="S24" s="17">
        <f>[5]流行!$S20</f>
        <v>0</v>
      </c>
      <c r="T24" s="17">
        <f>[5]流行!$T20</f>
        <v>2</v>
      </c>
      <c r="U24" s="17">
        <f>[5]流行!$U20</f>
        <v>2</v>
      </c>
      <c r="V24" s="17">
        <f>[5]流行!$V20</f>
        <v>3</v>
      </c>
      <c r="X24">
        <f t="shared" si="0"/>
        <v>14</v>
      </c>
      <c r="Y24" t="b">
        <f t="shared" si="1"/>
        <v>1</v>
      </c>
    </row>
    <row r="25" spans="2:25">
      <c r="B25" s="17">
        <v>20</v>
      </c>
      <c r="C25" s="17">
        <f>[5]流行!$C21</f>
        <v>22</v>
      </c>
      <c r="D25" s="17">
        <f>[5]流行!$D21</f>
        <v>0</v>
      </c>
      <c r="E25" s="17">
        <f>[5]流行!$E21</f>
        <v>0</v>
      </c>
      <c r="F25" s="17">
        <f>[5]流行!$F21</f>
        <v>1</v>
      </c>
      <c r="G25" s="17">
        <f>[5]流行!$G21</f>
        <v>2</v>
      </c>
      <c r="H25" s="17">
        <f>[5]流行!$H21</f>
        <v>0</v>
      </c>
      <c r="I25" s="17">
        <f>[5]流行!$I21</f>
        <v>1</v>
      </c>
      <c r="J25" s="17">
        <f>[5]流行!$J21</f>
        <v>1</v>
      </c>
      <c r="K25" s="17">
        <f>[5]流行!$K21</f>
        <v>0</v>
      </c>
      <c r="L25" s="17">
        <f>[5]流行!$L21</f>
        <v>3</v>
      </c>
      <c r="M25" s="17">
        <f>[5]流行!$M21</f>
        <v>0</v>
      </c>
      <c r="N25" s="17">
        <f>[5]流行!$N21</f>
        <v>1</v>
      </c>
      <c r="O25" s="17">
        <f>[5]流行!$O21</f>
        <v>1</v>
      </c>
      <c r="P25" s="17">
        <f>[5]流行!$P21</f>
        <v>0</v>
      </c>
      <c r="Q25" s="17">
        <f>[5]流行!$Q21</f>
        <v>4</v>
      </c>
      <c r="R25" s="17">
        <f>[5]流行!$R21</f>
        <v>4</v>
      </c>
      <c r="S25" s="17">
        <f>[5]流行!$S21</f>
        <v>2</v>
      </c>
      <c r="T25" s="17">
        <f>[5]流行!$T21</f>
        <v>0</v>
      </c>
      <c r="U25" s="17">
        <f>[5]流行!$U21</f>
        <v>1</v>
      </c>
      <c r="V25" s="17">
        <f>[5]流行!$V21</f>
        <v>1</v>
      </c>
      <c r="X25">
        <f t="shared" si="0"/>
        <v>22</v>
      </c>
      <c r="Y25" t="b">
        <f t="shared" si="1"/>
        <v>1</v>
      </c>
    </row>
    <row r="26" spans="2:25">
      <c r="B26" s="17">
        <v>21</v>
      </c>
      <c r="C26" s="17">
        <f>[5]流行!$C22</f>
        <v>19</v>
      </c>
      <c r="D26" s="17">
        <f>[5]流行!$D22</f>
        <v>0</v>
      </c>
      <c r="E26" s="17">
        <f>[5]流行!$E22</f>
        <v>0</v>
      </c>
      <c r="F26" s="17">
        <f>[5]流行!$F22</f>
        <v>0</v>
      </c>
      <c r="G26" s="17">
        <f>[5]流行!$G22</f>
        <v>0</v>
      </c>
      <c r="H26" s="17">
        <f>[5]流行!$H22</f>
        <v>1</v>
      </c>
      <c r="I26" s="17">
        <f>[5]流行!$I22</f>
        <v>1</v>
      </c>
      <c r="J26" s="17">
        <f>[5]流行!$J22</f>
        <v>1</v>
      </c>
      <c r="K26" s="17">
        <f>[5]流行!$K22</f>
        <v>0</v>
      </c>
      <c r="L26" s="17">
        <f>[5]流行!$L22</f>
        <v>1</v>
      </c>
      <c r="M26" s="17">
        <f>[5]流行!$M22</f>
        <v>0</v>
      </c>
      <c r="N26" s="17">
        <f>[5]流行!$N22</f>
        <v>1</v>
      </c>
      <c r="O26" s="17">
        <f>[5]流行!$O22</f>
        <v>1</v>
      </c>
      <c r="P26" s="17">
        <f>[5]流行!$P22</f>
        <v>0</v>
      </c>
      <c r="Q26" s="17">
        <f>[5]流行!$Q22</f>
        <v>1</v>
      </c>
      <c r="R26" s="17">
        <f>[5]流行!$R22</f>
        <v>3</v>
      </c>
      <c r="S26" s="17">
        <f>[5]流行!$S22</f>
        <v>0</v>
      </c>
      <c r="T26" s="17">
        <f>[5]流行!$T22</f>
        <v>4</v>
      </c>
      <c r="U26" s="17">
        <f>[5]流行!$U22</f>
        <v>1</v>
      </c>
      <c r="V26" s="17">
        <f>[5]流行!$V22</f>
        <v>4</v>
      </c>
      <c r="X26">
        <f t="shared" si="0"/>
        <v>19</v>
      </c>
      <c r="Y26" t="b">
        <f t="shared" si="1"/>
        <v>1</v>
      </c>
    </row>
    <row r="27" spans="2:25">
      <c r="B27" s="17">
        <v>22</v>
      </c>
      <c r="C27" s="17">
        <f>[5]流行!$C23</f>
        <v>26</v>
      </c>
      <c r="D27" s="17">
        <f>[5]流行!$D23</f>
        <v>0</v>
      </c>
      <c r="E27" s="17">
        <f>[5]流行!$E23</f>
        <v>1</v>
      </c>
      <c r="F27" s="17">
        <f>[5]流行!$F23</f>
        <v>1</v>
      </c>
      <c r="G27" s="17">
        <f>[5]流行!$G23</f>
        <v>1</v>
      </c>
      <c r="H27" s="17">
        <f>[5]流行!$H23</f>
        <v>0</v>
      </c>
      <c r="I27" s="17">
        <f>[5]流行!$I23</f>
        <v>3</v>
      </c>
      <c r="J27" s="17">
        <f>[5]流行!$J23</f>
        <v>2</v>
      </c>
      <c r="K27" s="17">
        <f>[5]流行!$K23</f>
        <v>0</v>
      </c>
      <c r="L27" s="17">
        <f>[5]流行!$L23</f>
        <v>1</v>
      </c>
      <c r="M27" s="17">
        <f>[5]流行!$M23</f>
        <v>0</v>
      </c>
      <c r="N27" s="17">
        <f>[5]流行!$N23</f>
        <v>0</v>
      </c>
      <c r="O27" s="17">
        <f>[5]流行!$O23</f>
        <v>1</v>
      </c>
      <c r="P27" s="17">
        <f>[5]流行!$P23</f>
        <v>1</v>
      </c>
      <c r="Q27" s="17">
        <f>[5]流行!$Q23</f>
        <v>2</v>
      </c>
      <c r="R27" s="17">
        <f>[5]流行!$R23</f>
        <v>2</v>
      </c>
      <c r="S27" s="17">
        <f>[5]流行!$S23</f>
        <v>5</v>
      </c>
      <c r="T27" s="17">
        <f>[5]流行!$T23</f>
        <v>4</v>
      </c>
      <c r="U27" s="17">
        <f>[5]流行!$U23</f>
        <v>0</v>
      </c>
      <c r="V27" s="17">
        <f>[5]流行!$V23</f>
        <v>2</v>
      </c>
      <c r="X27">
        <f t="shared" si="0"/>
        <v>26</v>
      </c>
      <c r="Y27" t="b">
        <f t="shared" si="1"/>
        <v>1</v>
      </c>
    </row>
    <row r="28" spans="2:25">
      <c r="B28" s="17">
        <v>23</v>
      </c>
      <c r="C28" s="17">
        <f>[5]流行!$C24</f>
        <v>33</v>
      </c>
      <c r="D28" s="17">
        <f>[5]流行!$D24</f>
        <v>0</v>
      </c>
      <c r="E28" s="17">
        <f>[5]流行!$E24</f>
        <v>1</v>
      </c>
      <c r="F28" s="17">
        <f>[5]流行!$F24</f>
        <v>1</v>
      </c>
      <c r="G28" s="17">
        <f>[5]流行!$G24</f>
        <v>0</v>
      </c>
      <c r="H28" s="17">
        <f>[5]流行!$H24</f>
        <v>0</v>
      </c>
      <c r="I28" s="17">
        <f>[5]流行!$I24</f>
        <v>1</v>
      </c>
      <c r="J28" s="17">
        <f>[5]流行!$J24</f>
        <v>4</v>
      </c>
      <c r="K28" s="17">
        <f>[5]流行!$K24</f>
        <v>1</v>
      </c>
      <c r="L28" s="17">
        <f>[5]流行!$L24</f>
        <v>1</v>
      </c>
      <c r="M28" s="17">
        <f>[5]流行!$M24</f>
        <v>1</v>
      </c>
      <c r="N28" s="17">
        <f>[5]流行!$N24</f>
        <v>1</v>
      </c>
      <c r="O28" s="17">
        <f>[5]流行!$O24</f>
        <v>4</v>
      </c>
      <c r="P28" s="17">
        <f>[5]流行!$P24</f>
        <v>1</v>
      </c>
      <c r="Q28" s="17">
        <f>[5]流行!$Q24</f>
        <v>4</v>
      </c>
      <c r="R28" s="17">
        <f>[5]流行!$R24</f>
        <v>4</v>
      </c>
      <c r="S28" s="17">
        <f>[5]流行!$S24</f>
        <v>7</v>
      </c>
      <c r="T28" s="17">
        <f>[5]流行!$T24</f>
        <v>1</v>
      </c>
      <c r="U28" s="17">
        <f>[5]流行!$U24</f>
        <v>1</v>
      </c>
      <c r="V28" s="17">
        <f>[5]流行!$V24</f>
        <v>0</v>
      </c>
      <c r="X28">
        <f t="shared" si="0"/>
        <v>33</v>
      </c>
      <c r="Y28" t="b">
        <f t="shared" si="1"/>
        <v>1</v>
      </c>
    </row>
    <row r="29" spans="2:25">
      <c r="B29" s="17">
        <v>24</v>
      </c>
      <c r="C29" s="17">
        <f>[5]流行!$C25</f>
        <v>31</v>
      </c>
      <c r="D29" s="17">
        <f>[5]流行!$D25</f>
        <v>0</v>
      </c>
      <c r="E29" s="17">
        <f>[5]流行!$E25</f>
        <v>1</v>
      </c>
      <c r="F29" s="17">
        <f>[5]流行!$F25</f>
        <v>0</v>
      </c>
      <c r="G29" s="17">
        <f>[5]流行!$G25</f>
        <v>0</v>
      </c>
      <c r="H29" s="17">
        <f>[5]流行!$H25</f>
        <v>0</v>
      </c>
      <c r="I29" s="17">
        <f>[5]流行!$I25</f>
        <v>2</v>
      </c>
      <c r="J29" s="17">
        <f>[5]流行!$J25</f>
        <v>1</v>
      </c>
      <c r="K29" s="17">
        <f>[5]流行!$K25</f>
        <v>0</v>
      </c>
      <c r="L29" s="17">
        <f>[5]流行!$L25</f>
        <v>1</v>
      </c>
      <c r="M29" s="17">
        <f>[5]流行!$M25</f>
        <v>1</v>
      </c>
      <c r="N29" s="17">
        <f>[5]流行!$N25</f>
        <v>0</v>
      </c>
      <c r="O29" s="17">
        <f>[5]流行!$O25</f>
        <v>2</v>
      </c>
      <c r="P29" s="17">
        <f>[5]流行!$P25</f>
        <v>1</v>
      </c>
      <c r="Q29" s="17">
        <f>[5]流行!$Q25</f>
        <v>1</v>
      </c>
      <c r="R29" s="17">
        <f>[5]流行!$R25</f>
        <v>7</v>
      </c>
      <c r="S29" s="17">
        <f>[5]流行!$S25</f>
        <v>4</v>
      </c>
      <c r="T29" s="17">
        <f>[5]流行!$T25</f>
        <v>4</v>
      </c>
      <c r="U29" s="17">
        <f>[5]流行!$U25</f>
        <v>3</v>
      </c>
      <c r="V29" s="17">
        <f>[5]流行!$V25</f>
        <v>3</v>
      </c>
      <c r="X29">
        <f t="shared" si="0"/>
        <v>31</v>
      </c>
      <c r="Y29" t="b">
        <f t="shared" si="1"/>
        <v>1</v>
      </c>
    </row>
    <row r="30" spans="2:25">
      <c r="B30" s="17">
        <v>25</v>
      </c>
      <c r="C30" s="17">
        <f>[5]流行!$C26</f>
        <v>31</v>
      </c>
      <c r="D30" s="17">
        <f>[5]流行!$D26</f>
        <v>0</v>
      </c>
      <c r="E30" s="17">
        <f>[5]流行!$E26</f>
        <v>0</v>
      </c>
      <c r="F30" s="17">
        <f>[5]流行!$F26</f>
        <v>5</v>
      </c>
      <c r="G30" s="17">
        <f>[5]流行!$G26</f>
        <v>2</v>
      </c>
      <c r="H30" s="17">
        <f>[5]流行!$H26</f>
        <v>0</v>
      </c>
      <c r="I30" s="17">
        <f>[5]流行!$I26</f>
        <v>0</v>
      </c>
      <c r="J30" s="17">
        <f>[5]流行!$J26</f>
        <v>0</v>
      </c>
      <c r="K30" s="17">
        <f>[5]流行!$K26</f>
        <v>0</v>
      </c>
      <c r="L30" s="17">
        <f>[5]流行!$L26</f>
        <v>1</v>
      </c>
      <c r="M30" s="17">
        <f>[5]流行!$M26</f>
        <v>3</v>
      </c>
      <c r="N30" s="17">
        <f>[5]流行!$N26</f>
        <v>0</v>
      </c>
      <c r="O30" s="17">
        <f>[5]流行!$O26</f>
        <v>4</v>
      </c>
      <c r="P30" s="17">
        <f>[5]流行!$P26</f>
        <v>1</v>
      </c>
      <c r="Q30" s="17">
        <f>[5]流行!$Q26</f>
        <v>1</v>
      </c>
      <c r="R30" s="17">
        <f>[5]流行!$R26</f>
        <v>5</v>
      </c>
      <c r="S30" s="17">
        <f>[5]流行!$S26</f>
        <v>6</v>
      </c>
      <c r="T30" s="17">
        <f>[5]流行!$T26</f>
        <v>0</v>
      </c>
      <c r="U30" s="17">
        <f>[5]流行!$U26</f>
        <v>1</v>
      </c>
      <c r="V30" s="17">
        <f>[5]流行!$V26</f>
        <v>2</v>
      </c>
      <c r="X30">
        <f t="shared" si="0"/>
        <v>31</v>
      </c>
      <c r="Y30" t="b">
        <f t="shared" si="1"/>
        <v>1</v>
      </c>
    </row>
    <row r="31" spans="2:25">
      <c r="B31" s="17">
        <v>26</v>
      </c>
      <c r="C31" s="17">
        <f>[5]流行!$C27</f>
        <v>32</v>
      </c>
      <c r="D31" s="17">
        <f>[5]流行!$D27</f>
        <v>1</v>
      </c>
      <c r="E31" s="17">
        <f>[5]流行!$E27</f>
        <v>0</v>
      </c>
      <c r="F31" s="17">
        <f>[5]流行!$F27</f>
        <v>0</v>
      </c>
      <c r="G31" s="17">
        <f>[5]流行!$G27</f>
        <v>4</v>
      </c>
      <c r="H31" s="17">
        <f>[5]流行!$H27</f>
        <v>2</v>
      </c>
      <c r="I31" s="17">
        <f>[5]流行!$I27</f>
        <v>1</v>
      </c>
      <c r="J31" s="17">
        <f>[5]流行!$J27</f>
        <v>1</v>
      </c>
      <c r="K31" s="17">
        <f>[5]流行!$K27</f>
        <v>1</v>
      </c>
      <c r="L31" s="17">
        <f>[5]流行!$L27</f>
        <v>0</v>
      </c>
      <c r="M31" s="17">
        <f>[5]流行!$M27</f>
        <v>1</v>
      </c>
      <c r="N31" s="17">
        <f>[5]流行!$N27</f>
        <v>0</v>
      </c>
      <c r="O31" s="17">
        <f>[5]流行!$O27</f>
        <v>0</v>
      </c>
      <c r="P31" s="17">
        <f>[5]流行!$P27</f>
        <v>1</v>
      </c>
      <c r="Q31" s="17">
        <f>[5]流行!$Q27</f>
        <v>4</v>
      </c>
      <c r="R31" s="17">
        <f>[5]流行!$R27</f>
        <v>4</v>
      </c>
      <c r="S31" s="17">
        <f>[5]流行!$S27</f>
        <v>3</v>
      </c>
      <c r="T31" s="17">
        <f>[5]流行!$T27</f>
        <v>2</v>
      </c>
      <c r="U31" s="17">
        <f>[5]流行!$U27</f>
        <v>5</v>
      </c>
      <c r="V31" s="17">
        <f>[5]流行!$V27</f>
        <v>2</v>
      </c>
      <c r="X31">
        <f t="shared" si="0"/>
        <v>32</v>
      </c>
      <c r="Y31" t="b">
        <f t="shared" si="1"/>
        <v>1</v>
      </c>
    </row>
    <row r="32" spans="2:25">
      <c r="B32" s="17">
        <v>27</v>
      </c>
      <c r="C32" s="17">
        <f>[5]流行!$C28</f>
        <v>21</v>
      </c>
      <c r="D32" s="17">
        <f>[5]流行!$D28</f>
        <v>0</v>
      </c>
      <c r="E32" s="17">
        <f>[5]流行!$E28</f>
        <v>0</v>
      </c>
      <c r="F32" s="17">
        <f>[5]流行!$F28</f>
        <v>0</v>
      </c>
      <c r="G32" s="17">
        <f>[5]流行!$G28</f>
        <v>0</v>
      </c>
      <c r="H32" s="17">
        <f>[5]流行!$H28</f>
        <v>0</v>
      </c>
      <c r="I32" s="17">
        <f>[5]流行!$I28</f>
        <v>1</v>
      </c>
      <c r="J32" s="17">
        <f>[5]流行!$J28</f>
        <v>0</v>
      </c>
      <c r="K32" s="17">
        <f>[5]流行!$K28</f>
        <v>2</v>
      </c>
      <c r="L32" s="17">
        <f>[5]流行!$L28</f>
        <v>0</v>
      </c>
      <c r="M32" s="17">
        <f>[5]流行!$M28</f>
        <v>0</v>
      </c>
      <c r="N32" s="17">
        <f>[5]流行!$N28</f>
        <v>2</v>
      </c>
      <c r="O32" s="17">
        <f>[5]流行!$O28</f>
        <v>0</v>
      </c>
      <c r="P32" s="17">
        <f>[5]流行!$P28</f>
        <v>1</v>
      </c>
      <c r="Q32" s="17">
        <f>[5]流行!$Q28</f>
        <v>5</v>
      </c>
      <c r="R32" s="17">
        <f>[5]流行!$R28</f>
        <v>3</v>
      </c>
      <c r="S32" s="17">
        <f>[5]流行!$S28</f>
        <v>2</v>
      </c>
      <c r="T32" s="17">
        <f>[5]流行!$T28</f>
        <v>3</v>
      </c>
      <c r="U32" s="17">
        <f>[5]流行!$U28</f>
        <v>1</v>
      </c>
      <c r="V32" s="17">
        <f>[5]流行!$V28</f>
        <v>1</v>
      </c>
      <c r="X32">
        <f t="shared" si="0"/>
        <v>21</v>
      </c>
      <c r="Y32" t="b">
        <f t="shared" si="1"/>
        <v>1</v>
      </c>
    </row>
    <row r="33" spans="2:25">
      <c r="B33" s="17">
        <v>28</v>
      </c>
      <c r="C33" s="17">
        <f>[5]流行!$C29</f>
        <v>21</v>
      </c>
      <c r="D33" s="17">
        <f>[5]流行!$D29</f>
        <v>0</v>
      </c>
      <c r="E33" s="17">
        <f>[5]流行!$E29</f>
        <v>1</v>
      </c>
      <c r="F33" s="17">
        <f>[5]流行!$F29</f>
        <v>0</v>
      </c>
      <c r="G33" s="17">
        <f>[5]流行!$G29</f>
        <v>0</v>
      </c>
      <c r="H33" s="17">
        <f>[5]流行!$H29</f>
        <v>0</v>
      </c>
      <c r="I33" s="17">
        <f>[5]流行!$I29</f>
        <v>1</v>
      </c>
      <c r="J33" s="17">
        <f>[5]流行!$J29</f>
        <v>2</v>
      </c>
      <c r="K33" s="17">
        <f>[5]流行!$K29</f>
        <v>2</v>
      </c>
      <c r="L33" s="17">
        <f>[5]流行!$L29</f>
        <v>2</v>
      </c>
      <c r="M33" s="17">
        <f>[5]流行!$M29</f>
        <v>0</v>
      </c>
      <c r="N33" s="17">
        <f>[5]流行!$N29</f>
        <v>0</v>
      </c>
      <c r="O33" s="17">
        <f>[5]流行!$O29</f>
        <v>0</v>
      </c>
      <c r="P33" s="17">
        <f>[5]流行!$P29</f>
        <v>0</v>
      </c>
      <c r="Q33" s="17">
        <f>[5]流行!$Q29</f>
        <v>1</v>
      </c>
      <c r="R33" s="17">
        <f>[5]流行!$R29</f>
        <v>1</v>
      </c>
      <c r="S33" s="17">
        <f>[5]流行!$S29</f>
        <v>5</v>
      </c>
      <c r="T33" s="17">
        <f>[5]流行!$T29</f>
        <v>3</v>
      </c>
      <c r="U33" s="17">
        <f>[5]流行!$U29</f>
        <v>1</v>
      </c>
      <c r="V33" s="17">
        <f>[5]流行!$V29</f>
        <v>2</v>
      </c>
      <c r="X33">
        <f t="shared" si="0"/>
        <v>21</v>
      </c>
      <c r="Y33" t="b">
        <f t="shared" si="1"/>
        <v>1</v>
      </c>
    </row>
    <row r="34" spans="2:25">
      <c r="B34" s="17">
        <v>29</v>
      </c>
      <c r="C34" s="17">
        <f>[5]流行!$C30</f>
        <v>29</v>
      </c>
      <c r="D34" s="17">
        <f>[5]流行!$D30</f>
        <v>0</v>
      </c>
      <c r="E34" s="17">
        <f>[5]流行!$E30</f>
        <v>1</v>
      </c>
      <c r="F34" s="17">
        <f>[5]流行!$F30</f>
        <v>0</v>
      </c>
      <c r="G34" s="17">
        <f>[5]流行!$G30</f>
        <v>1</v>
      </c>
      <c r="H34" s="17">
        <f>[5]流行!$H30</f>
        <v>0</v>
      </c>
      <c r="I34" s="17">
        <f>[5]流行!$I30</f>
        <v>0</v>
      </c>
      <c r="J34" s="17">
        <f>[5]流行!$J30</f>
        <v>1</v>
      </c>
      <c r="K34" s="17">
        <f>[5]流行!$K30</f>
        <v>0</v>
      </c>
      <c r="L34" s="17">
        <f>[5]流行!$L30</f>
        <v>1</v>
      </c>
      <c r="M34" s="17">
        <f>[5]流行!$M30</f>
        <v>1</v>
      </c>
      <c r="N34" s="17">
        <f>[5]流行!$N30</f>
        <v>0</v>
      </c>
      <c r="O34" s="17">
        <f>[5]流行!$O30</f>
        <v>3</v>
      </c>
      <c r="P34" s="17">
        <f>[5]流行!$P30</f>
        <v>3</v>
      </c>
      <c r="Q34" s="17">
        <f>[5]流行!$Q30</f>
        <v>2</v>
      </c>
      <c r="R34" s="17">
        <f>[5]流行!$R30</f>
        <v>4</v>
      </c>
      <c r="S34" s="17">
        <f>[5]流行!$S30</f>
        <v>2</v>
      </c>
      <c r="T34" s="17">
        <f>[5]流行!$T30</f>
        <v>5</v>
      </c>
      <c r="U34" s="17">
        <f>[5]流行!$U30</f>
        <v>3</v>
      </c>
      <c r="V34" s="17">
        <f>[5]流行!$V30</f>
        <v>2</v>
      </c>
      <c r="X34">
        <f t="shared" si="0"/>
        <v>29</v>
      </c>
      <c r="Y34" t="b">
        <f t="shared" si="1"/>
        <v>1</v>
      </c>
    </row>
    <row r="35" spans="2:25">
      <c r="B35" s="17">
        <v>30</v>
      </c>
      <c r="C35" s="17">
        <f>[5]流行!$C31</f>
        <v>18</v>
      </c>
      <c r="D35" s="17">
        <f>[5]流行!$D31</f>
        <v>0</v>
      </c>
      <c r="E35" s="17">
        <f>[5]流行!$E31</f>
        <v>0</v>
      </c>
      <c r="F35" s="17">
        <f>[5]流行!$F31</f>
        <v>0</v>
      </c>
      <c r="G35" s="17">
        <f>[5]流行!$G31</f>
        <v>0</v>
      </c>
      <c r="H35" s="17">
        <f>[5]流行!$H31</f>
        <v>0</v>
      </c>
      <c r="I35" s="17">
        <f>[5]流行!$I31</f>
        <v>0</v>
      </c>
      <c r="J35" s="17">
        <f>[5]流行!$J31</f>
        <v>0</v>
      </c>
      <c r="K35" s="17">
        <f>[5]流行!$K31</f>
        <v>1</v>
      </c>
      <c r="L35" s="17">
        <f>[5]流行!$L31</f>
        <v>1</v>
      </c>
      <c r="M35" s="17">
        <f>[5]流行!$M31</f>
        <v>0</v>
      </c>
      <c r="N35" s="17">
        <f>[5]流行!$N31</f>
        <v>2</v>
      </c>
      <c r="O35" s="17">
        <f>[5]流行!$O31</f>
        <v>0</v>
      </c>
      <c r="P35" s="17">
        <f>[5]流行!$P31</f>
        <v>1</v>
      </c>
      <c r="Q35" s="17">
        <f>[5]流行!$Q31</f>
        <v>1</v>
      </c>
      <c r="R35" s="17">
        <f>[5]流行!$R31</f>
        <v>1</v>
      </c>
      <c r="S35" s="17">
        <f>[5]流行!$S31</f>
        <v>3</v>
      </c>
      <c r="T35" s="17">
        <f>[5]流行!$T31</f>
        <v>5</v>
      </c>
      <c r="U35" s="17">
        <f>[5]流行!$U31</f>
        <v>2</v>
      </c>
      <c r="V35" s="17">
        <f>[5]流行!$V31</f>
        <v>1</v>
      </c>
      <c r="X35">
        <f t="shared" si="0"/>
        <v>18</v>
      </c>
      <c r="Y35" t="b">
        <f t="shared" si="1"/>
        <v>1</v>
      </c>
    </row>
    <row r="36" spans="2:25">
      <c r="B36" s="17">
        <v>31</v>
      </c>
      <c r="C36" s="17">
        <f>[5]流行!$C32</f>
        <v>13</v>
      </c>
      <c r="D36" s="17">
        <f>[5]流行!$D32</f>
        <v>0</v>
      </c>
      <c r="E36" s="17">
        <f>[5]流行!$E32</f>
        <v>0</v>
      </c>
      <c r="F36" s="17">
        <f>[5]流行!$F32</f>
        <v>0</v>
      </c>
      <c r="G36" s="17">
        <f>[5]流行!$G32</f>
        <v>2</v>
      </c>
      <c r="H36" s="17">
        <f>[5]流行!$H32</f>
        <v>0</v>
      </c>
      <c r="I36" s="17">
        <f>[5]流行!$I32</f>
        <v>1</v>
      </c>
      <c r="J36" s="17">
        <f>[5]流行!$J32</f>
        <v>1</v>
      </c>
      <c r="K36" s="17">
        <f>[5]流行!$K32</f>
        <v>1</v>
      </c>
      <c r="L36" s="17">
        <f>[5]流行!$L32</f>
        <v>0</v>
      </c>
      <c r="M36" s="17">
        <f>[5]流行!$M32</f>
        <v>0</v>
      </c>
      <c r="N36" s="17">
        <f>[5]流行!$N32</f>
        <v>0</v>
      </c>
      <c r="O36" s="17">
        <f>[5]流行!$O32</f>
        <v>1</v>
      </c>
      <c r="P36" s="17">
        <f>[5]流行!$P32</f>
        <v>0</v>
      </c>
      <c r="Q36" s="17">
        <f>[5]流行!$Q32</f>
        <v>1</v>
      </c>
      <c r="R36" s="17">
        <f>[5]流行!$R32</f>
        <v>1</v>
      </c>
      <c r="S36" s="17">
        <f>[5]流行!$S32</f>
        <v>1</v>
      </c>
      <c r="T36" s="17">
        <f>[5]流行!$T32</f>
        <v>2</v>
      </c>
      <c r="U36" s="17">
        <f>[5]流行!$U32</f>
        <v>1</v>
      </c>
      <c r="V36" s="17">
        <f>[5]流行!$V32</f>
        <v>1</v>
      </c>
      <c r="X36">
        <f t="shared" si="0"/>
        <v>13</v>
      </c>
      <c r="Y36" t="b">
        <f t="shared" si="1"/>
        <v>1</v>
      </c>
    </row>
    <row r="37" spans="2:25">
      <c r="B37" s="17">
        <v>32</v>
      </c>
      <c r="C37" s="17">
        <f>[5]流行!$C33</f>
        <v>20</v>
      </c>
      <c r="D37" s="17">
        <f>[5]流行!$D33</f>
        <v>0</v>
      </c>
      <c r="E37" s="17">
        <f>[5]流行!$E33</f>
        <v>0</v>
      </c>
      <c r="F37" s="17">
        <f>[5]流行!$F33</f>
        <v>1</v>
      </c>
      <c r="G37" s="17">
        <f>[5]流行!$G33</f>
        <v>0</v>
      </c>
      <c r="H37" s="17">
        <f>[5]流行!$H33</f>
        <v>1</v>
      </c>
      <c r="I37" s="17">
        <f>[5]流行!$I33</f>
        <v>0</v>
      </c>
      <c r="J37" s="17">
        <f>[5]流行!$J33</f>
        <v>0</v>
      </c>
      <c r="K37" s="17">
        <f>[5]流行!$K33</f>
        <v>1</v>
      </c>
      <c r="L37" s="17">
        <f>[5]流行!$L33</f>
        <v>2</v>
      </c>
      <c r="M37" s="17">
        <f>[5]流行!$M33</f>
        <v>0</v>
      </c>
      <c r="N37" s="17">
        <f>[5]流行!$N33</f>
        <v>0</v>
      </c>
      <c r="O37" s="17">
        <f>[5]流行!$O33</f>
        <v>2</v>
      </c>
      <c r="P37" s="17">
        <f>[5]流行!$P33</f>
        <v>0</v>
      </c>
      <c r="Q37" s="17">
        <f>[5]流行!$Q33</f>
        <v>2</v>
      </c>
      <c r="R37" s="17">
        <f>[5]流行!$R33</f>
        <v>2</v>
      </c>
      <c r="S37" s="17">
        <f>[5]流行!$S33</f>
        <v>2</v>
      </c>
      <c r="T37" s="17">
        <f>[5]流行!$T33</f>
        <v>3</v>
      </c>
      <c r="U37" s="17">
        <f>[5]流行!$U33</f>
        <v>4</v>
      </c>
      <c r="V37" s="17">
        <f>[5]流行!$V33</f>
        <v>0</v>
      </c>
      <c r="X37">
        <f t="shared" si="0"/>
        <v>20</v>
      </c>
      <c r="Y37" t="b">
        <f t="shared" si="1"/>
        <v>1</v>
      </c>
    </row>
    <row r="38" spans="2:25">
      <c r="B38" s="17">
        <v>33</v>
      </c>
      <c r="C38" s="17">
        <f>[5]流行!$C34</f>
        <v>20</v>
      </c>
      <c r="D38" s="17">
        <f>[5]流行!$D34</f>
        <v>0</v>
      </c>
      <c r="E38" s="17">
        <f>[5]流行!$E34</f>
        <v>0</v>
      </c>
      <c r="F38" s="17">
        <f>[5]流行!$F34</f>
        <v>0</v>
      </c>
      <c r="G38" s="17">
        <f>[5]流行!$G34</f>
        <v>0</v>
      </c>
      <c r="H38" s="17">
        <f>[5]流行!$H34</f>
        <v>0</v>
      </c>
      <c r="I38" s="17">
        <f>[5]流行!$I34</f>
        <v>0</v>
      </c>
      <c r="J38" s="17">
        <f>[5]流行!$J34</f>
        <v>1</v>
      </c>
      <c r="K38" s="17">
        <f>[5]流行!$K34</f>
        <v>0</v>
      </c>
      <c r="L38" s="17">
        <f>[5]流行!$L34</f>
        <v>0</v>
      </c>
      <c r="M38" s="17">
        <f>[5]流行!$M34</f>
        <v>0</v>
      </c>
      <c r="N38" s="17">
        <f>[5]流行!$N34</f>
        <v>2</v>
      </c>
      <c r="O38" s="17">
        <f>[5]流行!$O34</f>
        <v>1</v>
      </c>
      <c r="P38" s="17">
        <f>[5]流行!$P34</f>
        <v>1</v>
      </c>
      <c r="Q38" s="17">
        <f>[5]流行!$Q34</f>
        <v>2</v>
      </c>
      <c r="R38" s="17">
        <f>[5]流行!$R34</f>
        <v>4</v>
      </c>
      <c r="S38" s="17">
        <f>[5]流行!$S34</f>
        <v>1</v>
      </c>
      <c r="T38" s="17">
        <f>[5]流行!$T34</f>
        <v>2</v>
      </c>
      <c r="U38" s="17">
        <f>[5]流行!$U34</f>
        <v>5</v>
      </c>
      <c r="V38" s="17">
        <f>[5]流行!$V34</f>
        <v>1</v>
      </c>
      <c r="X38">
        <f t="shared" si="0"/>
        <v>20</v>
      </c>
      <c r="Y38" t="b">
        <f t="shared" si="1"/>
        <v>1</v>
      </c>
    </row>
    <row r="39" spans="2:25">
      <c r="B39" s="17">
        <v>34</v>
      </c>
      <c r="C39" s="17">
        <f>[5]流行!$C35</f>
        <v>23</v>
      </c>
      <c r="D39" s="17">
        <f>[5]流行!$D35</f>
        <v>0</v>
      </c>
      <c r="E39" s="17">
        <f>[5]流行!$E35</f>
        <v>0</v>
      </c>
      <c r="F39" s="17">
        <f>[5]流行!$F35</f>
        <v>1</v>
      </c>
      <c r="G39" s="17">
        <f>[5]流行!$G35</f>
        <v>1</v>
      </c>
      <c r="H39" s="17">
        <f>[5]流行!$H35</f>
        <v>1</v>
      </c>
      <c r="I39" s="17">
        <f>[5]流行!$I35</f>
        <v>0</v>
      </c>
      <c r="J39" s="17">
        <f>[5]流行!$J35</f>
        <v>0</v>
      </c>
      <c r="K39" s="17">
        <f>[5]流行!$K35</f>
        <v>1</v>
      </c>
      <c r="L39" s="17">
        <f>[5]流行!$L35</f>
        <v>1</v>
      </c>
      <c r="M39" s="17">
        <f>[5]流行!$M35</f>
        <v>0</v>
      </c>
      <c r="N39" s="17">
        <f>[5]流行!$N35</f>
        <v>0</v>
      </c>
      <c r="O39" s="17">
        <f>[5]流行!$O35</f>
        <v>1</v>
      </c>
      <c r="P39" s="17">
        <f>[5]流行!$P35</f>
        <v>0</v>
      </c>
      <c r="Q39" s="17">
        <f>[5]流行!$Q35</f>
        <v>3</v>
      </c>
      <c r="R39" s="17">
        <f>[5]流行!$R35</f>
        <v>1</v>
      </c>
      <c r="S39" s="17">
        <f>[5]流行!$S35</f>
        <v>1</v>
      </c>
      <c r="T39" s="17">
        <f>[5]流行!$T35</f>
        <v>3</v>
      </c>
      <c r="U39" s="17">
        <f>[5]流行!$U35</f>
        <v>8</v>
      </c>
      <c r="V39" s="17">
        <f>[5]流行!$V35</f>
        <v>1</v>
      </c>
      <c r="X39">
        <f t="shared" si="0"/>
        <v>23</v>
      </c>
      <c r="Y39" t="b">
        <f t="shared" si="1"/>
        <v>1</v>
      </c>
    </row>
    <row r="40" spans="2:25">
      <c r="B40" s="17">
        <v>35</v>
      </c>
      <c r="C40" s="17" t="e">
        <f>[5]流行!$C36</f>
        <v>#N/A</v>
      </c>
      <c r="D40" s="17" t="e">
        <f>[5]流行!$D36</f>
        <v>#N/A</v>
      </c>
      <c r="E40" s="17" t="e">
        <f>[5]流行!$E36</f>
        <v>#N/A</v>
      </c>
      <c r="F40" s="17" t="e">
        <f>[5]流行!$F36</f>
        <v>#N/A</v>
      </c>
      <c r="G40" s="17" t="e">
        <f>[5]流行!$G36</f>
        <v>#N/A</v>
      </c>
      <c r="H40" s="17" t="e">
        <f>[5]流行!$H36</f>
        <v>#N/A</v>
      </c>
      <c r="I40" s="17" t="e">
        <f>[5]流行!$I36</f>
        <v>#N/A</v>
      </c>
      <c r="J40" s="17" t="e">
        <f>[5]流行!$J36</f>
        <v>#N/A</v>
      </c>
      <c r="K40" s="17" t="e">
        <f>[5]流行!$K36</f>
        <v>#N/A</v>
      </c>
      <c r="L40" s="17" t="e">
        <f>[5]流行!$L36</f>
        <v>#N/A</v>
      </c>
      <c r="M40" s="17" t="e">
        <f>[5]流行!$M36</f>
        <v>#N/A</v>
      </c>
      <c r="N40" s="17" t="e">
        <f>[5]流行!$N36</f>
        <v>#N/A</v>
      </c>
      <c r="O40" s="17" t="e">
        <f>[5]流行!$O36</f>
        <v>#N/A</v>
      </c>
      <c r="P40" s="17" t="e">
        <f>[5]流行!$P36</f>
        <v>#N/A</v>
      </c>
      <c r="Q40" s="17" t="e">
        <f>[5]流行!$Q36</f>
        <v>#N/A</v>
      </c>
      <c r="R40" s="17" t="e">
        <f>[5]流行!$R36</f>
        <v>#N/A</v>
      </c>
      <c r="S40" s="17" t="e">
        <f>[5]流行!$S36</f>
        <v>#N/A</v>
      </c>
      <c r="T40" s="17" t="e">
        <f>[5]流行!$T36</f>
        <v>#N/A</v>
      </c>
      <c r="U40" s="17" t="e">
        <f>[5]流行!$U36</f>
        <v>#N/A</v>
      </c>
      <c r="V40" s="17" t="e">
        <f>[5]流行!$V36</f>
        <v>#N/A</v>
      </c>
      <c r="X40" t="e">
        <f t="shared" si="0"/>
        <v>#N/A</v>
      </c>
      <c r="Y40" t="str">
        <f t="shared" si="1"/>
        <v>-</v>
      </c>
    </row>
    <row r="41" spans="2:25">
      <c r="B41" s="17">
        <v>36</v>
      </c>
      <c r="C41" s="17" t="e">
        <f>[5]流行!$C37</f>
        <v>#N/A</v>
      </c>
      <c r="D41" s="17" t="e">
        <f>[5]流行!$D37</f>
        <v>#N/A</v>
      </c>
      <c r="E41" s="17" t="e">
        <f>[5]流行!$E37</f>
        <v>#N/A</v>
      </c>
      <c r="F41" s="17" t="e">
        <f>[5]流行!$F37</f>
        <v>#N/A</v>
      </c>
      <c r="G41" s="17" t="e">
        <f>[5]流行!$G37</f>
        <v>#N/A</v>
      </c>
      <c r="H41" s="17" t="e">
        <f>[5]流行!$H37</f>
        <v>#N/A</v>
      </c>
      <c r="I41" s="17" t="e">
        <f>[5]流行!$I37</f>
        <v>#N/A</v>
      </c>
      <c r="J41" s="17" t="e">
        <f>[5]流行!$J37</f>
        <v>#N/A</v>
      </c>
      <c r="K41" s="17" t="e">
        <f>[5]流行!$K37</f>
        <v>#N/A</v>
      </c>
      <c r="L41" s="17" t="e">
        <f>[5]流行!$L37</f>
        <v>#N/A</v>
      </c>
      <c r="M41" s="17" t="e">
        <f>[5]流行!$M37</f>
        <v>#N/A</v>
      </c>
      <c r="N41" s="17" t="e">
        <f>[5]流行!$N37</f>
        <v>#N/A</v>
      </c>
      <c r="O41" s="17" t="e">
        <f>[5]流行!$O37</f>
        <v>#N/A</v>
      </c>
      <c r="P41" s="17" t="e">
        <f>[5]流行!$P37</f>
        <v>#N/A</v>
      </c>
      <c r="Q41" s="17" t="e">
        <f>[5]流行!$Q37</f>
        <v>#N/A</v>
      </c>
      <c r="R41" s="17" t="e">
        <f>[5]流行!$R37</f>
        <v>#N/A</v>
      </c>
      <c r="S41" s="17" t="e">
        <f>[5]流行!$S37</f>
        <v>#N/A</v>
      </c>
      <c r="T41" s="17" t="e">
        <f>[5]流行!$T37</f>
        <v>#N/A</v>
      </c>
      <c r="U41" s="17" t="e">
        <f>[5]流行!$U37</f>
        <v>#N/A</v>
      </c>
      <c r="V41" s="17" t="e">
        <f>[5]流行!$V37</f>
        <v>#N/A</v>
      </c>
      <c r="X41" t="e">
        <f t="shared" si="0"/>
        <v>#N/A</v>
      </c>
      <c r="Y41" t="str">
        <f t="shared" si="1"/>
        <v>-</v>
      </c>
    </row>
    <row r="42" spans="2:25">
      <c r="B42" s="17">
        <v>37</v>
      </c>
      <c r="C42" s="17" t="e">
        <f>[5]流行!$C38</f>
        <v>#N/A</v>
      </c>
      <c r="D42" s="17" t="e">
        <f>[5]流行!$D38</f>
        <v>#N/A</v>
      </c>
      <c r="E42" s="17" t="e">
        <f>[5]流行!$E38</f>
        <v>#N/A</v>
      </c>
      <c r="F42" s="17" t="e">
        <f>[5]流行!$F38</f>
        <v>#N/A</v>
      </c>
      <c r="G42" s="17" t="e">
        <f>[5]流行!$G38</f>
        <v>#N/A</v>
      </c>
      <c r="H42" s="17" t="e">
        <f>[5]流行!$H38</f>
        <v>#N/A</v>
      </c>
      <c r="I42" s="17" t="e">
        <f>[5]流行!$I38</f>
        <v>#N/A</v>
      </c>
      <c r="J42" s="17" t="e">
        <f>[5]流行!$J38</f>
        <v>#N/A</v>
      </c>
      <c r="K42" s="17" t="e">
        <f>[5]流行!$K38</f>
        <v>#N/A</v>
      </c>
      <c r="L42" s="17" t="e">
        <f>[5]流行!$L38</f>
        <v>#N/A</v>
      </c>
      <c r="M42" s="17" t="e">
        <f>[5]流行!$M38</f>
        <v>#N/A</v>
      </c>
      <c r="N42" s="17" t="e">
        <f>[5]流行!$N38</f>
        <v>#N/A</v>
      </c>
      <c r="O42" s="17" t="e">
        <f>[5]流行!$O38</f>
        <v>#N/A</v>
      </c>
      <c r="P42" s="17" t="e">
        <f>[5]流行!$P38</f>
        <v>#N/A</v>
      </c>
      <c r="Q42" s="17" t="e">
        <f>[5]流行!$Q38</f>
        <v>#N/A</v>
      </c>
      <c r="R42" s="17" t="e">
        <f>[5]流行!$R38</f>
        <v>#N/A</v>
      </c>
      <c r="S42" s="17" t="e">
        <f>[5]流行!$S38</f>
        <v>#N/A</v>
      </c>
      <c r="T42" s="17" t="e">
        <f>[5]流行!$T38</f>
        <v>#N/A</v>
      </c>
      <c r="U42" s="17" t="e">
        <f>[5]流行!$U38</f>
        <v>#N/A</v>
      </c>
      <c r="V42" s="17" t="e">
        <f>[5]流行!$V38</f>
        <v>#N/A</v>
      </c>
      <c r="X42" t="e">
        <f t="shared" si="0"/>
        <v>#N/A</v>
      </c>
      <c r="Y42" t="str">
        <f t="shared" si="1"/>
        <v>-</v>
      </c>
    </row>
    <row r="43" spans="2:25">
      <c r="B43" s="17">
        <v>38</v>
      </c>
      <c r="C43" s="17" t="e">
        <f>[5]流行!$C39</f>
        <v>#N/A</v>
      </c>
      <c r="D43" s="17" t="e">
        <f>[5]流行!$D39</f>
        <v>#N/A</v>
      </c>
      <c r="E43" s="17" t="e">
        <f>[5]流行!$E39</f>
        <v>#N/A</v>
      </c>
      <c r="F43" s="17" t="e">
        <f>[5]流行!$F39</f>
        <v>#N/A</v>
      </c>
      <c r="G43" s="17" t="e">
        <f>[5]流行!$G39</f>
        <v>#N/A</v>
      </c>
      <c r="H43" s="17" t="e">
        <f>[5]流行!$H39</f>
        <v>#N/A</v>
      </c>
      <c r="I43" s="17" t="e">
        <f>[5]流行!$I39</f>
        <v>#N/A</v>
      </c>
      <c r="J43" s="17" t="e">
        <f>[5]流行!$J39</f>
        <v>#N/A</v>
      </c>
      <c r="K43" s="17" t="e">
        <f>[5]流行!$K39</f>
        <v>#N/A</v>
      </c>
      <c r="L43" s="17" t="e">
        <f>[5]流行!$L39</f>
        <v>#N/A</v>
      </c>
      <c r="M43" s="17" t="e">
        <f>[5]流行!$M39</f>
        <v>#N/A</v>
      </c>
      <c r="N43" s="17" t="e">
        <f>[5]流行!$N39</f>
        <v>#N/A</v>
      </c>
      <c r="O43" s="17" t="e">
        <f>[5]流行!$O39</f>
        <v>#N/A</v>
      </c>
      <c r="P43" s="17" t="e">
        <f>[5]流行!$P39</f>
        <v>#N/A</v>
      </c>
      <c r="Q43" s="17" t="e">
        <f>[5]流行!$Q39</f>
        <v>#N/A</v>
      </c>
      <c r="R43" s="17" t="e">
        <f>[5]流行!$R39</f>
        <v>#N/A</v>
      </c>
      <c r="S43" s="17" t="e">
        <f>[5]流行!$S39</f>
        <v>#N/A</v>
      </c>
      <c r="T43" s="17" t="e">
        <f>[5]流行!$T39</f>
        <v>#N/A</v>
      </c>
      <c r="U43" s="17" t="e">
        <f>[5]流行!$U39</f>
        <v>#N/A</v>
      </c>
      <c r="V43" s="17" t="e">
        <f>[5]流行!$V39</f>
        <v>#N/A</v>
      </c>
      <c r="X43" t="e">
        <f t="shared" si="0"/>
        <v>#N/A</v>
      </c>
      <c r="Y43" t="str">
        <f t="shared" si="1"/>
        <v>-</v>
      </c>
    </row>
    <row r="44" spans="2:25">
      <c r="B44" s="17">
        <v>39</v>
      </c>
      <c r="C44" s="17" t="e">
        <f>[5]流行!$C40</f>
        <v>#N/A</v>
      </c>
      <c r="D44" s="17" t="e">
        <f>[5]流行!$D40</f>
        <v>#N/A</v>
      </c>
      <c r="E44" s="17" t="e">
        <f>[5]流行!$E40</f>
        <v>#N/A</v>
      </c>
      <c r="F44" s="17" t="e">
        <f>[5]流行!$F40</f>
        <v>#N/A</v>
      </c>
      <c r="G44" s="17" t="e">
        <f>[5]流行!$G40</f>
        <v>#N/A</v>
      </c>
      <c r="H44" s="17" t="e">
        <f>[5]流行!$H40</f>
        <v>#N/A</v>
      </c>
      <c r="I44" s="17" t="e">
        <f>[5]流行!$I40</f>
        <v>#N/A</v>
      </c>
      <c r="J44" s="17" t="e">
        <f>[5]流行!$J40</f>
        <v>#N/A</v>
      </c>
      <c r="K44" s="17" t="e">
        <f>[5]流行!$K40</f>
        <v>#N/A</v>
      </c>
      <c r="L44" s="17" t="e">
        <f>[5]流行!$L40</f>
        <v>#N/A</v>
      </c>
      <c r="M44" s="17" t="e">
        <f>[5]流行!$M40</f>
        <v>#N/A</v>
      </c>
      <c r="N44" s="17" t="e">
        <f>[5]流行!$N40</f>
        <v>#N/A</v>
      </c>
      <c r="O44" s="17" t="e">
        <f>[5]流行!$O40</f>
        <v>#N/A</v>
      </c>
      <c r="P44" s="17" t="e">
        <f>[5]流行!$P40</f>
        <v>#N/A</v>
      </c>
      <c r="Q44" s="17" t="e">
        <f>[5]流行!$Q40</f>
        <v>#N/A</v>
      </c>
      <c r="R44" s="17" t="e">
        <f>[5]流行!$R40</f>
        <v>#N/A</v>
      </c>
      <c r="S44" s="17" t="e">
        <f>[5]流行!$S40</f>
        <v>#N/A</v>
      </c>
      <c r="T44" s="17" t="e">
        <f>[5]流行!$T40</f>
        <v>#N/A</v>
      </c>
      <c r="U44" s="17" t="e">
        <f>[5]流行!$U40</f>
        <v>#N/A</v>
      </c>
      <c r="V44" s="17" t="e">
        <f>[5]流行!$V40</f>
        <v>#N/A</v>
      </c>
      <c r="X44" t="e">
        <f t="shared" si="0"/>
        <v>#N/A</v>
      </c>
      <c r="Y44" t="str">
        <f t="shared" si="1"/>
        <v>-</v>
      </c>
    </row>
    <row r="45" spans="2:25">
      <c r="B45" s="17">
        <v>40</v>
      </c>
      <c r="C45" s="17" t="e">
        <f>[5]流行!$C41</f>
        <v>#N/A</v>
      </c>
      <c r="D45" s="17" t="e">
        <f>[5]流行!$D41</f>
        <v>#N/A</v>
      </c>
      <c r="E45" s="17" t="e">
        <f>[5]流行!$E41</f>
        <v>#N/A</v>
      </c>
      <c r="F45" s="17" t="e">
        <f>[5]流行!$F41</f>
        <v>#N/A</v>
      </c>
      <c r="G45" s="17" t="e">
        <f>[5]流行!$G41</f>
        <v>#N/A</v>
      </c>
      <c r="H45" s="17" t="e">
        <f>[5]流行!$H41</f>
        <v>#N/A</v>
      </c>
      <c r="I45" s="17" t="e">
        <f>[5]流行!$I41</f>
        <v>#N/A</v>
      </c>
      <c r="J45" s="17" t="e">
        <f>[5]流行!$J41</f>
        <v>#N/A</v>
      </c>
      <c r="K45" s="17" t="e">
        <f>[5]流行!$K41</f>
        <v>#N/A</v>
      </c>
      <c r="L45" s="17" t="e">
        <f>[5]流行!$L41</f>
        <v>#N/A</v>
      </c>
      <c r="M45" s="17" t="e">
        <f>[5]流行!$M41</f>
        <v>#N/A</v>
      </c>
      <c r="N45" s="17" t="e">
        <f>[5]流行!$N41</f>
        <v>#N/A</v>
      </c>
      <c r="O45" s="17" t="e">
        <f>[5]流行!$O41</f>
        <v>#N/A</v>
      </c>
      <c r="P45" s="17" t="e">
        <f>[5]流行!$P41</f>
        <v>#N/A</v>
      </c>
      <c r="Q45" s="17" t="e">
        <f>[5]流行!$Q41</f>
        <v>#N/A</v>
      </c>
      <c r="R45" s="17" t="e">
        <f>[5]流行!$R41</f>
        <v>#N/A</v>
      </c>
      <c r="S45" s="17" t="e">
        <f>[5]流行!$S41</f>
        <v>#N/A</v>
      </c>
      <c r="T45" s="17" t="e">
        <f>[5]流行!$T41</f>
        <v>#N/A</v>
      </c>
      <c r="U45" s="17" t="e">
        <f>[5]流行!$U41</f>
        <v>#N/A</v>
      </c>
      <c r="V45" s="17" t="e">
        <f>[5]流行!$V41</f>
        <v>#N/A</v>
      </c>
      <c r="X45" t="e">
        <f t="shared" si="0"/>
        <v>#N/A</v>
      </c>
      <c r="Y45" t="str">
        <f t="shared" si="1"/>
        <v>-</v>
      </c>
    </row>
    <row r="46" spans="2:25">
      <c r="B46" s="17">
        <v>41</v>
      </c>
      <c r="C46" s="17" t="e">
        <f>[5]流行!$C42</f>
        <v>#N/A</v>
      </c>
      <c r="D46" s="17" t="e">
        <f>[5]流行!$D42</f>
        <v>#N/A</v>
      </c>
      <c r="E46" s="17" t="e">
        <f>[5]流行!$E42</f>
        <v>#N/A</v>
      </c>
      <c r="F46" s="17" t="e">
        <f>[5]流行!$F42</f>
        <v>#N/A</v>
      </c>
      <c r="G46" s="17" t="e">
        <f>[5]流行!$G42</f>
        <v>#N/A</v>
      </c>
      <c r="H46" s="17" t="e">
        <f>[5]流行!$H42</f>
        <v>#N/A</v>
      </c>
      <c r="I46" s="17" t="e">
        <f>[5]流行!$I42</f>
        <v>#N/A</v>
      </c>
      <c r="J46" s="17" t="e">
        <f>[5]流行!$J42</f>
        <v>#N/A</v>
      </c>
      <c r="K46" s="17" t="e">
        <f>[5]流行!$K42</f>
        <v>#N/A</v>
      </c>
      <c r="L46" s="17" t="e">
        <f>[5]流行!$L42</f>
        <v>#N/A</v>
      </c>
      <c r="M46" s="17" t="e">
        <f>[5]流行!$M42</f>
        <v>#N/A</v>
      </c>
      <c r="N46" s="17" t="e">
        <f>[5]流行!$N42</f>
        <v>#N/A</v>
      </c>
      <c r="O46" s="17" t="e">
        <f>[5]流行!$O42</f>
        <v>#N/A</v>
      </c>
      <c r="P46" s="17" t="e">
        <f>[5]流行!$P42</f>
        <v>#N/A</v>
      </c>
      <c r="Q46" s="17" t="e">
        <f>[5]流行!$Q42</f>
        <v>#N/A</v>
      </c>
      <c r="R46" s="17" t="e">
        <f>[5]流行!$R42</f>
        <v>#N/A</v>
      </c>
      <c r="S46" s="17" t="e">
        <f>[5]流行!$S42</f>
        <v>#N/A</v>
      </c>
      <c r="T46" s="17" t="e">
        <f>[5]流行!$T42</f>
        <v>#N/A</v>
      </c>
      <c r="U46" s="17" t="e">
        <f>[5]流行!$U42</f>
        <v>#N/A</v>
      </c>
      <c r="V46" s="17" t="e">
        <f>[5]流行!$V42</f>
        <v>#N/A</v>
      </c>
      <c r="X46" t="e">
        <f t="shared" si="0"/>
        <v>#N/A</v>
      </c>
      <c r="Y46" t="str">
        <f t="shared" si="1"/>
        <v>-</v>
      </c>
    </row>
    <row r="47" spans="2:25">
      <c r="B47" s="17">
        <v>42</v>
      </c>
      <c r="C47" s="17" t="e">
        <f>[5]流行!$C43</f>
        <v>#N/A</v>
      </c>
      <c r="D47" s="17" t="e">
        <f>[5]流行!$D43</f>
        <v>#N/A</v>
      </c>
      <c r="E47" s="17" t="e">
        <f>[5]流行!$E43</f>
        <v>#N/A</v>
      </c>
      <c r="F47" s="17" t="e">
        <f>[5]流行!$F43</f>
        <v>#N/A</v>
      </c>
      <c r="G47" s="17" t="e">
        <f>[5]流行!$G43</f>
        <v>#N/A</v>
      </c>
      <c r="H47" s="17" t="e">
        <f>[5]流行!$H43</f>
        <v>#N/A</v>
      </c>
      <c r="I47" s="17" t="e">
        <f>[5]流行!$I43</f>
        <v>#N/A</v>
      </c>
      <c r="J47" s="17" t="e">
        <f>[5]流行!$J43</f>
        <v>#N/A</v>
      </c>
      <c r="K47" s="17" t="e">
        <f>[5]流行!$K43</f>
        <v>#N/A</v>
      </c>
      <c r="L47" s="17" t="e">
        <f>[5]流行!$L43</f>
        <v>#N/A</v>
      </c>
      <c r="M47" s="17" t="e">
        <f>[5]流行!$M43</f>
        <v>#N/A</v>
      </c>
      <c r="N47" s="17" t="e">
        <f>[5]流行!$N43</f>
        <v>#N/A</v>
      </c>
      <c r="O47" s="17" t="e">
        <f>[5]流行!$O43</f>
        <v>#N/A</v>
      </c>
      <c r="P47" s="17" t="e">
        <f>[5]流行!$P43</f>
        <v>#N/A</v>
      </c>
      <c r="Q47" s="17" t="e">
        <f>[5]流行!$Q43</f>
        <v>#N/A</v>
      </c>
      <c r="R47" s="17" t="e">
        <f>[5]流行!$R43</f>
        <v>#N/A</v>
      </c>
      <c r="S47" s="17" t="e">
        <f>[5]流行!$S43</f>
        <v>#N/A</v>
      </c>
      <c r="T47" s="17" t="e">
        <f>[5]流行!$T43</f>
        <v>#N/A</v>
      </c>
      <c r="U47" s="17" t="e">
        <f>[5]流行!$U43</f>
        <v>#N/A</v>
      </c>
      <c r="V47" s="17" t="e">
        <f>[5]流行!$V43</f>
        <v>#N/A</v>
      </c>
      <c r="X47" t="e">
        <f t="shared" si="0"/>
        <v>#N/A</v>
      </c>
      <c r="Y47" t="str">
        <f t="shared" si="1"/>
        <v>-</v>
      </c>
    </row>
    <row r="48" spans="2:25">
      <c r="B48" s="17">
        <v>43</v>
      </c>
      <c r="C48" s="17" t="e">
        <f>[5]流行!$C44</f>
        <v>#N/A</v>
      </c>
      <c r="D48" s="17" t="e">
        <f>[5]流行!$D44</f>
        <v>#N/A</v>
      </c>
      <c r="E48" s="17" t="e">
        <f>[5]流行!$E44</f>
        <v>#N/A</v>
      </c>
      <c r="F48" s="17" t="e">
        <f>[5]流行!$F44</f>
        <v>#N/A</v>
      </c>
      <c r="G48" s="17" t="e">
        <f>[5]流行!$G44</f>
        <v>#N/A</v>
      </c>
      <c r="H48" s="17" t="e">
        <f>[5]流行!$H44</f>
        <v>#N/A</v>
      </c>
      <c r="I48" s="17" t="e">
        <f>[5]流行!$I44</f>
        <v>#N/A</v>
      </c>
      <c r="J48" s="17" t="e">
        <f>[5]流行!$J44</f>
        <v>#N/A</v>
      </c>
      <c r="K48" s="17" t="e">
        <f>[5]流行!$K44</f>
        <v>#N/A</v>
      </c>
      <c r="L48" s="17" t="e">
        <f>[5]流行!$L44</f>
        <v>#N/A</v>
      </c>
      <c r="M48" s="17" t="e">
        <f>[5]流行!$M44</f>
        <v>#N/A</v>
      </c>
      <c r="N48" s="17" t="e">
        <f>[5]流行!$N44</f>
        <v>#N/A</v>
      </c>
      <c r="O48" s="17" t="e">
        <f>[5]流行!$O44</f>
        <v>#N/A</v>
      </c>
      <c r="P48" s="17" t="e">
        <f>[5]流行!$P44</f>
        <v>#N/A</v>
      </c>
      <c r="Q48" s="17" t="e">
        <f>[5]流行!$Q44</f>
        <v>#N/A</v>
      </c>
      <c r="R48" s="17" t="e">
        <f>[5]流行!$R44</f>
        <v>#N/A</v>
      </c>
      <c r="S48" s="17" t="e">
        <f>[5]流行!$S44</f>
        <v>#N/A</v>
      </c>
      <c r="T48" s="17" t="e">
        <f>[5]流行!$T44</f>
        <v>#N/A</v>
      </c>
      <c r="U48" s="17" t="e">
        <f>[5]流行!$U44</f>
        <v>#N/A</v>
      </c>
      <c r="V48" s="17" t="e">
        <f>[5]流行!$V44</f>
        <v>#N/A</v>
      </c>
      <c r="X48" t="e">
        <f t="shared" si="0"/>
        <v>#N/A</v>
      </c>
      <c r="Y48" t="str">
        <f t="shared" si="1"/>
        <v>-</v>
      </c>
    </row>
    <row r="49" spans="2:25">
      <c r="B49" s="17">
        <v>44</v>
      </c>
      <c r="C49" s="17" t="e">
        <f>[5]流行!$C45</f>
        <v>#N/A</v>
      </c>
      <c r="D49" s="17" t="e">
        <f>[5]流行!$D45</f>
        <v>#N/A</v>
      </c>
      <c r="E49" s="17" t="e">
        <f>[5]流行!$E45</f>
        <v>#N/A</v>
      </c>
      <c r="F49" s="17" t="e">
        <f>[5]流行!$F45</f>
        <v>#N/A</v>
      </c>
      <c r="G49" s="17" t="e">
        <f>[5]流行!$G45</f>
        <v>#N/A</v>
      </c>
      <c r="H49" s="17" t="e">
        <f>[5]流行!$H45</f>
        <v>#N/A</v>
      </c>
      <c r="I49" s="17" t="e">
        <f>[5]流行!$I45</f>
        <v>#N/A</v>
      </c>
      <c r="J49" s="17" t="e">
        <f>[5]流行!$J45</f>
        <v>#N/A</v>
      </c>
      <c r="K49" s="17" t="e">
        <f>[5]流行!$K45</f>
        <v>#N/A</v>
      </c>
      <c r="L49" s="17" t="e">
        <f>[5]流行!$L45</f>
        <v>#N/A</v>
      </c>
      <c r="M49" s="17" t="e">
        <f>[5]流行!$M45</f>
        <v>#N/A</v>
      </c>
      <c r="N49" s="17" t="e">
        <f>[5]流行!$N45</f>
        <v>#N/A</v>
      </c>
      <c r="O49" s="17" t="e">
        <f>[5]流行!$O45</f>
        <v>#N/A</v>
      </c>
      <c r="P49" s="17" t="e">
        <f>[5]流行!$P45</f>
        <v>#N/A</v>
      </c>
      <c r="Q49" s="17" t="e">
        <f>[5]流行!$Q45</f>
        <v>#N/A</v>
      </c>
      <c r="R49" s="17" t="e">
        <f>[5]流行!$R45</f>
        <v>#N/A</v>
      </c>
      <c r="S49" s="17" t="e">
        <f>[5]流行!$S45</f>
        <v>#N/A</v>
      </c>
      <c r="T49" s="17" t="e">
        <f>[5]流行!$T45</f>
        <v>#N/A</v>
      </c>
      <c r="U49" s="17" t="e">
        <f>[5]流行!$U45</f>
        <v>#N/A</v>
      </c>
      <c r="V49" s="17" t="e">
        <f>[5]流行!$V45</f>
        <v>#N/A</v>
      </c>
      <c r="X49" t="e">
        <f t="shared" si="0"/>
        <v>#N/A</v>
      </c>
      <c r="Y49" t="str">
        <f t="shared" si="1"/>
        <v>-</v>
      </c>
    </row>
    <row r="50" spans="2:25">
      <c r="B50" s="17">
        <v>45</v>
      </c>
      <c r="C50" s="17" t="e">
        <f>[5]流行!$C46</f>
        <v>#N/A</v>
      </c>
      <c r="D50" s="17" t="e">
        <f>[5]流行!$D46</f>
        <v>#N/A</v>
      </c>
      <c r="E50" s="17" t="e">
        <f>[5]流行!$E46</f>
        <v>#N/A</v>
      </c>
      <c r="F50" s="17" t="e">
        <f>[5]流行!$F46</f>
        <v>#N/A</v>
      </c>
      <c r="G50" s="17" t="e">
        <f>[5]流行!$G46</f>
        <v>#N/A</v>
      </c>
      <c r="H50" s="17" t="e">
        <f>[5]流行!$H46</f>
        <v>#N/A</v>
      </c>
      <c r="I50" s="17" t="e">
        <f>[5]流行!$I46</f>
        <v>#N/A</v>
      </c>
      <c r="J50" s="17" t="e">
        <f>[5]流行!$J46</f>
        <v>#N/A</v>
      </c>
      <c r="K50" s="17" t="e">
        <f>[5]流行!$K46</f>
        <v>#N/A</v>
      </c>
      <c r="L50" s="17" t="e">
        <f>[5]流行!$L46</f>
        <v>#N/A</v>
      </c>
      <c r="M50" s="17" t="e">
        <f>[5]流行!$M46</f>
        <v>#N/A</v>
      </c>
      <c r="N50" s="17" t="e">
        <f>[5]流行!$N46</f>
        <v>#N/A</v>
      </c>
      <c r="O50" s="17" t="e">
        <f>[5]流行!$O46</f>
        <v>#N/A</v>
      </c>
      <c r="P50" s="17" t="e">
        <f>[5]流行!$P46</f>
        <v>#N/A</v>
      </c>
      <c r="Q50" s="17" t="e">
        <f>[5]流行!$Q46</f>
        <v>#N/A</v>
      </c>
      <c r="R50" s="17" t="e">
        <f>[5]流行!$R46</f>
        <v>#N/A</v>
      </c>
      <c r="S50" s="17" t="e">
        <f>[5]流行!$S46</f>
        <v>#N/A</v>
      </c>
      <c r="T50" s="17" t="e">
        <f>[5]流行!$T46</f>
        <v>#N/A</v>
      </c>
      <c r="U50" s="17" t="e">
        <f>[5]流行!$U46</f>
        <v>#N/A</v>
      </c>
      <c r="V50" s="17" t="e">
        <f>[5]流行!$V46</f>
        <v>#N/A</v>
      </c>
      <c r="X50" t="e">
        <f t="shared" si="0"/>
        <v>#N/A</v>
      </c>
      <c r="Y50" t="str">
        <f t="shared" si="1"/>
        <v>-</v>
      </c>
    </row>
    <row r="51" spans="2:25">
      <c r="B51" s="17">
        <v>46</v>
      </c>
      <c r="C51" s="17" t="e">
        <f>[5]流行!$C47</f>
        <v>#N/A</v>
      </c>
      <c r="D51" s="17" t="e">
        <f>[5]流行!$D47</f>
        <v>#N/A</v>
      </c>
      <c r="E51" s="17" t="e">
        <f>[5]流行!$E47</f>
        <v>#N/A</v>
      </c>
      <c r="F51" s="17" t="e">
        <f>[5]流行!$F47</f>
        <v>#N/A</v>
      </c>
      <c r="G51" s="17" t="e">
        <f>[5]流行!$G47</f>
        <v>#N/A</v>
      </c>
      <c r="H51" s="17" t="e">
        <f>[5]流行!$H47</f>
        <v>#N/A</v>
      </c>
      <c r="I51" s="17" t="e">
        <f>[5]流行!$I47</f>
        <v>#N/A</v>
      </c>
      <c r="J51" s="17" t="e">
        <f>[5]流行!$J47</f>
        <v>#N/A</v>
      </c>
      <c r="K51" s="17" t="e">
        <f>[5]流行!$K47</f>
        <v>#N/A</v>
      </c>
      <c r="L51" s="17" t="e">
        <f>[5]流行!$L47</f>
        <v>#N/A</v>
      </c>
      <c r="M51" s="17" t="e">
        <f>[5]流行!$M47</f>
        <v>#N/A</v>
      </c>
      <c r="N51" s="17" t="e">
        <f>[5]流行!$N47</f>
        <v>#N/A</v>
      </c>
      <c r="O51" s="17" t="e">
        <f>[5]流行!$O47</f>
        <v>#N/A</v>
      </c>
      <c r="P51" s="17" t="e">
        <f>[5]流行!$P47</f>
        <v>#N/A</v>
      </c>
      <c r="Q51" s="17" t="e">
        <f>[5]流行!$Q47</f>
        <v>#N/A</v>
      </c>
      <c r="R51" s="17" t="e">
        <f>[5]流行!$R47</f>
        <v>#N/A</v>
      </c>
      <c r="S51" s="17" t="e">
        <f>[5]流行!$S47</f>
        <v>#N/A</v>
      </c>
      <c r="T51" s="17" t="e">
        <f>[5]流行!$T47</f>
        <v>#N/A</v>
      </c>
      <c r="U51" s="17" t="e">
        <f>[5]流行!$U47</f>
        <v>#N/A</v>
      </c>
      <c r="V51" s="17" t="e">
        <f>[5]流行!$V47</f>
        <v>#N/A</v>
      </c>
      <c r="X51" t="e">
        <f t="shared" si="0"/>
        <v>#N/A</v>
      </c>
      <c r="Y51" t="str">
        <f t="shared" si="1"/>
        <v>-</v>
      </c>
    </row>
    <row r="52" spans="2:25">
      <c r="B52" s="17">
        <v>47</v>
      </c>
      <c r="C52" s="17" t="e">
        <f>[5]流行!$C48</f>
        <v>#N/A</v>
      </c>
      <c r="D52" s="17" t="e">
        <f>[5]流行!$D48</f>
        <v>#N/A</v>
      </c>
      <c r="E52" s="17" t="e">
        <f>[5]流行!$E48</f>
        <v>#N/A</v>
      </c>
      <c r="F52" s="17" t="e">
        <f>[5]流行!$F48</f>
        <v>#N/A</v>
      </c>
      <c r="G52" s="17" t="e">
        <f>[5]流行!$G48</f>
        <v>#N/A</v>
      </c>
      <c r="H52" s="17" t="e">
        <f>[5]流行!$H48</f>
        <v>#N/A</v>
      </c>
      <c r="I52" s="17" t="e">
        <f>[5]流行!$I48</f>
        <v>#N/A</v>
      </c>
      <c r="J52" s="17" t="e">
        <f>[5]流行!$J48</f>
        <v>#N/A</v>
      </c>
      <c r="K52" s="17" t="e">
        <f>[5]流行!$K48</f>
        <v>#N/A</v>
      </c>
      <c r="L52" s="17" t="e">
        <f>[5]流行!$L48</f>
        <v>#N/A</v>
      </c>
      <c r="M52" s="17" t="e">
        <f>[5]流行!$M48</f>
        <v>#N/A</v>
      </c>
      <c r="N52" s="17" t="e">
        <f>[5]流行!$N48</f>
        <v>#N/A</v>
      </c>
      <c r="O52" s="17" t="e">
        <f>[5]流行!$O48</f>
        <v>#N/A</v>
      </c>
      <c r="P52" s="17" t="e">
        <f>[5]流行!$P48</f>
        <v>#N/A</v>
      </c>
      <c r="Q52" s="17" t="e">
        <f>[5]流行!$Q48</f>
        <v>#N/A</v>
      </c>
      <c r="R52" s="17" t="e">
        <f>[5]流行!$R48</f>
        <v>#N/A</v>
      </c>
      <c r="S52" s="17" t="e">
        <f>[5]流行!$S48</f>
        <v>#N/A</v>
      </c>
      <c r="T52" s="17" t="e">
        <f>[5]流行!$T48</f>
        <v>#N/A</v>
      </c>
      <c r="U52" s="17" t="e">
        <f>[5]流行!$U48</f>
        <v>#N/A</v>
      </c>
      <c r="V52" s="17" t="e">
        <f>[5]流行!$V48</f>
        <v>#N/A</v>
      </c>
      <c r="X52" t="e">
        <f t="shared" si="0"/>
        <v>#N/A</v>
      </c>
      <c r="Y52" t="str">
        <f t="shared" si="1"/>
        <v>-</v>
      </c>
    </row>
    <row r="53" spans="2:25">
      <c r="B53" s="17">
        <v>48</v>
      </c>
      <c r="C53" s="17" t="e">
        <f>[5]流行!$C49</f>
        <v>#N/A</v>
      </c>
      <c r="D53" s="17" t="e">
        <f>[5]流行!$D49</f>
        <v>#N/A</v>
      </c>
      <c r="E53" s="17" t="e">
        <f>[5]流行!$E49</f>
        <v>#N/A</v>
      </c>
      <c r="F53" s="17" t="e">
        <f>[5]流行!$F49</f>
        <v>#N/A</v>
      </c>
      <c r="G53" s="17" t="e">
        <f>[5]流行!$G49</f>
        <v>#N/A</v>
      </c>
      <c r="H53" s="17" t="e">
        <f>[5]流行!$H49</f>
        <v>#N/A</v>
      </c>
      <c r="I53" s="17" t="e">
        <f>[5]流行!$I49</f>
        <v>#N/A</v>
      </c>
      <c r="J53" s="17" t="e">
        <f>[5]流行!$J49</f>
        <v>#N/A</v>
      </c>
      <c r="K53" s="17" t="e">
        <f>[5]流行!$K49</f>
        <v>#N/A</v>
      </c>
      <c r="L53" s="17" t="e">
        <f>[5]流行!$L49</f>
        <v>#N/A</v>
      </c>
      <c r="M53" s="17" t="e">
        <f>[5]流行!$M49</f>
        <v>#N/A</v>
      </c>
      <c r="N53" s="17" t="e">
        <f>[5]流行!$N49</f>
        <v>#N/A</v>
      </c>
      <c r="O53" s="17" t="e">
        <f>[5]流行!$O49</f>
        <v>#N/A</v>
      </c>
      <c r="P53" s="17" t="e">
        <f>[5]流行!$P49</f>
        <v>#N/A</v>
      </c>
      <c r="Q53" s="17" t="e">
        <f>[5]流行!$Q49</f>
        <v>#N/A</v>
      </c>
      <c r="R53" s="17" t="e">
        <f>[5]流行!$R49</f>
        <v>#N/A</v>
      </c>
      <c r="S53" s="17" t="e">
        <f>[5]流行!$S49</f>
        <v>#N/A</v>
      </c>
      <c r="T53" s="17" t="e">
        <f>[5]流行!$T49</f>
        <v>#N/A</v>
      </c>
      <c r="U53" s="17" t="e">
        <f>[5]流行!$U49</f>
        <v>#N/A</v>
      </c>
      <c r="V53" s="17" t="e">
        <f>[5]流行!$V49</f>
        <v>#N/A</v>
      </c>
      <c r="X53" t="e">
        <f t="shared" si="0"/>
        <v>#N/A</v>
      </c>
      <c r="Y53" t="str">
        <f t="shared" si="1"/>
        <v>-</v>
      </c>
    </row>
    <row r="54" spans="2:25">
      <c r="B54" s="17">
        <v>49</v>
      </c>
      <c r="C54" s="17" t="e">
        <f>[5]流行!$C50</f>
        <v>#N/A</v>
      </c>
      <c r="D54" s="17" t="e">
        <f>[5]流行!$D50</f>
        <v>#N/A</v>
      </c>
      <c r="E54" s="17" t="e">
        <f>[5]流行!$E50</f>
        <v>#N/A</v>
      </c>
      <c r="F54" s="17" t="e">
        <f>[5]流行!$F50</f>
        <v>#N/A</v>
      </c>
      <c r="G54" s="17" t="e">
        <f>[5]流行!$G50</f>
        <v>#N/A</v>
      </c>
      <c r="H54" s="17" t="e">
        <f>[5]流行!$H50</f>
        <v>#N/A</v>
      </c>
      <c r="I54" s="17" t="e">
        <f>[5]流行!$I50</f>
        <v>#N/A</v>
      </c>
      <c r="J54" s="17" t="e">
        <f>[5]流行!$J50</f>
        <v>#N/A</v>
      </c>
      <c r="K54" s="17" t="e">
        <f>[5]流行!$K50</f>
        <v>#N/A</v>
      </c>
      <c r="L54" s="17" t="e">
        <f>[5]流行!$L50</f>
        <v>#N/A</v>
      </c>
      <c r="M54" s="17" t="e">
        <f>[5]流行!$M50</f>
        <v>#N/A</v>
      </c>
      <c r="N54" s="17" t="e">
        <f>[5]流行!$N50</f>
        <v>#N/A</v>
      </c>
      <c r="O54" s="17" t="e">
        <f>[5]流行!$O50</f>
        <v>#N/A</v>
      </c>
      <c r="P54" s="17" t="e">
        <f>[5]流行!$P50</f>
        <v>#N/A</v>
      </c>
      <c r="Q54" s="17" t="e">
        <f>[5]流行!$Q50</f>
        <v>#N/A</v>
      </c>
      <c r="R54" s="17" t="e">
        <f>[5]流行!$R50</f>
        <v>#N/A</v>
      </c>
      <c r="S54" s="17" t="e">
        <f>[5]流行!$S50</f>
        <v>#N/A</v>
      </c>
      <c r="T54" s="17" t="e">
        <f>[5]流行!$T50</f>
        <v>#N/A</v>
      </c>
      <c r="U54" s="17" t="e">
        <f>[5]流行!$U50</f>
        <v>#N/A</v>
      </c>
      <c r="V54" s="17" t="e">
        <f>[5]流行!$V50</f>
        <v>#N/A</v>
      </c>
      <c r="X54" t="e">
        <f t="shared" si="0"/>
        <v>#N/A</v>
      </c>
      <c r="Y54" t="str">
        <f t="shared" si="1"/>
        <v>-</v>
      </c>
    </row>
    <row r="55" spans="2:25">
      <c r="B55" s="17">
        <v>50</v>
      </c>
      <c r="C55" s="17" t="e">
        <f>[5]流行!$C51</f>
        <v>#N/A</v>
      </c>
      <c r="D55" s="17" t="e">
        <f>[5]流行!$D51</f>
        <v>#N/A</v>
      </c>
      <c r="E55" s="17" t="e">
        <f>[5]流行!$E51</f>
        <v>#N/A</v>
      </c>
      <c r="F55" s="17" t="e">
        <f>[5]流行!$F51</f>
        <v>#N/A</v>
      </c>
      <c r="G55" s="17" t="e">
        <f>[5]流行!$G51</f>
        <v>#N/A</v>
      </c>
      <c r="H55" s="17" t="e">
        <f>[5]流行!$H51</f>
        <v>#N/A</v>
      </c>
      <c r="I55" s="17" t="e">
        <f>[5]流行!$I51</f>
        <v>#N/A</v>
      </c>
      <c r="J55" s="17" t="e">
        <f>[5]流行!$J51</f>
        <v>#N/A</v>
      </c>
      <c r="K55" s="17" t="e">
        <f>[5]流行!$K51</f>
        <v>#N/A</v>
      </c>
      <c r="L55" s="17" t="e">
        <f>[5]流行!$L51</f>
        <v>#N/A</v>
      </c>
      <c r="M55" s="17" t="e">
        <f>[5]流行!$M51</f>
        <v>#N/A</v>
      </c>
      <c r="N55" s="17" t="e">
        <f>[5]流行!$N51</f>
        <v>#N/A</v>
      </c>
      <c r="O55" s="17" t="e">
        <f>[5]流行!$O51</f>
        <v>#N/A</v>
      </c>
      <c r="P55" s="17" t="e">
        <f>[5]流行!$P51</f>
        <v>#N/A</v>
      </c>
      <c r="Q55" s="17" t="e">
        <f>[5]流行!$Q51</f>
        <v>#N/A</v>
      </c>
      <c r="R55" s="17" t="e">
        <f>[5]流行!$R51</f>
        <v>#N/A</v>
      </c>
      <c r="S55" s="17" t="e">
        <f>[5]流行!$S51</f>
        <v>#N/A</v>
      </c>
      <c r="T55" s="17" t="e">
        <f>[5]流行!$T51</f>
        <v>#N/A</v>
      </c>
      <c r="U55" s="17" t="e">
        <f>[5]流行!$U51</f>
        <v>#N/A</v>
      </c>
      <c r="V55" s="17" t="e">
        <f>[5]流行!$V51</f>
        <v>#N/A</v>
      </c>
      <c r="X55" t="e">
        <f t="shared" si="0"/>
        <v>#N/A</v>
      </c>
      <c r="Y55" t="str">
        <f t="shared" si="1"/>
        <v>-</v>
      </c>
    </row>
    <row r="56" spans="2:25">
      <c r="B56" s="17">
        <v>51</v>
      </c>
      <c r="C56" s="17" t="e">
        <f>[5]流行!$C52</f>
        <v>#N/A</v>
      </c>
      <c r="D56" s="17" t="e">
        <f>[5]流行!$D52</f>
        <v>#N/A</v>
      </c>
      <c r="E56" s="17" t="e">
        <f>[5]流行!$E52</f>
        <v>#N/A</v>
      </c>
      <c r="F56" s="17" t="e">
        <f>[5]流行!$F52</f>
        <v>#N/A</v>
      </c>
      <c r="G56" s="17" t="e">
        <f>[5]流行!$G52</f>
        <v>#N/A</v>
      </c>
      <c r="H56" s="17" t="e">
        <f>[5]流行!$H52</f>
        <v>#N/A</v>
      </c>
      <c r="I56" s="17" t="e">
        <f>[5]流行!$I52</f>
        <v>#N/A</v>
      </c>
      <c r="J56" s="17" t="e">
        <f>[5]流行!$J52</f>
        <v>#N/A</v>
      </c>
      <c r="K56" s="17" t="e">
        <f>[5]流行!$K52</f>
        <v>#N/A</v>
      </c>
      <c r="L56" s="17" t="e">
        <f>[5]流行!$L52</f>
        <v>#N/A</v>
      </c>
      <c r="M56" s="17" t="e">
        <f>[5]流行!$M52</f>
        <v>#N/A</v>
      </c>
      <c r="N56" s="17" t="e">
        <f>[5]流行!$N52</f>
        <v>#N/A</v>
      </c>
      <c r="O56" s="17" t="e">
        <f>[5]流行!$O52</f>
        <v>#N/A</v>
      </c>
      <c r="P56" s="17" t="e">
        <f>[5]流行!$P52</f>
        <v>#N/A</v>
      </c>
      <c r="Q56" s="17" t="e">
        <f>[5]流行!$Q52</f>
        <v>#N/A</v>
      </c>
      <c r="R56" s="17" t="e">
        <f>[5]流行!$R52</f>
        <v>#N/A</v>
      </c>
      <c r="S56" s="17" t="e">
        <f>[5]流行!$S52</f>
        <v>#N/A</v>
      </c>
      <c r="T56" s="17" t="e">
        <f>[5]流行!$T52</f>
        <v>#N/A</v>
      </c>
      <c r="U56" s="17" t="e">
        <f>[5]流行!$U52</f>
        <v>#N/A</v>
      </c>
      <c r="V56" s="17" t="e">
        <f>[5]流行!$V52</f>
        <v>#N/A</v>
      </c>
      <c r="X56" t="e">
        <f t="shared" si="0"/>
        <v>#N/A</v>
      </c>
      <c r="Y56" t="str">
        <f t="shared" si="1"/>
        <v>-</v>
      </c>
    </row>
    <row r="57" spans="2:25">
      <c r="B57" s="17">
        <v>52</v>
      </c>
      <c r="C57" s="17" t="e">
        <f>[5]流行!$C53</f>
        <v>#N/A</v>
      </c>
      <c r="D57" s="17" t="e">
        <f>[5]流行!$D53</f>
        <v>#N/A</v>
      </c>
      <c r="E57" s="17" t="e">
        <f>[5]流行!$E53</f>
        <v>#N/A</v>
      </c>
      <c r="F57" s="17" t="e">
        <f>[5]流行!$F53</f>
        <v>#N/A</v>
      </c>
      <c r="G57" s="17" t="e">
        <f>[5]流行!$G53</f>
        <v>#N/A</v>
      </c>
      <c r="H57" s="17" t="e">
        <f>[5]流行!$H53</f>
        <v>#N/A</v>
      </c>
      <c r="I57" s="17" t="e">
        <f>[5]流行!$I53</f>
        <v>#N/A</v>
      </c>
      <c r="J57" s="17" t="e">
        <f>[5]流行!$J53</f>
        <v>#N/A</v>
      </c>
      <c r="K57" s="17" t="e">
        <f>[5]流行!$K53</f>
        <v>#N/A</v>
      </c>
      <c r="L57" s="17" t="e">
        <f>[5]流行!$L53</f>
        <v>#N/A</v>
      </c>
      <c r="M57" s="17" t="e">
        <f>[5]流行!$M53</f>
        <v>#N/A</v>
      </c>
      <c r="N57" s="17" t="e">
        <f>[5]流行!$N53</f>
        <v>#N/A</v>
      </c>
      <c r="O57" s="17" t="e">
        <f>[5]流行!$O53</f>
        <v>#N/A</v>
      </c>
      <c r="P57" s="17" t="e">
        <f>[5]流行!$P53</f>
        <v>#N/A</v>
      </c>
      <c r="Q57" s="17" t="e">
        <f>[5]流行!$Q53</f>
        <v>#N/A</v>
      </c>
      <c r="R57" s="17" t="e">
        <f>[5]流行!$R53</f>
        <v>#N/A</v>
      </c>
      <c r="S57" s="17" t="e">
        <f>[5]流行!$S53</f>
        <v>#N/A</v>
      </c>
      <c r="T57" s="17" t="e">
        <f>[5]流行!$T53</f>
        <v>#N/A</v>
      </c>
      <c r="U57" s="17" t="e">
        <f>[5]流行!$U53</f>
        <v>#N/A</v>
      </c>
      <c r="V57" s="17" t="e">
        <f>[5]流行!$V53</f>
        <v>#N/A</v>
      </c>
      <c r="X57" t="e">
        <f t="shared" si="0"/>
        <v>#N/A</v>
      </c>
      <c r="Y57" t="str">
        <f t="shared" si="1"/>
        <v>-</v>
      </c>
    </row>
    <row r="58" spans="2:25">
      <c r="B58" s="104">
        <v>53</v>
      </c>
      <c r="C58" s="104" t="e">
        <f>[5]流行!$C54</f>
        <v>#N/A</v>
      </c>
      <c r="D58" s="104" t="e">
        <f>[5]流行!$D54</f>
        <v>#N/A</v>
      </c>
      <c r="E58" s="104" t="e">
        <f>[5]流行!$E54</f>
        <v>#N/A</v>
      </c>
      <c r="F58" s="104" t="e">
        <f>[5]流行!$F54</f>
        <v>#N/A</v>
      </c>
      <c r="G58" s="104" t="e">
        <f>[5]流行!$G54</f>
        <v>#N/A</v>
      </c>
      <c r="H58" s="104" t="e">
        <f>[5]流行!$H54</f>
        <v>#N/A</v>
      </c>
      <c r="I58" s="104" t="e">
        <f>[5]流行!$I54</f>
        <v>#N/A</v>
      </c>
      <c r="J58" s="104" t="e">
        <f>[5]流行!$J54</f>
        <v>#N/A</v>
      </c>
      <c r="K58" s="104" t="e">
        <f>[5]流行!$K54</f>
        <v>#N/A</v>
      </c>
      <c r="L58" s="104" t="e">
        <f>[5]流行!$L54</f>
        <v>#N/A</v>
      </c>
      <c r="M58" s="104" t="e">
        <f>[5]流行!$M54</f>
        <v>#N/A</v>
      </c>
      <c r="N58" s="104" t="e">
        <f>[5]流行!$N54</f>
        <v>#N/A</v>
      </c>
      <c r="O58" s="104" t="e">
        <f>[5]流行!$O54</f>
        <v>#N/A</v>
      </c>
      <c r="P58" s="104" t="e">
        <f>[5]流行!$P54</f>
        <v>#N/A</v>
      </c>
      <c r="Q58" s="104" t="e">
        <f>[5]流行!$Q54</f>
        <v>#N/A</v>
      </c>
      <c r="R58" s="104" t="e">
        <f>[5]流行!$R54</f>
        <v>#N/A</v>
      </c>
      <c r="S58" s="104" t="e">
        <f>[5]流行!$S54</f>
        <v>#N/A</v>
      </c>
      <c r="T58" s="104" t="e">
        <f>[5]流行!$T54</f>
        <v>#N/A</v>
      </c>
      <c r="U58" s="104" t="e">
        <f>[5]流行!$U54</f>
        <v>#N/A</v>
      </c>
      <c r="V58" s="104" t="e">
        <f>[5]流行!$V54</f>
        <v>#N/A</v>
      </c>
      <c r="W58" s="5"/>
      <c r="X58" s="5" t="e">
        <f t="shared" si="0"/>
        <v>#N/A</v>
      </c>
      <c r="Y58" s="5" t="str">
        <f t="shared" si="1"/>
        <v>-</v>
      </c>
    </row>
    <row r="60" spans="2:25">
      <c r="B60" s="2" t="s">
        <v>66</v>
      </c>
      <c r="C60" s="2">
        <f t="array" ref="C60">+SUM(IF(NOT(ISERROR(C6:C58)),C6:C58))</f>
        <v>699</v>
      </c>
      <c r="D60" s="2">
        <f t="array" ref="D60">+SUM(IF(NOT(ISERROR(D6:D58)),D6:D58))</f>
        <v>2</v>
      </c>
      <c r="E60" s="2">
        <f t="array" ref="E60">+SUM(IF(NOT(ISERROR(E6:E58)),E6:E58))</f>
        <v>7</v>
      </c>
      <c r="F60" s="2">
        <f t="array" ref="F60">+SUM(IF(NOT(ISERROR(F6:F58)),F6:F58))</f>
        <v>16</v>
      </c>
      <c r="G60" s="2">
        <f t="array" ref="G60">+SUM(IF(NOT(ISERROR(G6:G58)),G6:G58))</f>
        <v>20</v>
      </c>
      <c r="H60" s="2">
        <f t="array" ref="H60">+SUM(IF(NOT(ISERROR(H6:H58)),H6:H58))</f>
        <v>8</v>
      </c>
      <c r="I60" s="2">
        <f t="array" ref="I60">+SUM(IF(NOT(ISERROR(I6:I58)),I6:I58))</f>
        <v>20</v>
      </c>
      <c r="J60" s="2">
        <f t="array" ref="J60">+SUM(IF(NOT(ISERROR(J6:J58)),J6:J58))</f>
        <v>23</v>
      </c>
      <c r="K60" s="2">
        <f t="array" ref="K60">+SUM(IF(NOT(ISERROR(K6:K58)),K6:K58))</f>
        <v>13</v>
      </c>
      <c r="L60" s="2">
        <f t="array" ref="L60">+SUM(IF(NOT(ISERROR(L6:L58)),L6:L58))</f>
        <v>23</v>
      </c>
      <c r="M60" s="2">
        <f t="array" ref="M60">+SUM(IF(NOT(ISERROR(M6:M58)),M6:M58))</f>
        <v>18</v>
      </c>
      <c r="N60" s="2">
        <f t="array" ref="N60">+SUM(IF(NOT(ISERROR(N6:N58)),N6:N58))</f>
        <v>17</v>
      </c>
      <c r="O60" s="2">
        <f t="array" ref="O60">+SUM(IF(NOT(ISERROR(O6:O58)),O6:O58))</f>
        <v>41</v>
      </c>
      <c r="P60" s="2">
        <f t="array" ref="P60">+SUM(IF(NOT(ISERROR(P6:P58)),P6:P58))</f>
        <v>22</v>
      </c>
      <c r="Q60" s="2">
        <f t="array" ref="Q60">+SUM(IF(NOT(ISERROR(Q6:Q58)),Q6:Q58))</f>
        <v>67</v>
      </c>
      <c r="R60" s="2">
        <f t="array" ref="R60">+SUM(IF(NOT(ISERROR(R6:R58)),R6:R58))</f>
        <v>105</v>
      </c>
      <c r="S60" s="2">
        <f t="array" ref="S60">+SUM(IF(NOT(ISERROR(S6:S58)),S6:S58))</f>
        <v>93</v>
      </c>
      <c r="T60" s="2">
        <f t="array" ref="T60">+SUM(IF(NOT(ISERROR(T6:T58)),T6:T58))</f>
        <v>68</v>
      </c>
      <c r="U60" s="2">
        <f t="array" ref="U60">+SUM(IF(NOT(ISERROR(U6:U58)),U6:U58))</f>
        <v>82</v>
      </c>
      <c r="V60" s="2">
        <f t="array" ref="V60">+SUM(IF(NOT(ISERROR(V6:V58)),V6:V58))</f>
        <v>54</v>
      </c>
      <c r="W60" s="2"/>
      <c r="X60" s="2">
        <f>SUM(D60:V60)</f>
        <v>699</v>
      </c>
      <c r="Y60" s="2" t="b">
        <f>C60=X60</f>
        <v>1</v>
      </c>
    </row>
    <row r="61" spans="2:25">
      <c r="B61" s="4" t="s">
        <v>73</v>
      </c>
      <c r="C61" s="4">
        <f t="shared" ref="C61:V61" si="2">+C60/$C$60*100</f>
        <v>100</v>
      </c>
      <c r="D61" s="4">
        <f t="shared" si="2"/>
        <v>0.28612303290414876</v>
      </c>
      <c r="E61" s="4">
        <f t="shared" si="2"/>
        <v>1.0014306151645207</v>
      </c>
      <c r="F61" s="4">
        <f t="shared" si="2"/>
        <v>2.28898426323319</v>
      </c>
      <c r="G61" s="4">
        <f t="shared" si="2"/>
        <v>2.8612303290414878</v>
      </c>
      <c r="H61" s="4">
        <f t="shared" si="2"/>
        <v>1.144492131616595</v>
      </c>
      <c r="I61" s="4">
        <f t="shared" si="2"/>
        <v>2.8612303290414878</v>
      </c>
      <c r="J61" s="4">
        <f t="shared" si="2"/>
        <v>3.2904148783977112</v>
      </c>
      <c r="K61" s="4">
        <f t="shared" si="2"/>
        <v>1.8597997138769671</v>
      </c>
      <c r="L61" s="4">
        <f t="shared" si="2"/>
        <v>3.2904148783977112</v>
      </c>
      <c r="M61" s="4">
        <f t="shared" si="2"/>
        <v>2.5751072961373391</v>
      </c>
      <c r="N61" s="4">
        <f t="shared" si="2"/>
        <v>2.4320457796852648</v>
      </c>
      <c r="O61" s="4">
        <f t="shared" si="2"/>
        <v>5.8655221745350508</v>
      </c>
      <c r="P61" s="4">
        <f t="shared" si="2"/>
        <v>3.1473533619456364</v>
      </c>
      <c r="Q61" s="4">
        <f t="shared" si="2"/>
        <v>9.585121602288984</v>
      </c>
      <c r="R61" s="4">
        <f t="shared" si="2"/>
        <v>15.021459227467812</v>
      </c>
      <c r="S61" s="4">
        <f t="shared" si="2"/>
        <v>13.304721030042918</v>
      </c>
      <c r="T61" s="4">
        <f t="shared" si="2"/>
        <v>9.7281831187410592</v>
      </c>
      <c r="U61" s="4">
        <f t="shared" si="2"/>
        <v>11.731044349070102</v>
      </c>
      <c r="V61" s="4">
        <f t="shared" si="2"/>
        <v>7.7253218884120178</v>
      </c>
      <c r="W61" s="4"/>
      <c r="X61" s="4">
        <f>SUM(D61:V61)</f>
        <v>100</v>
      </c>
      <c r="Y61" s="4" t="b">
        <f>C61=X61</f>
        <v>1</v>
      </c>
    </row>
    <row r="63" spans="2:25">
      <c r="X63" s="5">
        <f t="array" ref="X63">+SUM(IF(NOT(ISERROR(X6:X58)),X6:X58))</f>
        <v>699</v>
      </c>
      <c r="Y63" s="5" t="b">
        <f>X60=X63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0"/>
  <dimension ref="B4:V63"/>
  <sheetViews>
    <sheetView showGridLines="0" topLeftCell="A13" zoomScale="55" zoomScaleNormal="55" workbookViewId="0">
      <selection activeCell="C25" sqref="C25"/>
    </sheetView>
  </sheetViews>
  <sheetFormatPr defaultRowHeight="16.5"/>
  <sheetData>
    <row r="4" spans="2:22">
      <c r="B4" t="s">
        <v>65</v>
      </c>
    </row>
    <row r="5" spans="2:22">
      <c r="B5" s="6" t="s">
        <v>48</v>
      </c>
      <c r="C5" s="6" t="s">
        <v>61</v>
      </c>
      <c r="D5" s="6" t="s">
        <v>117</v>
      </c>
      <c r="E5" s="6" t="s">
        <v>142</v>
      </c>
      <c r="F5" s="6" t="s">
        <v>140</v>
      </c>
      <c r="G5" s="1" t="s">
        <v>138</v>
      </c>
      <c r="H5" s="1" t="s">
        <v>107</v>
      </c>
      <c r="I5" s="1" t="s">
        <v>137</v>
      </c>
      <c r="J5" s="1" t="s">
        <v>135</v>
      </c>
      <c r="K5" s="1" t="s">
        <v>119</v>
      </c>
      <c r="L5" s="1" t="s">
        <v>121</v>
      </c>
      <c r="M5" s="1" t="s">
        <v>123</v>
      </c>
      <c r="N5" s="1" t="s">
        <v>125</v>
      </c>
      <c r="O5" s="6" t="s">
        <v>127</v>
      </c>
      <c r="P5" s="6" t="s">
        <v>129</v>
      </c>
      <c r="Q5" s="6" t="s">
        <v>131</v>
      </c>
      <c r="R5" s="6" t="s">
        <v>133</v>
      </c>
      <c r="S5" s="6" t="s">
        <v>74</v>
      </c>
      <c r="T5" s="6"/>
      <c r="U5" s="1" t="s">
        <v>67</v>
      </c>
      <c r="V5" s="1" t="s">
        <v>68</v>
      </c>
    </row>
    <row r="6" spans="2:22">
      <c r="B6" s="102">
        <v>1</v>
      </c>
      <c r="C6" s="102">
        <f>[6]細髄!$C2</f>
        <v>0</v>
      </c>
      <c r="D6" s="102">
        <f>[6]細髄!$D2</f>
        <v>0</v>
      </c>
      <c r="E6" s="102">
        <f>[6]細髄!$E2</f>
        <v>0</v>
      </c>
      <c r="F6" s="102">
        <f>[6]細髄!$F2</f>
        <v>0</v>
      </c>
      <c r="G6" s="102">
        <f>[6]細髄!$G2</f>
        <v>0</v>
      </c>
      <c r="H6" s="102">
        <f>[6]細髄!$H2</f>
        <v>0</v>
      </c>
      <c r="I6" s="102">
        <f>[6]細髄!$I2</f>
        <v>0</v>
      </c>
      <c r="J6" s="102">
        <f>[6]細髄!$J2</f>
        <v>0</v>
      </c>
      <c r="K6" s="102">
        <f>[6]細髄!$K2</f>
        <v>0</v>
      </c>
      <c r="L6" s="102">
        <f>[6]細髄!$L2</f>
        <v>0</v>
      </c>
      <c r="M6" s="102">
        <f>[6]細髄!$M2</f>
        <v>0</v>
      </c>
      <c r="N6" s="102">
        <f>[6]細髄!$N2</f>
        <v>0</v>
      </c>
      <c r="O6" s="102">
        <f>[6]細髄!$O2</f>
        <v>0</v>
      </c>
      <c r="P6" s="102">
        <f>[6]細髄!$P2</f>
        <v>0</v>
      </c>
      <c r="Q6" s="102">
        <f>[6]細髄!$Q2</f>
        <v>0</v>
      </c>
      <c r="R6" s="102">
        <f>[6]細髄!$R2</f>
        <v>0</v>
      </c>
      <c r="S6" s="102">
        <f>[6]細髄!$S2</f>
        <v>0</v>
      </c>
      <c r="T6" s="103"/>
      <c r="U6" s="103">
        <f t="shared" ref="U6:U29" si="0">SUM(D6:S6)</f>
        <v>0</v>
      </c>
      <c r="V6" s="103" t="b">
        <f t="shared" ref="V6:V29" si="1">IF(AND(ISERROR(C6),ISERROR(U6)),"-",C6=U6)</f>
        <v>1</v>
      </c>
    </row>
    <row r="7" spans="2:22">
      <c r="B7" s="17">
        <v>2</v>
      </c>
      <c r="C7" s="17">
        <f>[6]細髄!$C3</f>
        <v>0</v>
      </c>
      <c r="D7" s="17">
        <f>[6]細髄!$D3</f>
        <v>0</v>
      </c>
      <c r="E7" s="17">
        <f>[6]細髄!$E3</f>
        <v>0</v>
      </c>
      <c r="F7" s="17">
        <f>[6]細髄!$F3</f>
        <v>0</v>
      </c>
      <c r="G7" s="17">
        <f>[6]細髄!$G3</f>
        <v>0</v>
      </c>
      <c r="H7" s="17">
        <f>[6]細髄!$H3</f>
        <v>0</v>
      </c>
      <c r="I7" s="17">
        <f>[6]細髄!$I3</f>
        <v>0</v>
      </c>
      <c r="J7" s="17">
        <f>[6]細髄!$J3</f>
        <v>0</v>
      </c>
      <c r="K7" s="17">
        <f>[6]細髄!$K3</f>
        <v>0</v>
      </c>
      <c r="L7" s="17">
        <f>[6]細髄!$L3</f>
        <v>0</v>
      </c>
      <c r="M7" s="17">
        <f>[6]細髄!$M3</f>
        <v>0</v>
      </c>
      <c r="N7" s="17">
        <f>[6]細髄!$N3</f>
        <v>0</v>
      </c>
      <c r="O7" s="17">
        <f>[6]細髄!$O3</f>
        <v>0</v>
      </c>
      <c r="P7" s="17">
        <f>[6]細髄!$P3</f>
        <v>0</v>
      </c>
      <c r="Q7" s="17">
        <f>[6]細髄!$Q3</f>
        <v>0</v>
      </c>
      <c r="R7" s="17">
        <f>[6]細髄!$R3</f>
        <v>0</v>
      </c>
      <c r="S7" s="17">
        <f>[6]細髄!$S3</f>
        <v>0</v>
      </c>
      <c r="U7">
        <f t="shared" si="0"/>
        <v>0</v>
      </c>
      <c r="V7" t="b">
        <f t="shared" si="1"/>
        <v>1</v>
      </c>
    </row>
    <row r="8" spans="2:22">
      <c r="B8" s="17">
        <v>3</v>
      </c>
      <c r="C8" s="17">
        <f>[6]細髄!$C4</f>
        <v>0</v>
      </c>
      <c r="D8" s="17">
        <f>[6]細髄!$D4</f>
        <v>0</v>
      </c>
      <c r="E8" s="17">
        <f>[6]細髄!$E4</f>
        <v>0</v>
      </c>
      <c r="F8" s="17">
        <f>[6]細髄!$F4</f>
        <v>0</v>
      </c>
      <c r="G8" s="17">
        <f>[6]細髄!$G4</f>
        <v>0</v>
      </c>
      <c r="H8" s="17">
        <f>[6]細髄!$H4</f>
        <v>0</v>
      </c>
      <c r="I8" s="17">
        <f>[6]細髄!$I4</f>
        <v>0</v>
      </c>
      <c r="J8" s="17">
        <f>[6]細髄!$J4</f>
        <v>0</v>
      </c>
      <c r="K8" s="17">
        <f>[6]細髄!$K4</f>
        <v>0</v>
      </c>
      <c r="L8" s="17">
        <f>[6]細髄!$L4</f>
        <v>0</v>
      </c>
      <c r="M8" s="17">
        <f>[6]細髄!$M4</f>
        <v>0</v>
      </c>
      <c r="N8" s="17">
        <f>[6]細髄!$N4</f>
        <v>0</v>
      </c>
      <c r="O8" s="17">
        <f>[6]細髄!$O4</f>
        <v>0</v>
      </c>
      <c r="P8" s="17">
        <f>[6]細髄!$P4</f>
        <v>0</v>
      </c>
      <c r="Q8" s="17">
        <f>[6]細髄!$Q4</f>
        <v>0</v>
      </c>
      <c r="R8" s="17">
        <f>[6]細髄!$R4</f>
        <v>0</v>
      </c>
      <c r="S8" s="17">
        <f>[6]細髄!$S4</f>
        <v>0</v>
      </c>
      <c r="U8">
        <f t="shared" si="0"/>
        <v>0</v>
      </c>
      <c r="V8" t="b">
        <f t="shared" si="1"/>
        <v>1</v>
      </c>
    </row>
    <row r="9" spans="2:22">
      <c r="B9" s="17">
        <v>4</v>
      </c>
      <c r="C9" s="17">
        <f>[6]細髄!$C5</f>
        <v>0</v>
      </c>
      <c r="D9" s="17">
        <f>[6]細髄!$D5</f>
        <v>0</v>
      </c>
      <c r="E9" s="17">
        <f>[6]細髄!$E5</f>
        <v>0</v>
      </c>
      <c r="F9" s="17">
        <f>[6]細髄!$F5</f>
        <v>0</v>
      </c>
      <c r="G9" s="17">
        <f>[6]細髄!$G5</f>
        <v>0</v>
      </c>
      <c r="H9" s="17">
        <f>[6]細髄!$H5</f>
        <v>0</v>
      </c>
      <c r="I9" s="17">
        <f>[6]細髄!$I5</f>
        <v>0</v>
      </c>
      <c r="J9" s="17">
        <f>[6]細髄!$J5</f>
        <v>0</v>
      </c>
      <c r="K9" s="17">
        <f>[6]細髄!$K5</f>
        <v>0</v>
      </c>
      <c r="L9" s="17">
        <f>[6]細髄!$L5</f>
        <v>0</v>
      </c>
      <c r="M9" s="17">
        <f>[6]細髄!$M5</f>
        <v>0</v>
      </c>
      <c r="N9" s="17">
        <f>[6]細髄!$N5</f>
        <v>0</v>
      </c>
      <c r="O9" s="17">
        <f>[6]細髄!$O5</f>
        <v>0</v>
      </c>
      <c r="P9" s="17">
        <f>[6]細髄!$P5</f>
        <v>0</v>
      </c>
      <c r="Q9" s="17">
        <f>[6]細髄!$Q5</f>
        <v>0</v>
      </c>
      <c r="R9" s="17">
        <f>[6]細髄!$R5</f>
        <v>0</v>
      </c>
      <c r="S9" s="17">
        <f>[6]細髄!$S5</f>
        <v>0</v>
      </c>
      <c r="U9">
        <f t="shared" si="0"/>
        <v>0</v>
      </c>
      <c r="V9" t="b">
        <f t="shared" si="1"/>
        <v>1</v>
      </c>
    </row>
    <row r="10" spans="2:22">
      <c r="B10" s="17">
        <v>5</v>
      </c>
      <c r="C10" s="17">
        <f>[6]細髄!$C6</f>
        <v>0</v>
      </c>
      <c r="D10" s="17">
        <f>[6]細髄!$D6</f>
        <v>0</v>
      </c>
      <c r="E10" s="17">
        <f>[6]細髄!$E6</f>
        <v>0</v>
      </c>
      <c r="F10" s="17">
        <f>[6]細髄!$F6</f>
        <v>0</v>
      </c>
      <c r="G10" s="17">
        <f>[6]細髄!$G6</f>
        <v>0</v>
      </c>
      <c r="H10" s="17">
        <f>[6]細髄!$H6</f>
        <v>0</v>
      </c>
      <c r="I10" s="17">
        <f>[6]細髄!$I6</f>
        <v>0</v>
      </c>
      <c r="J10" s="17">
        <f>[6]細髄!$J6</f>
        <v>0</v>
      </c>
      <c r="K10" s="17">
        <f>[6]細髄!$K6</f>
        <v>0</v>
      </c>
      <c r="L10" s="17">
        <f>[6]細髄!$L6</f>
        <v>0</v>
      </c>
      <c r="M10" s="17">
        <f>[6]細髄!$M6</f>
        <v>0</v>
      </c>
      <c r="N10" s="17">
        <f>[6]細髄!$N6</f>
        <v>0</v>
      </c>
      <c r="O10" s="17">
        <f>[6]細髄!$O6</f>
        <v>0</v>
      </c>
      <c r="P10" s="17">
        <f>[6]細髄!$P6</f>
        <v>0</v>
      </c>
      <c r="Q10" s="17">
        <f>[6]細髄!$Q6</f>
        <v>0</v>
      </c>
      <c r="R10" s="17">
        <f>[6]細髄!$R6</f>
        <v>0</v>
      </c>
      <c r="S10" s="17">
        <f>[6]細髄!$S6</f>
        <v>0</v>
      </c>
      <c r="U10">
        <f t="shared" si="0"/>
        <v>0</v>
      </c>
      <c r="V10" t="b">
        <f t="shared" si="1"/>
        <v>1</v>
      </c>
    </row>
    <row r="11" spans="2:22">
      <c r="B11" s="17">
        <v>6</v>
      </c>
      <c r="C11" s="17">
        <f>[6]細髄!$C7</f>
        <v>0</v>
      </c>
      <c r="D11" s="17">
        <f>[6]細髄!$D7</f>
        <v>0</v>
      </c>
      <c r="E11" s="17">
        <f>[6]細髄!$E7</f>
        <v>0</v>
      </c>
      <c r="F11" s="17">
        <f>[6]細髄!$F7</f>
        <v>0</v>
      </c>
      <c r="G11" s="17">
        <f>[6]細髄!$G7</f>
        <v>0</v>
      </c>
      <c r="H11" s="17">
        <f>[6]細髄!$H7</f>
        <v>0</v>
      </c>
      <c r="I11" s="17">
        <f>[6]細髄!$I7</f>
        <v>0</v>
      </c>
      <c r="J11" s="17">
        <f>[6]細髄!$J7</f>
        <v>0</v>
      </c>
      <c r="K11" s="17">
        <f>[6]細髄!$K7</f>
        <v>0</v>
      </c>
      <c r="L11" s="17">
        <f>[6]細髄!$L7</f>
        <v>0</v>
      </c>
      <c r="M11" s="17">
        <f>[6]細髄!$M7</f>
        <v>0</v>
      </c>
      <c r="N11" s="17">
        <f>[6]細髄!$N7</f>
        <v>0</v>
      </c>
      <c r="O11" s="17">
        <f>[6]細髄!$O7</f>
        <v>0</v>
      </c>
      <c r="P11" s="17">
        <f>[6]細髄!$P7</f>
        <v>0</v>
      </c>
      <c r="Q11" s="17">
        <f>[6]細髄!$Q7</f>
        <v>0</v>
      </c>
      <c r="R11" s="17">
        <f>[6]細髄!$R7</f>
        <v>0</v>
      </c>
      <c r="S11" s="17">
        <f>[6]細髄!$S7</f>
        <v>0</v>
      </c>
      <c r="U11">
        <f t="shared" si="0"/>
        <v>0</v>
      </c>
      <c r="V11" t="b">
        <f t="shared" si="1"/>
        <v>1</v>
      </c>
    </row>
    <row r="12" spans="2:22">
      <c r="B12" s="17">
        <v>7</v>
      </c>
      <c r="C12" s="17">
        <f>[6]細髄!$C8</f>
        <v>0</v>
      </c>
      <c r="D12" s="17">
        <f>[6]細髄!$D8</f>
        <v>0</v>
      </c>
      <c r="E12" s="17">
        <f>[6]細髄!$E8</f>
        <v>0</v>
      </c>
      <c r="F12" s="17">
        <f>[6]細髄!$F8</f>
        <v>0</v>
      </c>
      <c r="G12" s="17">
        <f>[6]細髄!$G8</f>
        <v>0</v>
      </c>
      <c r="H12" s="17">
        <f>[6]細髄!$H8</f>
        <v>0</v>
      </c>
      <c r="I12" s="17">
        <f>[6]細髄!$I8</f>
        <v>0</v>
      </c>
      <c r="J12" s="17">
        <f>[6]細髄!$J8</f>
        <v>0</v>
      </c>
      <c r="K12" s="17">
        <f>[6]細髄!$K8</f>
        <v>0</v>
      </c>
      <c r="L12" s="17">
        <f>[6]細髄!$L8</f>
        <v>0</v>
      </c>
      <c r="M12" s="17">
        <f>[6]細髄!$M8</f>
        <v>0</v>
      </c>
      <c r="N12" s="17">
        <f>[6]細髄!$N8</f>
        <v>0</v>
      </c>
      <c r="O12" s="17">
        <f>[6]細髄!$O8</f>
        <v>0</v>
      </c>
      <c r="P12" s="17">
        <f>[6]細髄!$P8</f>
        <v>0</v>
      </c>
      <c r="Q12" s="17">
        <f>[6]細髄!$Q8</f>
        <v>0</v>
      </c>
      <c r="R12" s="17">
        <f>[6]細髄!$R8</f>
        <v>0</v>
      </c>
      <c r="S12" s="17">
        <f>[6]細髄!$S8</f>
        <v>0</v>
      </c>
      <c r="U12">
        <f t="shared" si="0"/>
        <v>0</v>
      </c>
      <c r="V12" t="b">
        <f t="shared" si="1"/>
        <v>1</v>
      </c>
    </row>
    <row r="13" spans="2:22">
      <c r="B13" s="17">
        <v>8</v>
      </c>
      <c r="C13" s="17">
        <f>[6]細髄!$C9</f>
        <v>1</v>
      </c>
      <c r="D13" s="17">
        <f>[6]細髄!$D9</f>
        <v>0</v>
      </c>
      <c r="E13" s="17">
        <f>[6]細髄!$E9</f>
        <v>0</v>
      </c>
      <c r="F13" s="17">
        <f>[6]細髄!$F9</f>
        <v>0</v>
      </c>
      <c r="G13" s="17">
        <f>[6]細髄!$G9</f>
        <v>0</v>
      </c>
      <c r="H13" s="17">
        <f>[6]細髄!$H9</f>
        <v>0</v>
      </c>
      <c r="I13" s="17">
        <f>[6]細髄!$I9</f>
        <v>0</v>
      </c>
      <c r="J13" s="17">
        <f>[6]細髄!$J9</f>
        <v>0</v>
      </c>
      <c r="K13" s="17">
        <f>[6]細髄!$K9</f>
        <v>0</v>
      </c>
      <c r="L13" s="17">
        <f>[6]細髄!$L9</f>
        <v>0</v>
      </c>
      <c r="M13" s="17">
        <f>[6]細髄!$M9</f>
        <v>0</v>
      </c>
      <c r="N13" s="17">
        <f>[6]細髄!$N9</f>
        <v>0</v>
      </c>
      <c r="O13" s="17">
        <f>[6]細髄!$O9</f>
        <v>0</v>
      </c>
      <c r="P13" s="17">
        <f>[6]細髄!$P9</f>
        <v>0</v>
      </c>
      <c r="Q13" s="17">
        <f>[6]細髄!$Q9</f>
        <v>0</v>
      </c>
      <c r="R13" s="17">
        <f>[6]細髄!$R9</f>
        <v>1</v>
      </c>
      <c r="S13" s="17">
        <f>[6]細髄!$S9</f>
        <v>0</v>
      </c>
      <c r="U13">
        <f t="shared" si="0"/>
        <v>1</v>
      </c>
      <c r="V13" t="b">
        <f t="shared" si="1"/>
        <v>1</v>
      </c>
    </row>
    <row r="14" spans="2:22">
      <c r="B14" s="17">
        <v>9</v>
      </c>
      <c r="C14" s="17">
        <f>[6]細髄!$C10</f>
        <v>0</v>
      </c>
      <c r="D14" s="17">
        <f>[6]細髄!$D10</f>
        <v>0</v>
      </c>
      <c r="E14" s="17">
        <f>[6]細髄!$E10</f>
        <v>0</v>
      </c>
      <c r="F14" s="17">
        <f>[6]細髄!$F10</f>
        <v>0</v>
      </c>
      <c r="G14" s="17">
        <f>[6]細髄!$G10</f>
        <v>0</v>
      </c>
      <c r="H14" s="17">
        <f>[6]細髄!$H10</f>
        <v>0</v>
      </c>
      <c r="I14" s="17">
        <f>[6]細髄!$I10</f>
        <v>0</v>
      </c>
      <c r="J14" s="17">
        <f>[6]細髄!$J10</f>
        <v>0</v>
      </c>
      <c r="K14" s="17">
        <f>[6]細髄!$K10</f>
        <v>0</v>
      </c>
      <c r="L14" s="17">
        <f>[6]細髄!$L10</f>
        <v>0</v>
      </c>
      <c r="M14" s="17">
        <f>[6]細髄!$M10</f>
        <v>0</v>
      </c>
      <c r="N14" s="17">
        <f>[6]細髄!$N10</f>
        <v>0</v>
      </c>
      <c r="O14" s="17">
        <f>[6]細髄!$O10</f>
        <v>0</v>
      </c>
      <c r="P14" s="17">
        <f>[6]細髄!$P10</f>
        <v>0</v>
      </c>
      <c r="Q14" s="17">
        <f>[6]細髄!$Q10</f>
        <v>0</v>
      </c>
      <c r="R14" s="17">
        <f>[6]細髄!$R10</f>
        <v>0</v>
      </c>
      <c r="S14" s="17">
        <f>[6]細髄!$S10</f>
        <v>0</v>
      </c>
      <c r="U14">
        <f t="shared" si="0"/>
        <v>0</v>
      </c>
      <c r="V14" t="b">
        <f t="shared" si="1"/>
        <v>1</v>
      </c>
    </row>
    <row r="15" spans="2:22">
      <c r="B15" s="17">
        <v>10</v>
      </c>
      <c r="C15" s="17">
        <f>[6]細髄!$C11</f>
        <v>0</v>
      </c>
      <c r="D15" s="17">
        <f>[6]細髄!$D11</f>
        <v>0</v>
      </c>
      <c r="E15" s="17">
        <f>[6]細髄!$E11</f>
        <v>0</v>
      </c>
      <c r="F15" s="17">
        <f>[6]細髄!$F11</f>
        <v>0</v>
      </c>
      <c r="G15" s="17">
        <f>[6]細髄!$G11</f>
        <v>0</v>
      </c>
      <c r="H15" s="17">
        <f>[6]細髄!$H11</f>
        <v>0</v>
      </c>
      <c r="I15" s="17">
        <f>[6]細髄!$I11</f>
        <v>0</v>
      </c>
      <c r="J15" s="17">
        <f>[6]細髄!$J11</f>
        <v>0</v>
      </c>
      <c r="K15" s="17">
        <f>[6]細髄!$K11</f>
        <v>0</v>
      </c>
      <c r="L15" s="17">
        <f>[6]細髄!$L11</f>
        <v>0</v>
      </c>
      <c r="M15" s="17">
        <f>[6]細髄!$M11</f>
        <v>0</v>
      </c>
      <c r="N15" s="17">
        <f>[6]細髄!$N11</f>
        <v>0</v>
      </c>
      <c r="O15" s="17">
        <f>[6]細髄!$O11</f>
        <v>0</v>
      </c>
      <c r="P15" s="17">
        <f>[6]細髄!$P11</f>
        <v>0</v>
      </c>
      <c r="Q15" s="17">
        <f>[6]細髄!$Q11</f>
        <v>0</v>
      </c>
      <c r="R15" s="17">
        <f>[6]細髄!$R11</f>
        <v>0</v>
      </c>
      <c r="S15" s="17">
        <f>[6]細髄!$S11</f>
        <v>0</v>
      </c>
      <c r="U15">
        <f t="shared" si="0"/>
        <v>0</v>
      </c>
      <c r="V15" t="b">
        <f t="shared" si="1"/>
        <v>1</v>
      </c>
    </row>
    <row r="16" spans="2:22">
      <c r="B16" s="17">
        <v>11</v>
      </c>
      <c r="C16" s="17">
        <f>[6]細髄!$C12</f>
        <v>1</v>
      </c>
      <c r="D16" s="17">
        <f>[6]細髄!$D12</f>
        <v>0</v>
      </c>
      <c r="E16" s="17">
        <f>[6]細髄!$E12</f>
        <v>0</v>
      </c>
      <c r="F16" s="17">
        <f>[6]細髄!$F12</f>
        <v>0</v>
      </c>
      <c r="G16" s="17">
        <f>[6]細髄!$G12</f>
        <v>0</v>
      </c>
      <c r="H16" s="17">
        <f>[6]細髄!$H12</f>
        <v>0</v>
      </c>
      <c r="I16" s="17">
        <f>[6]細髄!$I12</f>
        <v>0</v>
      </c>
      <c r="J16" s="17">
        <f>[6]細髄!$J12</f>
        <v>0</v>
      </c>
      <c r="K16" s="17">
        <f>[6]細髄!$K12</f>
        <v>0</v>
      </c>
      <c r="L16" s="17">
        <f>[6]細髄!$L12</f>
        <v>0</v>
      </c>
      <c r="M16" s="17">
        <f>[6]細髄!$M12</f>
        <v>0</v>
      </c>
      <c r="N16" s="17">
        <f>[6]細髄!$N12</f>
        <v>0</v>
      </c>
      <c r="O16" s="17">
        <f>[6]細髄!$O12</f>
        <v>0</v>
      </c>
      <c r="P16" s="17">
        <f>[6]細髄!$P12</f>
        <v>0</v>
      </c>
      <c r="Q16" s="17">
        <f>[6]細髄!$Q12</f>
        <v>0</v>
      </c>
      <c r="R16" s="17">
        <f>[6]細髄!$R12</f>
        <v>0</v>
      </c>
      <c r="S16" s="17">
        <f>[6]細髄!$S12</f>
        <v>1</v>
      </c>
      <c r="U16">
        <f t="shared" si="0"/>
        <v>1</v>
      </c>
      <c r="V16" t="b">
        <f t="shared" si="1"/>
        <v>1</v>
      </c>
    </row>
    <row r="17" spans="2:22">
      <c r="B17" s="17">
        <v>12</v>
      </c>
      <c r="C17" s="17">
        <f>[6]細髄!$C13</f>
        <v>0</v>
      </c>
      <c r="D17" s="17">
        <f>[6]細髄!$D13</f>
        <v>0</v>
      </c>
      <c r="E17" s="17">
        <f>[6]細髄!$E13</f>
        <v>0</v>
      </c>
      <c r="F17" s="17">
        <f>[6]細髄!$F13</f>
        <v>0</v>
      </c>
      <c r="G17" s="17">
        <f>[6]細髄!$G13</f>
        <v>0</v>
      </c>
      <c r="H17" s="17">
        <f>[6]細髄!$H13</f>
        <v>0</v>
      </c>
      <c r="I17" s="17">
        <f>[6]細髄!$I13</f>
        <v>0</v>
      </c>
      <c r="J17" s="17">
        <f>[6]細髄!$J13</f>
        <v>0</v>
      </c>
      <c r="K17" s="17">
        <f>[6]細髄!$K13</f>
        <v>0</v>
      </c>
      <c r="L17" s="17">
        <f>[6]細髄!$L13</f>
        <v>0</v>
      </c>
      <c r="M17" s="17">
        <f>[6]細髄!$M13</f>
        <v>0</v>
      </c>
      <c r="N17" s="17">
        <f>[6]細髄!$N13</f>
        <v>0</v>
      </c>
      <c r="O17" s="17">
        <f>[6]細髄!$O13</f>
        <v>0</v>
      </c>
      <c r="P17" s="17">
        <f>[6]細髄!$P13</f>
        <v>0</v>
      </c>
      <c r="Q17" s="17">
        <f>[6]細髄!$Q13</f>
        <v>0</v>
      </c>
      <c r="R17" s="17">
        <f>[6]細髄!$R13</f>
        <v>0</v>
      </c>
      <c r="S17" s="17">
        <f>[6]細髄!$S13</f>
        <v>0</v>
      </c>
      <c r="U17">
        <f t="shared" si="0"/>
        <v>0</v>
      </c>
      <c r="V17" t="b">
        <f t="shared" si="1"/>
        <v>1</v>
      </c>
    </row>
    <row r="18" spans="2:22">
      <c r="B18" s="17">
        <v>13</v>
      </c>
      <c r="C18" s="17">
        <f>[6]細髄!$C14</f>
        <v>0</v>
      </c>
      <c r="D18" s="17">
        <f>[6]細髄!$D14</f>
        <v>0</v>
      </c>
      <c r="E18" s="17">
        <f>[6]細髄!$E14</f>
        <v>0</v>
      </c>
      <c r="F18" s="17">
        <f>[6]細髄!$F14</f>
        <v>0</v>
      </c>
      <c r="G18" s="17">
        <f>[6]細髄!$G14</f>
        <v>0</v>
      </c>
      <c r="H18" s="17">
        <f>[6]細髄!$H14</f>
        <v>0</v>
      </c>
      <c r="I18" s="17">
        <f>[6]細髄!$I14</f>
        <v>0</v>
      </c>
      <c r="J18" s="17">
        <f>[6]細髄!$J14</f>
        <v>0</v>
      </c>
      <c r="K18" s="17">
        <f>[6]細髄!$K14</f>
        <v>0</v>
      </c>
      <c r="L18" s="17">
        <f>[6]細髄!$L14</f>
        <v>0</v>
      </c>
      <c r="M18" s="17">
        <f>[6]細髄!$M14</f>
        <v>0</v>
      </c>
      <c r="N18" s="17">
        <f>[6]細髄!$N14</f>
        <v>0</v>
      </c>
      <c r="O18" s="17">
        <f>[6]細髄!$O14</f>
        <v>0</v>
      </c>
      <c r="P18" s="17">
        <f>[6]細髄!$P14</f>
        <v>0</v>
      </c>
      <c r="Q18" s="17">
        <f>[6]細髄!$Q14</f>
        <v>0</v>
      </c>
      <c r="R18" s="17">
        <f>[6]細髄!$R14</f>
        <v>0</v>
      </c>
      <c r="S18" s="17">
        <f>[6]細髄!$S14</f>
        <v>0</v>
      </c>
      <c r="U18">
        <f t="shared" si="0"/>
        <v>0</v>
      </c>
      <c r="V18" t="b">
        <f t="shared" si="1"/>
        <v>1</v>
      </c>
    </row>
    <row r="19" spans="2:22">
      <c r="B19" s="17">
        <v>14</v>
      </c>
      <c r="C19" s="17">
        <f>[6]細髄!$C15</f>
        <v>1</v>
      </c>
      <c r="D19" s="17">
        <f>[6]細髄!$D15</f>
        <v>0</v>
      </c>
      <c r="E19" s="17">
        <f>[6]細髄!$E15</f>
        <v>0</v>
      </c>
      <c r="F19" s="17">
        <f>[6]細髄!$F15</f>
        <v>0</v>
      </c>
      <c r="G19" s="17">
        <f>[6]細髄!$G15</f>
        <v>0</v>
      </c>
      <c r="H19" s="17">
        <f>[6]細髄!$H15</f>
        <v>0</v>
      </c>
      <c r="I19" s="17">
        <f>[6]細髄!$I15</f>
        <v>0</v>
      </c>
      <c r="J19" s="17">
        <f>[6]細髄!$J15</f>
        <v>0</v>
      </c>
      <c r="K19" s="17">
        <f>[6]細髄!$K15</f>
        <v>0</v>
      </c>
      <c r="L19" s="17">
        <f>[6]細髄!$L15</f>
        <v>0</v>
      </c>
      <c r="M19" s="17">
        <f>[6]細髄!$M15</f>
        <v>0</v>
      </c>
      <c r="N19" s="17">
        <f>[6]細髄!$N15</f>
        <v>0</v>
      </c>
      <c r="O19" s="17">
        <f>[6]細髄!$O15</f>
        <v>0</v>
      </c>
      <c r="P19" s="17">
        <f>[6]細髄!$P15</f>
        <v>0</v>
      </c>
      <c r="Q19" s="17">
        <f>[6]細髄!$Q15</f>
        <v>0</v>
      </c>
      <c r="R19" s="17">
        <f>[6]細髄!$R15</f>
        <v>0</v>
      </c>
      <c r="S19" s="17">
        <f>[6]細髄!$S15</f>
        <v>1</v>
      </c>
      <c r="U19">
        <f t="shared" si="0"/>
        <v>1</v>
      </c>
      <c r="V19" t="b">
        <f t="shared" si="1"/>
        <v>1</v>
      </c>
    </row>
    <row r="20" spans="2:22">
      <c r="B20" s="17">
        <v>15</v>
      </c>
      <c r="C20" s="17">
        <f>[6]細髄!$C16</f>
        <v>1</v>
      </c>
      <c r="D20" s="17">
        <f>[6]細髄!$D16</f>
        <v>0</v>
      </c>
      <c r="E20" s="17">
        <f>[6]細髄!$E16</f>
        <v>0</v>
      </c>
      <c r="F20" s="17">
        <f>[6]細髄!$F16</f>
        <v>0</v>
      </c>
      <c r="G20" s="17">
        <f>[6]細髄!$G16</f>
        <v>0</v>
      </c>
      <c r="H20" s="17">
        <f>[6]細髄!$H16</f>
        <v>0</v>
      </c>
      <c r="I20" s="17">
        <f>[6]細髄!$I16</f>
        <v>0</v>
      </c>
      <c r="J20" s="17">
        <f>[6]細髄!$J16</f>
        <v>1</v>
      </c>
      <c r="K20" s="17">
        <f>[6]細髄!$K16</f>
        <v>0</v>
      </c>
      <c r="L20" s="17">
        <f>[6]細髄!$L16</f>
        <v>0</v>
      </c>
      <c r="M20" s="17">
        <f>[6]細髄!$M16</f>
        <v>0</v>
      </c>
      <c r="N20" s="17">
        <f>[6]細髄!$N16</f>
        <v>0</v>
      </c>
      <c r="O20" s="17">
        <f>[6]細髄!$O16</f>
        <v>0</v>
      </c>
      <c r="P20" s="17">
        <f>[6]細髄!$P16</f>
        <v>0</v>
      </c>
      <c r="Q20" s="17">
        <f>[6]細髄!$Q16</f>
        <v>0</v>
      </c>
      <c r="R20" s="17">
        <f>[6]細髄!$R16</f>
        <v>0</v>
      </c>
      <c r="S20" s="17">
        <f>[6]細髄!$S16</f>
        <v>0</v>
      </c>
      <c r="U20">
        <f t="shared" si="0"/>
        <v>1</v>
      </c>
      <c r="V20" t="b">
        <f t="shared" si="1"/>
        <v>1</v>
      </c>
    </row>
    <row r="21" spans="2:22">
      <c r="B21" s="17">
        <v>16</v>
      </c>
      <c r="C21" s="17">
        <f>[6]細髄!$C17</f>
        <v>0</v>
      </c>
      <c r="D21" s="17">
        <f>[6]細髄!$D17</f>
        <v>0</v>
      </c>
      <c r="E21" s="17">
        <f>[6]細髄!$E17</f>
        <v>0</v>
      </c>
      <c r="F21" s="17">
        <f>[6]細髄!$F17</f>
        <v>0</v>
      </c>
      <c r="G21" s="17">
        <f>[6]細髄!$G17</f>
        <v>0</v>
      </c>
      <c r="H21" s="17">
        <f>[6]細髄!$H17</f>
        <v>0</v>
      </c>
      <c r="I21" s="17">
        <f>[6]細髄!$I17</f>
        <v>0</v>
      </c>
      <c r="J21" s="17">
        <f>[6]細髄!$J17</f>
        <v>0</v>
      </c>
      <c r="K21" s="17">
        <f>[6]細髄!$K17</f>
        <v>0</v>
      </c>
      <c r="L21" s="17">
        <f>[6]細髄!$L17</f>
        <v>0</v>
      </c>
      <c r="M21" s="17">
        <f>[6]細髄!$M17</f>
        <v>0</v>
      </c>
      <c r="N21" s="17">
        <f>[6]細髄!$N17</f>
        <v>0</v>
      </c>
      <c r="O21" s="17">
        <f>[6]細髄!$O17</f>
        <v>0</v>
      </c>
      <c r="P21" s="17">
        <f>[6]細髄!$P17</f>
        <v>0</v>
      </c>
      <c r="Q21" s="17">
        <f>[6]細髄!$Q17</f>
        <v>0</v>
      </c>
      <c r="R21" s="17">
        <f>[6]細髄!$R17</f>
        <v>0</v>
      </c>
      <c r="S21" s="17">
        <f>[6]細髄!$S17</f>
        <v>0</v>
      </c>
      <c r="U21">
        <f t="shared" si="0"/>
        <v>0</v>
      </c>
      <c r="V21" t="b">
        <f t="shared" si="1"/>
        <v>1</v>
      </c>
    </row>
    <row r="22" spans="2:22">
      <c r="B22" s="17">
        <v>17</v>
      </c>
      <c r="C22" s="17">
        <f>[6]細髄!$C18</f>
        <v>0</v>
      </c>
      <c r="D22" s="17">
        <f>[6]細髄!$D18</f>
        <v>0</v>
      </c>
      <c r="E22" s="17">
        <f>[6]細髄!$E18</f>
        <v>0</v>
      </c>
      <c r="F22" s="17">
        <f>[6]細髄!$F18</f>
        <v>0</v>
      </c>
      <c r="G22" s="17">
        <f>[6]細髄!$G18</f>
        <v>0</v>
      </c>
      <c r="H22" s="17">
        <f>[6]細髄!$H18</f>
        <v>0</v>
      </c>
      <c r="I22" s="17">
        <f>[6]細髄!$I18</f>
        <v>0</v>
      </c>
      <c r="J22" s="17">
        <f>[6]細髄!$J18</f>
        <v>0</v>
      </c>
      <c r="K22" s="17">
        <f>[6]細髄!$K18</f>
        <v>0</v>
      </c>
      <c r="L22" s="17">
        <f>[6]細髄!$L18</f>
        <v>0</v>
      </c>
      <c r="M22" s="17">
        <f>[6]細髄!$M18</f>
        <v>0</v>
      </c>
      <c r="N22" s="17">
        <f>[6]細髄!$N18</f>
        <v>0</v>
      </c>
      <c r="O22" s="17">
        <f>[6]細髄!$O18</f>
        <v>0</v>
      </c>
      <c r="P22" s="17">
        <f>[6]細髄!$P18</f>
        <v>0</v>
      </c>
      <c r="Q22" s="17">
        <f>[6]細髄!$Q18</f>
        <v>0</v>
      </c>
      <c r="R22" s="17">
        <f>[6]細髄!$R18</f>
        <v>0</v>
      </c>
      <c r="S22" s="17">
        <f>[6]細髄!$S18</f>
        <v>0</v>
      </c>
      <c r="U22">
        <f t="shared" si="0"/>
        <v>0</v>
      </c>
      <c r="V22" t="b">
        <f t="shared" si="1"/>
        <v>1</v>
      </c>
    </row>
    <row r="23" spans="2:22">
      <c r="B23" s="17">
        <v>18</v>
      </c>
      <c r="C23" s="17">
        <f>[6]細髄!$C19</f>
        <v>0</v>
      </c>
      <c r="D23" s="17">
        <f>[6]細髄!$D19</f>
        <v>0</v>
      </c>
      <c r="E23" s="17">
        <f>[6]細髄!$E19</f>
        <v>0</v>
      </c>
      <c r="F23" s="17">
        <f>[6]細髄!$F19</f>
        <v>0</v>
      </c>
      <c r="G23" s="17">
        <f>[6]細髄!$G19</f>
        <v>0</v>
      </c>
      <c r="H23" s="17">
        <f>[6]細髄!$H19</f>
        <v>0</v>
      </c>
      <c r="I23" s="17">
        <f>[6]細髄!$I19</f>
        <v>0</v>
      </c>
      <c r="J23" s="17">
        <f>[6]細髄!$J19</f>
        <v>0</v>
      </c>
      <c r="K23" s="17">
        <f>[6]細髄!$K19</f>
        <v>0</v>
      </c>
      <c r="L23" s="17">
        <f>[6]細髄!$L19</f>
        <v>0</v>
      </c>
      <c r="M23" s="17">
        <f>[6]細髄!$M19</f>
        <v>0</v>
      </c>
      <c r="N23" s="17">
        <f>[6]細髄!$N19</f>
        <v>0</v>
      </c>
      <c r="O23" s="17">
        <f>[6]細髄!$O19</f>
        <v>0</v>
      </c>
      <c r="P23" s="17">
        <f>[6]細髄!$P19</f>
        <v>0</v>
      </c>
      <c r="Q23" s="17">
        <f>[6]細髄!$Q19</f>
        <v>0</v>
      </c>
      <c r="R23" s="17">
        <f>[6]細髄!$R19</f>
        <v>0</v>
      </c>
      <c r="S23" s="17">
        <f>[6]細髄!$S19</f>
        <v>0</v>
      </c>
      <c r="U23">
        <f t="shared" si="0"/>
        <v>0</v>
      </c>
      <c r="V23" t="b">
        <f t="shared" si="1"/>
        <v>1</v>
      </c>
    </row>
    <row r="24" spans="2:22">
      <c r="B24" s="17">
        <v>19</v>
      </c>
      <c r="C24" s="17">
        <f>[6]細髄!$C20</f>
        <v>1</v>
      </c>
      <c r="D24" s="17">
        <f>[6]細髄!$D20</f>
        <v>1</v>
      </c>
      <c r="E24" s="17">
        <f>[6]細髄!$E20</f>
        <v>0</v>
      </c>
      <c r="F24" s="17">
        <f>[6]細髄!$F20</f>
        <v>0</v>
      </c>
      <c r="G24" s="17">
        <f>[6]細髄!$G20</f>
        <v>0</v>
      </c>
      <c r="H24" s="17">
        <f>[6]細髄!$H20</f>
        <v>0</v>
      </c>
      <c r="I24" s="17">
        <f>[6]細髄!$I20</f>
        <v>0</v>
      </c>
      <c r="J24" s="17">
        <f>[6]細髄!$J20</f>
        <v>0</v>
      </c>
      <c r="K24" s="17">
        <f>[6]細髄!$K20</f>
        <v>0</v>
      </c>
      <c r="L24" s="17">
        <f>[6]細髄!$L20</f>
        <v>0</v>
      </c>
      <c r="M24" s="17">
        <f>[6]細髄!$M20</f>
        <v>0</v>
      </c>
      <c r="N24" s="17">
        <f>[6]細髄!$N20</f>
        <v>0</v>
      </c>
      <c r="O24" s="17">
        <f>[6]細髄!$O20</f>
        <v>0</v>
      </c>
      <c r="P24" s="17">
        <f>[6]細髄!$P20</f>
        <v>0</v>
      </c>
      <c r="Q24" s="17">
        <f>[6]細髄!$Q20</f>
        <v>0</v>
      </c>
      <c r="R24" s="17">
        <f>[6]細髄!$R20</f>
        <v>0</v>
      </c>
      <c r="S24" s="17">
        <f>[6]細髄!$S20</f>
        <v>0</v>
      </c>
      <c r="U24">
        <f t="shared" si="0"/>
        <v>1</v>
      </c>
      <c r="V24" t="b">
        <f t="shared" si="1"/>
        <v>1</v>
      </c>
    </row>
    <row r="25" spans="2:22">
      <c r="B25" s="17">
        <v>20</v>
      </c>
      <c r="C25" s="17">
        <f>[6]細髄!$C21</f>
        <v>2</v>
      </c>
      <c r="D25" s="17">
        <f>[6]細髄!$D21</f>
        <v>1</v>
      </c>
      <c r="E25" s="17">
        <f>[6]細髄!$E21</f>
        <v>0</v>
      </c>
      <c r="F25" s="17">
        <f>[6]細髄!$F21</f>
        <v>0</v>
      </c>
      <c r="G25" s="17">
        <f>[6]細髄!$G21</f>
        <v>0</v>
      </c>
      <c r="H25" s="17">
        <f>[6]細髄!$H21</f>
        <v>0</v>
      </c>
      <c r="I25" s="17">
        <f>[6]細髄!$I21</f>
        <v>0</v>
      </c>
      <c r="J25" s="17">
        <f>[6]細髄!$J21</f>
        <v>0</v>
      </c>
      <c r="K25" s="17">
        <f>[6]細髄!$K21</f>
        <v>0</v>
      </c>
      <c r="L25" s="17">
        <f>[6]細髄!$L21</f>
        <v>0</v>
      </c>
      <c r="M25" s="17">
        <f>[6]細髄!$M21</f>
        <v>0</v>
      </c>
      <c r="N25" s="17">
        <f>[6]細髄!$N21</f>
        <v>0</v>
      </c>
      <c r="O25" s="17">
        <f>[6]細髄!$O21</f>
        <v>0</v>
      </c>
      <c r="P25" s="17">
        <f>[6]細髄!$P21</f>
        <v>0</v>
      </c>
      <c r="Q25" s="17">
        <f>[6]細髄!$Q21</f>
        <v>0</v>
      </c>
      <c r="R25" s="17">
        <f>[6]細髄!$R21</f>
        <v>1</v>
      </c>
      <c r="S25" s="17">
        <f>[6]細髄!$S21</f>
        <v>0</v>
      </c>
      <c r="U25">
        <f t="shared" si="0"/>
        <v>2</v>
      </c>
      <c r="V25" t="b">
        <f t="shared" si="1"/>
        <v>1</v>
      </c>
    </row>
    <row r="26" spans="2:22">
      <c r="B26" s="17">
        <v>21</v>
      </c>
      <c r="C26" s="17">
        <f>[6]細髄!$C22</f>
        <v>2</v>
      </c>
      <c r="D26" s="17">
        <f>[6]細髄!$D22</f>
        <v>0</v>
      </c>
      <c r="E26" s="17">
        <f>[6]細髄!$E22</f>
        <v>0</v>
      </c>
      <c r="F26" s="17">
        <f>[6]細髄!$F22</f>
        <v>0</v>
      </c>
      <c r="G26" s="17">
        <f>[6]細髄!$G22</f>
        <v>0</v>
      </c>
      <c r="H26" s="17">
        <f>[6]細髄!$H22</f>
        <v>0</v>
      </c>
      <c r="I26" s="17">
        <f>[6]細髄!$I22</f>
        <v>0</v>
      </c>
      <c r="J26" s="17">
        <f>[6]細髄!$J22</f>
        <v>0</v>
      </c>
      <c r="K26" s="17">
        <f>[6]細髄!$K22</f>
        <v>0</v>
      </c>
      <c r="L26" s="17">
        <f>[6]細髄!$L22</f>
        <v>0</v>
      </c>
      <c r="M26" s="17">
        <f>[6]細髄!$M22</f>
        <v>0</v>
      </c>
      <c r="N26" s="17">
        <f>[6]細髄!$N22</f>
        <v>0</v>
      </c>
      <c r="O26" s="17">
        <f>[6]細髄!$O22</f>
        <v>1</v>
      </c>
      <c r="P26" s="17">
        <f>[6]細髄!$P22</f>
        <v>0</v>
      </c>
      <c r="Q26" s="17">
        <f>[6]細髄!$Q22</f>
        <v>1</v>
      </c>
      <c r="R26" s="17">
        <f>[6]細髄!$R22</f>
        <v>0</v>
      </c>
      <c r="S26" s="17">
        <f>[6]細髄!$S22</f>
        <v>0</v>
      </c>
      <c r="U26">
        <f t="shared" si="0"/>
        <v>2</v>
      </c>
      <c r="V26" t="b">
        <f t="shared" si="1"/>
        <v>1</v>
      </c>
    </row>
    <row r="27" spans="2:22">
      <c r="B27" s="17">
        <v>22</v>
      </c>
      <c r="C27" s="17">
        <f>[6]細髄!$C23</f>
        <v>1</v>
      </c>
      <c r="D27" s="17">
        <f>[6]細髄!$D23</f>
        <v>1</v>
      </c>
      <c r="E27" s="17">
        <f>[6]細髄!$E23</f>
        <v>0</v>
      </c>
      <c r="F27" s="17">
        <f>[6]細髄!$F23</f>
        <v>0</v>
      </c>
      <c r="G27" s="17">
        <f>[6]細髄!$G23</f>
        <v>0</v>
      </c>
      <c r="H27" s="17">
        <f>[6]細髄!$H23</f>
        <v>0</v>
      </c>
      <c r="I27" s="17">
        <f>[6]細髄!$I23</f>
        <v>0</v>
      </c>
      <c r="J27" s="17">
        <f>[6]細髄!$J23</f>
        <v>0</v>
      </c>
      <c r="K27" s="17">
        <f>[6]細髄!$K23</f>
        <v>0</v>
      </c>
      <c r="L27" s="17">
        <f>[6]細髄!$L23</f>
        <v>0</v>
      </c>
      <c r="M27" s="17">
        <f>[6]細髄!$M23</f>
        <v>0</v>
      </c>
      <c r="N27" s="17">
        <f>[6]細髄!$N23</f>
        <v>0</v>
      </c>
      <c r="O27" s="17">
        <f>[6]細髄!$O23</f>
        <v>0</v>
      </c>
      <c r="P27" s="17">
        <f>[6]細髄!$P23</f>
        <v>0</v>
      </c>
      <c r="Q27" s="17">
        <f>[6]細髄!$Q23</f>
        <v>0</v>
      </c>
      <c r="R27" s="17">
        <f>[6]細髄!$R23</f>
        <v>0</v>
      </c>
      <c r="S27" s="17">
        <f>[6]細髄!$S23</f>
        <v>0</v>
      </c>
      <c r="U27">
        <f t="shared" si="0"/>
        <v>1</v>
      </c>
      <c r="V27" t="b">
        <f t="shared" si="1"/>
        <v>1</v>
      </c>
    </row>
    <row r="28" spans="2:22">
      <c r="B28" s="17">
        <v>23</v>
      </c>
      <c r="C28" s="17">
        <f>[6]細髄!$C24</f>
        <v>0</v>
      </c>
      <c r="D28" s="17">
        <f>[6]細髄!$D24</f>
        <v>0</v>
      </c>
      <c r="E28" s="17">
        <f>[6]細髄!$E24</f>
        <v>0</v>
      </c>
      <c r="F28" s="17">
        <f>[6]細髄!$F24</f>
        <v>0</v>
      </c>
      <c r="G28" s="17">
        <f>[6]細髄!$G24</f>
        <v>0</v>
      </c>
      <c r="H28" s="17">
        <f>[6]細髄!$H24</f>
        <v>0</v>
      </c>
      <c r="I28" s="17">
        <f>[6]細髄!$I24</f>
        <v>0</v>
      </c>
      <c r="J28" s="17">
        <f>[6]細髄!$J24</f>
        <v>0</v>
      </c>
      <c r="K28" s="17">
        <f>[6]細髄!$K24</f>
        <v>0</v>
      </c>
      <c r="L28" s="17">
        <f>[6]細髄!$L24</f>
        <v>0</v>
      </c>
      <c r="M28" s="17">
        <f>[6]細髄!$M24</f>
        <v>0</v>
      </c>
      <c r="N28" s="17">
        <f>[6]細髄!$N24</f>
        <v>0</v>
      </c>
      <c r="O28" s="17">
        <f>[6]細髄!$O24</f>
        <v>0</v>
      </c>
      <c r="P28" s="17">
        <f>[6]細髄!$P24</f>
        <v>0</v>
      </c>
      <c r="Q28" s="17">
        <f>[6]細髄!$Q24</f>
        <v>0</v>
      </c>
      <c r="R28" s="17">
        <f>[6]細髄!$R24</f>
        <v>0</v>
      </c>
      <c r="S28" s="17">
        <f>[6]細髄!$S24</f>
        <v>0</v>
      </c>
      <c r="U28">
        <f t="shared" si="0"/>
        <v>0</v>
      </c>
      <c r="V28" t="b">
        <f t="shared" si="1"/>
        <v>1</v>
      </c>
    </row>
    <row r="29" spans="2:22">
      <c r="B29" s="17">
        <v>24</v>
      </c>
      <c r="C29" s="17">
        <f>[6]細髄!$C25</f>
        <v>0</v>
      </c>
      <c r="D29" s="17">
        <f>[6]細髄!$D25</f>
        <v>0</v>
      </c>
      <c r="E29" s="17">
        <f>[6]細髄!$E25</f>
        <v>0</v>
      </c>
      <c r="F29" s="17">
        <f>[6]細髄!$F25</f>
        <v>0</v>
      </c>
      <c r="G29" s="17">
        <f>[6]細髄!$G25</f>
        <v>0</v>
      </c>
      <c r="H29" s="17">
        <f>[6]細髄!$H25</f>
        <v>0</v>
      </c>
      <c r="I29" s="17">
        <f>[6]細髄!$I25</f>
        <v>0</v>
      </c>
      <c r="J29" s="17">
        <f>[6]細髄!$J25</f>
        <v>0</v>
      </c>
      <c r="K29" s="17">
        <f>[6]細髄!$K25</f>
        <v>0</v>
      </c>
      <c r="L29" s="17">
        <f>[6]細髄!$L25</f>
        <v>0</v>
      </c>
      <c r="M29" s="17">
        <f>[6]細髄!$M25</f>
        <v>0</v>
      </c>
      <c r="N29" s="17">
        <f>[6]細髄!$N25</f>
        <v>0</v>
      </c>
      <c r="O29" s="17">
        <f>[6]細髄!$O25</f>
        <v>0</v>
      </c>
      <c r="P29" s="17">
        <f>[6]細髄!$P25</f>
        <v>0</v>
      </c>
      <c r="Q29" s="17">
        <f>[6]細髄!$Q25</f>
        <v>0</v>
      </c>
      <c r="R29" s="17">
        <f>[6]細髄!$R25</f>
        <v>0</v>
      </c>
      <c r="S29" s="17">
        <f>[6]細髄!$S25</f>
        <v>0</v>
      </c>
      <c r="U29">
        <f t="shared" si="0"/>
        <v>0</v>
      </c>
      <c r="V29" t="b">
        <f t="shared" si="1"/>
        <v>1</v>
      </c>
    </row>
    <row r="30" spans="2:22">
      <c r="B30" s="17">
        <v>25</v>
      </c>
      <c r="C30" s="17">
        <f>[6]細髄!$C26</f>
        <v>2</v>
      </c>
      <c r="D30" s="17">
        <f>[6]細髄!$D26</f>
        <v>0</v>
      </c>
      <c r="E30" s="17">
        <f>[6]細髄!$E26</f>
        <v>0</v>
      </c>
      <c r="F30" s="17">
        <f>[6]細髄!$F26</f>
        <v>0</v>
      </c>
      <c r="G30" s="17">
        <f>[6]細髄!$G26</f>
        <v>0</v>
      </c>
      <c r="H30" s="17">
        <f>[6]細髄!$H26</f>
        <v>0</v>
      </c>
      <c r="I30" s="17">
        <f>[6]細髄!$I26</f>
        <v>0</v>
      </c>
      <c r="J30" s="17">
        <f>[6]細髄!$J26</f>
        <v>0</v>
      </c>
      <c r="K30" s="17">
        <f>[6]細髄!$K26</f>
        <v>1</v>
      </c>
      <c r="L30" s="17">
        <f>[6]細髄!$L26</f>
        <v>0</v>
      </c>
      <c r="M30" s="17">
        <f>[6]細髄!$M26</f>
        <v>0</v>
      </c>
      <c r="N30" s="17">
        <f>[6]細髄!$N26</f>
        <v>0</v>
      </c>
      <c r="O30" s="17">
        <f>[6]細髄!$O26</f>
        <v>0</v>
      </c>
      <c r="P30" s="17">
        <f>[6]細髄!$P26</f>
        <v>0</v>
      </c>
      <c r="Q30" s="17">
        <f>[6]細髄!$Q26</f>
        <v>1</v>
      </c>
      <c r="R30" s="17">
        <f>[6]細髄!$R26</f>
        <v>0</v>
      </c>
      <c r="S30" s="17">
        <f>[6]細髄!$S26</f>
        <v>0</v>
      </c>
      <c r="U30">
        <f>SUM(D30:S30)</f>
        <v>2</v>
      </c>
      <c r="V30" t="b">
        <f>IF(AND(ISERROR(C30),ISERROR(U30)),"-",C30=U30)</f>
        <v>1</v>
      </c>
    </row>
    <row r="31" spans="2:22">
      <c r="B31" s="17">
        <v>26</v>
      </c>
      <c r="C31" s="17">
        <f>[6]細髄!$C27</f>
        <v>0</v>
      </c>
      <c r="D31" s="17">
        <f>[6]細髄!$D27</f>
        <v>0</v>
      </c>
      <c r="E31" s="17">
        <f>[6]細髄!$E27</f>
        <v>0</v>
      </c>
      <c r="F31" s="17">
        <f>[6]細髄!$F27</f>
        <v>0</v>
      </c>
      <c r="G31" s="17">
        <f>[6]細髄!$G27</f>
        <v>0</v>
      </c>
      <c r="H31" s="17">
        <f>[6]細髄!$H27</f>
        <v>0</v>
      </c>
      <c r="I31" s="17">
        <f>[6]細髄!$I27</f>
        <v>0</v>
      </c>
      <c r="J31" s="17">
        <f>[6]細髄!$J27</f>
        <v>0</v>
      </c>
      <c r="K31" s="17">
        <f>[6]細髄!$K27</f>
        <v>0</v>
      </c>
      <c r="L31" s="17">
        <f>[6]細髄!$L27</f>
        <v>0</v>
      </c>
      <c r="M31" s="17">
        <f>[6]細髄!$M27</f>
        <v>0</v>
      </c>
      <c r="N31" s="17">
        <f>[6]細髄!$N27</f>
        <v>0</v>
      </c>
      <c r="O31" s="17">
        <f>[6]細髄!$O27</f>
        <v>0</v>
      </c>
      <c r="P31" s="17">
        <f>[6]細髄!$P27</f>
        <v>0</v>
      </c>
      <c r="Q31" s="17">
        <f>[6]細髄!$Q27</f>
        <v>0</v>
      </c>
      <c r="R31" s="17">
        <f>[6]細髄!$R27</f>
        <v>0</v>
      </c>
      <c r="S31" s="17">
        <f>[6]細髄!$S27</f>
        <v>0</v>
      </c>
      <c r="U31">
        <f>SUM(D31:S31)</f>
        <v>0</v>
      </c>
      <c r="V31" t="b">
        <f>IF(AND(ISERROR(C31),ISERROR(U31)),"-",C31=U31)</f>
        <v>1</v>
      </c>
    </row>
    <row r="32" spans="2:22">
      <c r="B32" s="17">
        <v>27</v>
      </c>
      <c r="C32" s="17">
        <f>[6]細髄!$C28</f>
        <v>1</v>
      </c>
      <c r="D32" s="17">
        <f>[6]細髄!$D28</f>
        <v>1</v>
      </c>
      <c r="E32" s="17">
        <f>[6]細髄!$E28</f>
        <v>0</v>
      </c>
      <c r="F32" s="17">
        <f>[6]細髄!$F28</f>
        <v>0</v>
      </c>
      <c r="G32" s="17">
        <f>[6]細髄!$G28</f>
        <v>0</v>
      </c>
      <c r="H32" s="17">
        <f>[6]細髄!$H28</f>
        <v>0</v>
      </c>
      <c r="I32" s="17">
        <f>[6]細髄!$I28</f>
        <v>0</v>
      </c>
      <c r="J32" s="17">
        <f>[6]細髄!$J28</f>
        <v>0</v>
      </c>
      <c r="K32" s="17">
        <f>[6]細髄!$K28</f>
        <v>0</v>
      </c>
      <c r="L32" s="17">
        <f>[6]細髄!$L28</f>
        <v>0</v>
      </c>
      <c r="M32" s="17">
        <f>[6]細髄!$M28</f>
        <v>0</v>
      </c>
      <c r="N32" s="17">
        <f>[6]細髄!$N28</f>
        <v>0</v>
      </c>
      <c r="O32" s="17">
        <f>[6]細髄!$O28</f>
        <v>0</v>
      </c>
      <c r="P32" s="17">
        <f>[6]細髄!$P28</f>
        <v>0</v>
      </c>
      <c r="Q32" s="17">
        <f>[6]細髄!$Q28</f>
        <v>0</v>
      </c>
      <c r="R32" s="17">
        <f>[6]細髄!$R28</f>
        <v>0</v>
      </c>
      <c r="S32" s="17">
        <f>[6]細髄!$S28</f>
        <v>0</v>
      </c>
      <c r="U32">
        <f t="shared" ref="U32:U57" si="2">SUM(D32:S32)</f>
        <v>1</v>
      </c>
      <c r="V32" t="b">
        <f t="shared" ref="V32:V58" si="3">IF(AND(ISERROR(C32),ISERROR(U32)),"-",C32=U32)</f>
        <v>1</v>
      </c>
    </row>
    <row r="33" spans="2:22">
      <c r="B33" s="17">
        <v>28</v>
      </c>
      <c r="C33" s="17">
        <f>[6]細髄!$C29</f>
        <v>1</v>
      </c>
      <c r="D33" s="17">
        <f>[6]細髄!$D29</f>
        <v>0</v>
      </c>
      <c r="E33" s="17">
        <f>[6]細髄!$E29</f>
        <v>1</v>
      </c>
      <c r="F33" s="17">
        <f>[6]細髄!$F29</f>
        <v>0</v>
      </c>
      <c r="G33" s="17">
        <f>[6]細髄!$G29</f>
        <v>0</v>
      </c>
      <c r="H33" s="17">
        <f>[6]細髄!$H29</f>
        <v>0</v>
      </c>
      <c r="I33" s="17">
        <f>[6]細髄!$I29</f>
        <v>0</v>
      </c>
      <c r="J33" s="17">
        <f>[6]細髄!$J29</f>
        <v>0</v>
      </c>
      <c r="K33" s="17">
        <f>[6]細髄!$K29</f>
        <v>0</v>
      </c>
      <c r="L33" s="17">
        <f>[6]細髄!$L29</f>
        <v>0</v>
      </c>
      <c r="M33" s="17">
        <f>[6]細髄!$M29</f>
        <v>0</v>
      </c>
      <c r="N33" s="17">
        <f>[6]細髄!$N29</f>
        <v>0</v>
      </c>
      <c r="O33" s="17">
        <f>[6]細髄!$O29</f>
        <v>0</v>
      </c>
      <c r="P33" s="17">
        <f>[6]細髄!$P29</f>
        <v>0</v>
      </c>
      <c r="Q33" s="17">
        <f>[6]細髄!$Q29</f>
        <v>0</v>
      </c>
      <c r="R33" s="17">
        <f>[6]細髄!$R29</f>
        <v>0</v>
      </c>
      <c r="S33" s="17">
        <f>[6]細髄!$S29</f>
        <v>0</v>
      </c>
      <c r="U33">
        <f t="shared" si="2"/>
        <v>1</v>
      </c>
      <c r="V33" t="b">
        <f t="shared" si="3"/>
        <v>1</v>
      </c>
    </row>
    <row r="34" spans="2:22">
      <c r="B34" s="17">
        <v>29</v>
      </c>
      <c r="C34" s="17">
        <f>[6]細髄!$C30</f>
        <v>1</v>
      </c>
      <c r="D34" s="17">
        <f>[6]細髄!$D30</f>
        <v>1</v>
      </c>
      <c r="E34" s="17">
        <f>[6]細髄!$E30</f>
        <v>0</v>
      </c>
      <c r="F34" s="17">
        <f>[6]細髄!$F30</f>
        <v>0</v>
      </c>
      <c r="G34" s="17">
        <f>[6]細髄!$G30</f>
        <v>0</v>
      </c>
      <c r="H34" s="17">
        <f>[6]細髄!$H30</f>
        <v>0</v>
      </c>
      <c r="I34" s="17">
        <f>[6]細髄!$I30</f>
        <v>0</v>
      </c>
      <c r="J34" s="17">
        <f>[6]細髄!$J30</f>
        <v>0</v>
      </c>
      <c r="K34" s="17">
        <f>[6]細髄!$K30</f>
        <v>0</v>
      </c>
      <c r="L34" s="17">
        <f>[6]細髄!$L30</f>
        <v>0</v>
      </c>
      <c r="M34" s="17">
        <f>[6]細髄!$M30</f>
        <v>0</v>
      </c>
      <c r="N34" s="17">
        <f>[6]細髄!$N30</f>
        <v>0</v>
      </c>
      <c r="O34" s="17">
        <f>[6]細髄!$O30</f>
        <v>0</v>
      </c>
      <c r="P34" s="17">
        <f>[6]細髄!$P30</f>
        <v>0</v>
      </c>
      <c r="Q34" s="17">
        <f>[6]細髄!$Q30</f>
        <v>0</v>
      </c>
      <c r="R34" s="17">
        <f>[6]細髄!$R30</f>
        <v>0</v>
      </c>
      <c r="S34" s="17">
        <f>[6]細髄!$S30</f>
        <v>0</v>
      </c>
      <c r="U34">
        <f t="shared" si="2"/>
        <v>1</v>
      </c>
      <c r="V34" t="b">
        <f t="shared" si="3"/>
        <v>1</v>
      </c>
    </row>
    <row r="35" spans="2:22">
      <c r="B35" s="17">
        <v>30</v>
      </c>
      <c r="C35" s="17">
        <f>[6]細髄!$C31</f>
        <v>0</v>
      </c>
      <c r="D35" s="17">
        <f>[6]細髄!$D31</f>
        <v>0</v>
      </c>
      <c r="E35" s="17">
        <f>[6]細髄!$E31</f>
        <v>0</v>
      </c>
      <c r="F35" s="17">
        <f>[6]細髄!$F31</f>
        <v>0</v>
      </c>
      <c r="G35" s="17">
        <f>[6]細髄!$G31</f>
        <v>0</v>
      </c>
      <c r="H35" s="17">
        <f>[6]細髄!$H31</f>
        <v>0</v>
      </c>
      <c r="I35" s="17">
        <f>[6]細髄!$I31</f>
        <v>0</v>
      </c>
      <c r="J35" s="17">
        <f>[6]細髄!$J31</f>
        <v>0</v>
      </c>
      <c r="K35" s="17">
        <f>[6]細髄!$K31</f>
        <v>0</v>
      </c>
      <c r="L35" s="17">
        <f>[6]細髄!$L31</f>
        <v>0</v>
      </c>
      <c r="M35" s="17">
        <f>[6]細髄!$M31</f>
        <v>0</v>
      </c>
      <c r="N35" s="17">
        <f>[6]細髄!$N31</f>
        <v>0</v>
      </c>
      <c r="O35" s="17">
        <f>[6]細髄!$O31</f>
        <v>0</v>
      </c>
      <c r="P35" s="17">
        <f>[6]細髄!$P31</f>
        <v>0</v>
      </c>
      <c r="Q35" s="17">
        <f>[6]細髄!$Q31</f>
        <v>0</v>
      </c>
      <c r="R35" s="17">
        <f>[6]細髄!$R31</f>
        <v>0</v>
      </c>
      <c r="S35" s="17">
        <f>[6]細髄!$S31</f>
        <v>0</v>
      </c>
      <c r="U35">
        <f t="shared" si="2"/>
        <v>0</v>
      </c>
      <c r="V35" t="b">
        <f t="shared" si="3"/>
        <v>1</v>
      </c>
    </row>
    <row r="36" spans="2:22">
      <c r="B36" s="17">
        <v>31</v>
      </c>
      <c r="C36" s="17">
        <f>[6]細髄!$C32</f>
        <v>0</v>
      </c>
      <c r="D36" s="17">
        <f>[6]細髄!$D32</f>
        <v>0</v>
      </c>
      <c r="E36" s="17">
        <f>[6]細髄!$E32</f>
        <v>0</v>
      </c>
      <c r="F36" s="17">
        <f>[6]細髄!$F32</f>
        <v>0</v>
      </c>
      <c r="G36" s="17">
        <f>[6]細髄!$G32</f>
        <v>0</v>
      </c>
      <c r="H36" s="17">
        <f>[6]細髄!$H32</f>
        <v>0</v>
      </c>
      <c r="I36" s="17">
        <f>[6]細髄!$I32</f>
        <v>0</v>
      </c>
      <c r="J36" s="17">
        <f>[6]細髄!$J32</f>
        <v>0</v>
      </c>
      <c r="K36" s="17">
        <f>[6]細髄!$K32</f>
        <v>0</v>
      </c>
      <c r="L36" s="17">
        <f>[6]細髄!$L32</f>
        <v>0</v>
      </c>
      <c r="M36" s="17">
        <f>[6]細髄!$M32</f>
        <v>0</v>
      </c>
      <c r="N36" s="17">
        <f>[6]細髄!$N32</f>
        <v>0</v>
      </c>
      <c r="O36" s="17">
        <f>[6]細髄!$O32</f>
        <v>0</v>
      </c>
      <c r="P36" s="17">
        <f>[6]細髄!$P32</f>
        <v>0</v>
      </c>
      <c r="Q36" s="17">
        <f>[6]細髄!$Q32</f>
        <v>0</v>
      </c>
      <c r="R36" s="17">
        <f>[6]細髄!$R32</f>
        <v>0</v>
      </c>
      <c r="S36" s="17">
        <f>[6]細髄!$S32</f>
        <v>0</v>
      </c>
      <c r="U36">
        <f t="shared" si="2"/>
        <v>0</v>
      </c>
      <c r="V36" t="b">
        <f t="shared" si="3"/>
        <v>1</v>
      </c>
    </row>
    <row r="37" spans="2:22">
      <c r="B37" s="17">
        <v>32</v>
      </c>
      <c r="C37" s="17">
        <f>[6]細髄!$C33</f>
        <v>0</v>
      </c>
      <c r="D37" s="17">
        <f>[6]細髄!$D33</f>
        <v>0</v>
      </c>
      <c r="E37" s="17">
        <f>[6]細髄!$E33</f>
        <v>0</v>
      </c>
      <c r="F37" s="17">
        <f>[6]細髄!$F33</f>
        <v>0</v>
      </c>
      <c r="G37" s="17">
        <f>[6]細髄!$G33</f>
        <v>0</v>
      </c>
      <c r="H37" s="17">
        <f>[6]細髄!$H33</f>
        <v>0</v>
      </c>
      <c r="I37" s="17">
        <f>[6]細髄!$I33</f>
        <v>0</v>
      </c>
      <c r="J37" s="17">
        <f>[6]細髄!$J33</f>
        <v>0</v>
      </c>
      <c r="K37" s="17">
        <f>[6]細髄!$K33</f>
        <v>0</v>
      </c>
      <c r="L37" s="17">
        <f>[6]細髄!$L33</f>
        <v>0</v>
      </c>
      <c r="M37" s="17">
        <f>[6]細髄!$M33</f>
        <v>0</v>
      </c>
      <c r="N37" s="17">
        <f>[6]細髄!$N33</f>
        <v>0</v>
      </c>
      <c r="O37" s="17">
        <f>[6]細髄!$O33</f>
        <v>0</v>
      </c>
      <c r="P37" s="17">
        <f>[6]細髄!$P33</f>
        <v>0</v>
      </c>
      <c r="Q37" s="17">
        <f>[6]細髄!$Q33</f>
        <v>0</v>
      </c>
      <c r="R37" s="17">
        <f>[6]細髄!$R33</f>
        <v>0</v>
      </c>
      <c r="S37" s="17">
        <f>[6]細髄!$S33</f>
        <v>0</v>
      </c>
      <c r="U37">
        <f t="shared" si="2"/>
        <v>0</v>
      </c>
      <c r="V37" t="b">
        <f t="shared" si="3"/>
        <v>1</v>
      </c>
    </row>
    <row r="38" spans="2:22">
      <c r="B38" s="17">
        <v>33</v>
      </c>
      <c r="C38" s="17">
        <f>[6]細髄!$C34</f>
        <v>1</v>
      </c>
      <c r="D38" s="17">
        <f>[6]細髄!$D34</f>
        <v>1</v>
      </c>
      <c r="E38" s="17">
        <f>[6]細髄!$E34</f>
        <v>0</v>
      </c>
      <c r="F38" s="17">
        <f>[6]細髄!$F34</f>
        <v>0</v>
      </c>
      <c r="G38" s="17">
        <f>[6]細髄!$G34</f>
        <v>0</v>
      </c>
      <c r="H38" s="17">
        <f>[6]細髄!$H34</f>
        <v>0</v>
      </c>
      <c r="I38" s="17">
        <f>[6]細髄!$I34</f>
        <v>0</v>
      </c>
      <c r="J38" s="17">
        <f>[6]細髄!$J34</f>
        <v>0</v>
      </c>
      <c r="K38" s="17">
        <f>[6]細髄!$K34</f>
        <v>0</v>
      </c>
      <c r="L38" s="17">
        <f>[6]細髄!$L34</f>
        <v>0</v>
      </c>
      <c r="M38" s="17">
        <f>[6]細髄!$M34</f>
        <v>0</v>
      </c>
      <c r="N38" s="17">
        <f>[6]細髄!$N34</f>
        <v>0</v>
      </c>
      <c r="O38" s="17">
        <f>[6]細髄!$O34</f>
        <v>0</v>
      </c>
      <c r="P38" s="17">
        <f>[6]細髄!$P34</f>
        <v>0</v>
      </c>
      <c r="Q38" s="17">
        <f>[6]細髄!$Q34</f>
        <v>0</v>
      </c>
      <c r="R38" s="17">
        <f>[6]細髄!$R34</f>
        <v>0</v>
      </c>
      <c r="S38" s="17">
        <f>[6]細髄!$S34</f>
        <v>0</v>
      </c>
      <c r="U38">
        <f t="shared" si="2"/>
        <v>1</v>
      </c>
      <c r="V38" t="b">
        <f t="shared" si="3"/>
        <v>1</v>
      </c>
    </row>
    <row r="39" spans="2:22">
      <c r="B39" s="17">
        <v>34</v>
      </c>
      <c r="C39" s="17">
        <f>[6]細髄!$C35</f>
        <v>0</v>
      </c>
      <c r="D39" s="17">
        <f>[6]細髄!$D35</f>
        <v>0</v>
      </c>
      <c r="E39" s="17">
        <f>[6]細髄!$E35</f>
        <v>0</v>
      </c>
      <c r="F39" s="17">
        <f>[6]細髄!$F35</f>
        <v>0</v>
      </c>
      <c r="G39" s="17">
        <f>[6]細髄!$G35</f>
        <v>0</v>
      </c>
      <c r="H39" s="17">
        <f>[6]細髄!$H35</f>
        <v>0</v>
      </c>
      <c r="I39" s="17">
        <f>[6]細髄!$I35</f>
        <v>0</v>
      </c>
      <c r="J39" s="17">
        <f>[6]細髄!$J35</f>
        <v>0</v>
      </c>
      <c r="K39" s="17">
        <f>[6]細髄!$K35</f>
        <v>0</v>
      </c>
      <c r="L39" s="17">
        <f>[6]細髄!$L35</f>
        <v>0</v>
      </c>
      <c r="M39" s="17">
        <f>[6]細髄!$M35</f>
        <v>0</v>
      </c>
      <c r="N39" s="17">
        <f>[6]細髄!$N35</f>
        <v>0</v>
      </c>
      <c r="O39" s="17">
        <f>[6]細髄!$O35</f>
        <v>0</v>
      </c>
      <c r="P39" s="17">
        <f>[6]細髄!$P35</f>
        <v>0</v>
      </c>
      <c r="Q39" s="17">
        <f>[6]細髄!$Q35</f>
        <v>0</v>
      </c>
      <c r="R39" s="17">
        <f>[6]細髄!$R35</f>
        <v>0</v>
      </c>
      <c r="S39" s="17">
        <f>[6]細髄!$S35</f>
        <v>0</v>
      </c>
      <c r="U39">
        <f t="shared" si="2"/>
        <v>0</v>
      </c>
      <c r="V39" t="b">
        <f t="shared" si="3"/>
        <v>1</v>
      </c>
    </row>
    <row r="40" spans="2:22">
      <c r="B40" s="17">
        <v>35</v>
      </c>
      <c r="C40" s="17" t="e">
        <f>[6]細髄!$C36</f>
        <v>#N/A</v>
      </c>
      <c r="D40" s="17" t="e">
        <f>[6]細髄!$D36</f>
        <v>#N/A</v>
      </c>
      <c r="E40" s="17" t="e">
        <f>[6]細髄!$E36</f>
        <v>#N/A</v>
      </c>
      <c r="F40" s="17" t="e">
        <f>[6]細髄!$F36</f>
        <v>#N/A</v>
      </c>
      <c r="G40" s="17" t="e">
        <f>[6]細髄!$G36</f>
        <v>#N/A</v>
      </c>
      <c r="H40" s="17" t="e">
        <f>[6]細髄!$H36</f>
        <v>#N/A</v>
      </c>
      <c r="I40" s="17" t="e">
        <f>[6]細髄!$I36</f>
        <v>#N/A</v>
      </c>
      <c r="J40" s="17" t="e">
        <f>[6]細髄!$J36</f>
        <v>#N/A</v>
      </c>
      <c r="K40" s="17" t="e">
        <f>[6]細髄!$K36</f>
        <v>#N/A</v>
      </c>
      <c r="L40" s="17" t="e">
        <f>[6]細髄!$L36</f>
        <v>#N/A</v>
      </c>
      <c r="M40" s="17" t="e">
        <f>[6]細髄!$M36</f>
        <v>#N/A</v>
      </c>
      <c r="N40" s="17" t="e">
        <f>[6]細髄!$N36</f>
        <v>#N/A</v>
      </c>
      <c r="O40" s="17" t="e">
        <f>[6]細髄!$O36</f>
        <v>#N/A</v>
      </c>
      <c r="P40" s="17" t="e">
        <f>[6]細髄!$P36</f>
        <v>#N/A</v>
      </c>
      <c r="Q40" s="17" t="e">
        <f>[6]細髄!$Q36</f>
        <v>#N/A</v>
      </c>
      <c r="R40" s="17" t="e">
        <f>[6]細髄!$R36</f>
        <v>#N/A</v>
      </c>
      <c r="S40" s="17" t="e">
        <f>[6]細髄!$S36</f>
        <v>#N/A</v>
      </c>
      <c r="U40" t="e">
        <f t="shared" si="2"/>
        <v>#N/A</v>
      </c>
      <c r="V40" t="str">
        <f t="shared" si="3"/>
        <v>-</v>
      </c>
    </row>
    <row r="41" spans="2:22">
      <c r="B41" s="17">
        <v>36</v>
      </c>
      <c r="C41" s="17" t="e">
        <f>[6]細髄!$C37</f>
        <v>#N/A</v>
      </c>
      <c r="D41" s="17" t="e">
        <f>[6]細髄!$D37</f>
        <v>#N/A</v>
      </c>
      <c r="E41" s="17" t="e">
        <f>[6]細髄!$E37</f>
        <v>#N/A</v>
      </c>
      <c r="F41" s="17" t="e">
        <f>[6]細髄!$F37</f>
        <v>#N/A</v>
      </c>
      <c r="G41" s="17" t="e">
        <f>[6]細髄!$G37</f>
        <v>#N/A</v>
      </c>
      <c r="H41" s="17" t="e">
        <f>[6]細髄!$H37</f>
        <v>#N/A</v>
      </c>
      <c r="I41" s="17" t="e">
        <f>[6]細髄!$I37</f>
        <v>#N/A</v>
      </c>
      <c r="J41" s="17" t="e">
        <f>[6]細髄!$J37</f>
        <v>#N/A</v>
      </c>
      <c r="K41" s="17" t="e">
        <f>[6]細髄!$K37</f>
        <v>#N/A</v>
      </c>
      <c r="L41" s="17" t="e">
        <f>[6]細髄!$L37</f>
        <v>#N/A</v>
      </c>
      <c r="M41" s="17" t="e">
        <f>[6]細髄!$M37</f>
        <v>#N/A</v>
      </c>
      <c r="N41" s="17" t="e">
        <f>[6]細髄!$N37</f>
        <v>#N/A</v>
      </c>
      <c r="O41" s="17" t="e">
        <f>[6]細髄!$O37</f>
        <v>#N/A</v>
      </c>
      <c r="P41" s="17" t="e">
        <f>[6]細髄!$P37</f>
        <v>#N/A</v>
      </c>
      <c r="Q41" s="17" t="e">
        <f>[6]細髄!$Q37</f>
        <v>#N/A</v>
      </c>
      <c r="R41" s="17" t="e">
        <f>[6]細髄!$R37</f>
        <v>#N/A</v>
      </c>
      <c r="S41" s="17" t="e">
        <f>[6]細髄!$S37</f>
        <v>#N/A</v>
      </c>
      <c r="U41" t="e">
        <f t="shared" si="2"/>
        <v>#N/A</v>
      </c>
      <c r="V41" t="str">
        <f t="shared" si="3"/>
        <v>-</v>
      </c>
    </row>
    <row r="42" spans="2:22">
      <c r="B42" s="17">
        <v>37</v>
      </c>
      <c r="C42" s="17" t="e">
        <f>[6]細髄!$C38</f>
        <v>#N/A</v>
      </c>
      <c r="D42" s="17" t="e">
        <f>[6]細髄!$D38</f>
        <v>#N/A</v>
      </c>
      <c r="E42" s="17" t="e">
        <f>[6]細髄!$E38</f>
        <v>#N/A</v>
      </c>
      <c r="F42" s="17" t="e">
        <f>[6]細髄!$F38</f>
        <v>#N/A</v>
      </c>
      <c r="G42" s="17" t="e">
        <f>[6]細髄!$G38</f>
        <v>#N/A</v>
      </c>
      <c r="H42" s="17" t="e">
        <f>[6]細髄!$H38</f>
        <v>#N/A</v>
      </c>
      <c r="I42" s="17" t="e">
        <f>[6]細髄!$I38</f>
        <v>#N/A</v>
      </c>
      <c r="J42" s="17" t="e">
        <f>[6]細髄!$J38</f>
        <v>#N/A</v>
      </c>
      <c r="K42" s="17" t="e">
        <f>[6]細髄!$K38</f>
        <v>#N/A</v>
      </c>
      <c r="L42" s="17" t="e">
        <f>[6]細髄!$L38</f>
        <v>#N/A</v>
      </c>
      <c r="M42" s="17" t="e">
        <f>[6]細髄!$M38</f>
        <v>#N/A</v>
      </c>
      <c r="N42" s="17" t="e">
        <f>[6]細髄!$N38</f>
        <v>#N/A</v>
      </c>
      <c r="O42" s="17" t="e">
        <f>[6]細髄!$O38</f>
        <v>#N/A</v>
      </c>
      <c r="P42" s="17" t="e">
        <f>[6]細髄!$P38</f>
        <v>#N/A</v>
      </c>
      <c r="Q42" s="17" t="e">
        <f>[6]細髄!$Q38</f>
        <v>#N/A</v>
      </c>
      <c r="R42" s="17" t="e">
        <f>[6]細髄!$R38</f>
        <v>#N/A</v>
      </c>
      <c r="S42" s="17" t="e">
        <f>[6]細髄!$S38</f>
        <v>#N/A</v>
      </c>
      <c r="U42" t="e">
        <f t="shared" si="2"/>
        <v>#N/A</v>
      </c>
      <c r="V42" t="str">
        <f t="shared" si="3"/>
        <v>-</v>
      </c>
    </row>
    <row r="43" spans="2:22">
      <c r="B43" s="17">
        <v>38</v>
      </c>
      <c r="C43" s="17" t="e">
        <f>[6]細髄!$C39</f>
        <v>#N/A</v>
      </c>
      <c r="D43" s="17" t="e">
        <f>[6]細髄!$D39</f>
        <v>#N/A</v>
      </c>
      <c r="E43" s="17" t="e">
        <f>[6]細髄!$E39</f>
        <v>#N/A</v>
      </c>
      <c r="F43" s="17" t="e">
        <f>[6]細髄!$F39</f>
        <v>#N/A</v>
      </c>
      <c r="G43" s="17" t="e">
        <f>[6]細髄!$G39</f>
        <v>#N/A</v>
      </c>
      <c r="H43" s="17" t="e">
        <f>[6]細髄!$H39</f>
        <v>#N/A</v>
      </c>
      <c r="I43" s="17" t="e">
        <f>[6]細髄!$I39</f>
        <v>#N/A</v>
      </c>
      <c r="J43" s="17" t="e">
        <f>[6]細髄!$J39</f>
        <v>#N/A</v>
      </c>
      <c r="K43" s="17" t="e">
        <f>[6]細髄!$K39</f>
        <v>#N/A</v>
      </c>
      <c r="L43" s="17" t="e">
        <f>[6]細髄!$L39</f>
        <v>#N/A</v>
      </c>
      <c r="M43" s="17" t="e">
        <f>[6]細髄!$M39</f>
        <v>#N/A</v>
      </c>
      <c r="N43" s="17" t="e">
        <f>[6]細髄!$N39</f>
        <v>#N/A</v>
      </c>
      <c r="O43" s="17" t="e">
        <f>[6]細髄!$O39</f>
        <v>#N/A</v>
      </c>
      <c r="P43" s="17" t="e">
        <f>[6]細髄!$P39</f>
        <v>#N/A</v>
      </c>
      <c r="Q43" s="17" t="e">
        <f>[6]細髄!$Q39</f>
        <v>#N/A</v>
      </c>
      <c r="R43" s="17" t="e">
        <f>[6]細髄!$R39</f>
        <v>#N/A</v>
      </c>
      <c r="S43" s="17" t="e">
        <f>[6]細髄!$S39</f>
        <v>#N/A</v>
      </c>
      <c r="U43" t="e">
        <f t="shared" si="2"/>
        <v>#N/A</v>
      </c>
      <c r="V43" t="str">
        <f t="shared" si="3"/>
        <v>-</v>
      </c>
    </row>
    <row r="44" spans="2:22">
      <c r="B44" s="17">
        <v>39</v>
      </c>
      <c r="C44" s="17" t="e">
        <f>[6]細髄!$C40</f>
        <v>#N/A</v>
      </c>
      <c r="D44" s="17" t="e">
        <f>[6]細髄!$D40</f>
        <v>#N/A</v>
      </c>
      <c r="E44" s="17" t="e">
        <f>[6]細髄!$E40</f>
        <v>#N/A</v>
      </c>
      <c r="F44" s="17" t="e">
        <f>[6]細髄!$F40</f>
        <v>#N/A</v>
      </c>
      <c r="G44" s="17" t="e">
        <f>[6]細髄!$G40</f>
        <v>#N/A</v>
      </c>
      <c r="H44" s="17" t="e">
        <f>[6]細髄!$H40</f>
        <v>#N/A</v>
      </c>
      <c r="I44" s="17" t="e">
        <f>[6]細髄!$I40</f>
        <v>#N/A</v>
      </c>
      <c r="J44" s="17" t="e">
        <f>[6]細髄!$J40</f>
        <v>#N/A</v>
      </c>
      <c r="K44" s="17" t="e">
        <f>[6]細髄!$K40</f>
        <v>#N/A</v>
      </c>
      <c r="L44" s="17" t="e">
        <f>[6]細髄!$L40</f>
        <v>#N/A</v>
      </c>
      <c r="M44" s="17" t="e">
        <f>[6]細髄!$M40</f>
        <v>#N/A</v>
      </c>
      <c r="N44" s="17" t="e">
        <f>[6]細髄!$N40</f>
        <v>#N/A</v>
      </c>
      <c r="O44" s="17" t="e">
        <f>[6]細髄!$O40</f>
        <v>#N/A</v>
      </c>
      <c r="P44" s="17" t="e">
        <f>[6]細髄!$P40</f>
        <v>#N/A</v>
      </c>
      <c r="Q44" s="17" t="e">
        <f>[6]細髄!$Q40</f>
        <v>#N/A</v>
      </c>
      <c r="R44" s="17" t="e">
        <f>[6]細髄!$R40</f>
        <v>#N/A</v>
      </c>
      <c r="S44" s="17" t="e">
        <f>[6]細髄!$S40</f>
        <v>#N/A</v>
      </c>
      <c r="U44" t="e">
        <f t="shared" si="2"/>
        <v>#N/A</v>
      </c>
      <c r="V44" t="str">
        <f t="shared" si="3"/>
        <v>-</v>
      </c>
    </row>
    <row r="45" spans="2:22">
      <c r="B45" s="17">
        <v>40</v>
      </c>
      <c r="C45" s="17" t="e">
        <f>[6]細髄!$C41</f>
        <v>#N/A</v>
      </c>
      <c r="D45" s="17" t="e">
        <f>[6]細髄!$D41</f>
        <v>#N/A</v>
      </c>
      <c r="E45" s="17" t="e">
        <f>[6]細髄!$E41</f>
        <v>#N/A</v>
      </c>
      <c r="F45" s="17" t="e">
        <f>[6]細髄!$F41</f>
        <v>#N/A</v>
      </c>
      <c r="G45" s="17" t="e">
        <f>[6]細髄!$G41</f>
        <v>#N/A</v>
      </c>
      <c r="H45" s="17" t="e">
        <f>[6]細髄!$H41</f>
        <v>#N/A</v>
      </c>
      <c r="I45" s="17" t="e">
        <f>[6]細髄!$I41</f>
        <v>#N/A</v>
      </c>
      <c r="J45" s="17" t="e">
        <f>[6]細髄!$J41</f>
        <v>#N/A</v>
      </c>
      <c r="K45" s="17" t="e">
        <f>[6]細髄!$K41</f>
        <v>#N/A</v>
      </c>
      <c r="L45" s="17" t="e">
        <f>[6]細髄!$L41</f>
        <v>#N/A</v>
      </c>
      <c r="M45" s="17" t="e">
        <f>[6]細髄!$M41</f>
        <v>#N/A</v>
      </c>
      <c r="N45" s="17" t="e">
        <f>[6]細髄!$N41</f>
        <v>#N/A</v>
      </c>
      <c r="O45" s="17" t="e">
        <f>[6]細髄!$O41</f>
        <v>#N/A</v>
      </c>
      <c r="P45" s="17" t="e">
        <f>[6]細髄!$P41</f>
        <v>#N/A</v>
      </c>
      <c r="Q45" s="17" t="e">
        <f>[6]細髄!$Q41</f>
        <v>#N/A</v>
      </c>
      <c r="R45" s="17" t="e">
        <f>[6]細髄!$R41</f>
        <v>#N/A</v>
      </c>
      <c r="S45" s="17" t="e">
        <f>[6]細髄!$S41</f>
        <v>#N/A</v>
      </c>
      <c r="U45" t="e">
        <f t="shared" si="2"/>
        <v>#N/A</v>
      </c>
      <c r="V45" t="str">
        <f t="shared" si="3"/>
        <v>-</v>
      </c>
    </row>
    <row r="46" spans="2:22">
      <c r="B46" s="17">
        <v>41</v>
      </c>
      <c r="C46" s="17" t="e">
        <f>[6]細髄!$C42</f>
        <v>#N/A</v>
      </c>
      <c r="D46" s="17" t="e">
        <f>[6]細髄!$D42</f>
        <v>#N/A</v>
      </c>
      <c r="E46" s="17" t="e">
        <f>[6]細髄!$E42</f>
        <v>#N/A</v>
      </c>
      <c r="F46" s="17" t="e">
        <f>[6]細髄!$F42</f>
        <v>#N/A</v>
      </c>
      <c r="G46" s="17" t="e">
        <f>[6]細髄!$G42</f>
        <v>#N/A</v>
      </c>
      <c r="H46" s="17" t="e">
        <f>[6]細髄!$H42</f>
        <v>#N/A</v>
      </c>
      <c r="I46" s="17" t="e">
        <f>[6]細髄!$I42</f>
        <v>#N/A</v>
      </c>
      <c r="J46" s="17" t="e">
        <f>[6]細髄!$J42</f>
        <v>#N/A</v>
      </c>
      <c r="K46" s="17" t="e">
        <f>[6]細髄!$K42</f>
        <v>#N/A</v>
      </c>
      <c r="L46" s="17" t="e">
        <f>[6]細髄!$L42</f>
        <v>#N/A</v>
      </c>
      <c r="M46" s="17" t="e">
        <f>[6]細髄!$M42</f>
        <v>#N/A</v>
      </c>
      <c r="N46" s="17" t="e">
        <f>[6]細髄!$N42</f>
        <v>#N/A</v>
      </c>
      <c r="O46" s="17" t="e">
        <f>[6]細髄!$O42</f>
        <v>#N/A</v>
      </c>
      <c r="P46" s="17" t="e">
        <f>[6]細髄!$P42</f>
        <v>#N/A</v>
      </c>
      <c r="Q46" s="17" t="e">
        <f>[6]細髄!$Q42</f>
        <v>#N/A</v>
      </c>
      <c r="R46" s="17" t="e">
        <f>[6]細髄!$R42</f>
        <v>#N/A</v>
      </c>
      <c r="S46" s="17" t="e">
        <f>[6]細髄!$S42</f>
        <v>#N/A</v>
      </c>
      <c r="U46" t="e">
        <f t="shared" si="2"/>
        <v>#N/A</v>
      </c>
      <c r="V46" t="str">
        <f t="shared" si="3"/>
        <v>-</v>
      </c>
    </row>
    <row r="47" spans="2:22">
      <c r="B47" s="17">
        <v>42</v>
      </c>
      <c r="C47" s="17" t="e">
        <f>[6]細髄!$C43</f>
        <v>#N/A</v>
      </c>
      <c r="D47" s="17" t="e">
        <f>[6]細髄!$D43</f>
        <v>#N/A</v>
      </c>
      <c r="E47" s="17" t="e">
        <f>[6]細髄!$E43</f>
        <v>#N/A</v>
      </c>
      <c r="F47" s="17" t="e">
        <f>[6]細髄!$F43</f>
        <v>#N/A</v>
      </c>
      <c r="G47" s="17" t="e">
        <f>[6]細髄!$G43</f>
        <v>#N/A</v>
      </c>
      <c r="H47" s="17" t="e">
        <f>[6]細髄!$H43</f>
        <v>#N/A</v>
      </c>
      <c r="I47" s="17" t="e">
        <f>[6]細髄!$I43</f>
        <v>#N/A</v>
      </c>
      <c r="J47" s="17" t="e">
        <f>[6]細髄!$J43</f>
        <v>#N/A</v>
      </c>
      <c r="K47" s="17" t="e">
        <f>[6]細髄!$K43</f>
        <v>#N/A</v>
      </c>
      <c r="L47" s="17" t="e">
        <f>[6]細髄!$L43</f>
        <v>#N/A</v>
      </c>
      <c r="M47" s="17" t="e">
        <f>[6]細髄!$M43</f>
        <v>#N/A</v>
      </c>
      <c r="N47" s="17" t="e">
        <f>[6]細髄!$N43</f>
        <v>#N/A</v>
      </c>
      <c r="O47" s="17" t="e">
        <f>[6]細髄!$O43</f>
        <v>#N/A</v>
      </c>
      <c r="P47" s="17" t="e">
        <f>[6]細髄!$P43</f>
        <v>#N/A</v>
      </c>
      <c r="Q47" s="17" t="e">
        <f>[6]細髄!$Q43</f>
        <v>#N/A</v>
      </c>
      <c r="R47" s="17" t="e">
        <f>[6]細髄!$R43</f>
        <v>#N/A</v>
      </c>
      <c r="S47" s="17" t="e">
        <f>[6]細髄!$S43</f>
        <v>#N/A</v>
      </c>
      <c r="U47" t="e">
        <f t="shared" si="2"/>
        <v>#N/A</v>
      </c>
      <c r="V47" t="str">
        <f t="shared" si="3"/>
        <v>-</v>
      </c>
    </row>
    <row r="48" spans="2:22">
      <c r="B48" s="17">
        <v>43</v>
      </c>
      <c r="C48" s="17" t="e">
        <f>[6]細髄!$C44</f>
        <v>#N/A</v>
      </c>
      <c r="D48" s="17" t="e">
        <f>[6]細髄!$D44</f>
        <v>#N/A</v>
      </c>
      <c r="E48" s="17" t="e">
        <f>[6]細髄!$E44</f>
        <v>#N/A</v>
      </c>
      <c r="F48" s="17" t="e">
        <f>[6]細髄!$F44</f>
        <v>#N/A</v>
      </c>
      <c r="G48" s="17" t="e">
        <f>[6]細髄!$G44</f>
        <v>#N/A</v>
      </c>
      <c r="H48" s="17" t="e">
        <f>[6]細髄!$H44</f>
        <v>#N/A</v>
      </c>
      <c r="I48" s="17" t="e">
        <f>[6]細髄!$I44</f>
        <v>#N/A</v>
      </c>
      <c r="J48" s="17" t="e">
        <f>[6]細髄!$J44</f>
        <v>#N/A</v>
      </c>
      <c r="K48" s="17" t="e">
        <f>[6]細髄!$K44</f>
        <v>#N/A</v>
      </c>
      <c r="L48" s="17" t="e">
        <f>[6]細髄!$L44</f>
        <v>#N/A</v>
      </c>
      <c r="M48" s="17" t="e">
        <f>[6]細髄!$M44</f>
        <v>#N/A</v>
      </c>
      <c r="N48" s="17" t="e">
        <f>[6]細髄!$N44</f>
        <v>#N/A</v>
      </c>
      <c r="O48" s="17" t="e">
        <f>[6]細髄!$O44</f>
        <v>#N/A</v>
      </c>
      <c r="P48" s="17" t="e">
        <f>[6]細髄!$P44</f>
        <v>#N/A</v>
      </c>
      <c r="Q48" s="17" t="e">
        <f>[6]細髄!$Q44</f>
        <v>#N/A</v>
      </c>
      <c r="R48" s="17" t="e">
        <f>[6]細髄!$R44</f>
        <v>#N/A</v>
      </c>
      <c r="S48" s="17" t="e">
        <f>[6]細髄!$S44</f>
        <v>#N/A</v>
      </c>
      <c r="U48" t="e">
        <f t="shared" si="2"/>
        <v>#N/A</v>
      </c>
      <c r="V48" t="str">
        <f t="shared" si="3"/>
        <v>-</v>
      </c>
    </row>
    <row r="49" spans="2:22">
      <c r="B49" s="17">
        <v>44</v>
      </c>
      <c r="C49" s="17" t="e">
        <f>[6]細髄!$C45</f>
        <v>#N/A</v>
      </c>
      <c r="D49" s="17" t="e">
        <f>[6]細髄!$D45</f>
        <v>#N/A</v>
      </c>
      <c r="E49" s="17" t="e">
        <f>[6]細髄!$E45</f>
        <v>#N/A</v>
      </c>
      <c r="F49" s="17" t="e">
        <f>[6]細髄!$F45</f>
        <v>#N/A</v>
      </c>
      <c r="G49" s="17" t="e">
        <f>[6]細髄!$G45</f>
        <v>#N/A</v>
      </c>
      <c r="H49" s="17" t="e">
        <f>[6]細髄!$H45</f>
        <v>#N/A</v>
      </c>
      <c r="I49" s="17" t="e">
        <f>[6]細髄!$I45</f>
        <v>#N/A</v>
      </c>
      <c r="J49" s="17" t="e">
        <f>[6]細髄!$J45</f>
        <v>#N/A</v>
      </c>
      <c r="K49" s="17" t="e">
        <f>[6]細髄!$K45</f>
        <v>#N/A</v>
      </c>
      <c r="L49" s="17" t="e">
        <f>[6]細髄!$L45</f>
        <v>#N/A</v>
      </c>
      <c r="M49" s="17" t="e">
        <f>[6]細髄!$M45</f>
        <v>#N/A</v>
      </c>
      <c r="N49" s="17" t="e">
        <f>[6]細髄!$N45</f>
        <v>#N/A</v>
      </c>
      <c r="O49" s="17" t="e">
        <f>[6]細髄!$O45</f>
        <v>#N/A</v>
      </c>
      <c r="P49" s="17" t="e">
        <f>[6]細髄!$P45</f>
        <v>#N/A</v>
      </c>
      <c r="Q49" s="17" t="e">
        <f>[6]細髄!$Q45</f>
        <v>#N/A</v>
      </c>
      <c r="R49" s="17" t="e">
        <f>[6]細髄!$R45</f>
        <v>#N/A</v>
      </c>
      <c r="S49" s="17" t="e">
        <f>[6]細髄!$S45</f>
        <v>#N/A</v>
      </c>
      <c r="U49" t="e">
        <f t="shared" si="2"/>
        <v>#N/A</v>
      </c>
      <c r="V49" t="str">
        <f t="shared" si="3"/>
        <v>-</v>
      </c>
    </row>
    <row r="50" spans="2:22">
      <c r="B50" s="17">
        <v>45</v>
      </c>
      <c r="C50" s="17" t="e">
        <f>[6]細髄!$C46</f>
        <v>#N/A</v>
      </c>
      <c r="D50" s="17" t="e">
        <f>[6]細髄!$D46</f>
        <v>#N/A</v>
      </c>
      <c r="E50" s="17" t="e">
        <f>[6]細髄!$E46</f>
        <v>#N/A</v>
      </c>
      <c r="F50" s="17" t="e">
        <f>[6]細髄!$F46</f>
        <v>#N/A</v>
      </c>
      <c r="G50" s="17" t="e">
        <f>[6]細髄!$G46</f>
        <v>#N/A</v>
      </c>
      <c r="H50" s="17" t="e">
        <f>[6]細髄!$H46</f>
        <v>#N/A</v>
      </c>
      <c r="I50" s="17" t="e">
        <f>[6]細髄!$I46</f>
        <v>#N/A</v>
      </c>
      <c r="J50" s="17" t="e">
        <f>[6]細髄!$J46</f>
        <v>#N/A</v>
      </c>
      <c r="K50" s="17" t="e">
        <f>[6]細髄!$K46</f>
        <v>#N/A</v>
      </c>
      <c r="L50" s="17" t="e">
        <f>[6]細髄!$L46</f>
        <v>#N/A</v>
      </c>
      <c r="M50" s="17" t="e">
        <f>[6]細髄!$M46</f>
        <v>#N/A</v>
      </c>
      <c r="N50" s="17" t="e">
        <f>[6]細髄!$N46</f>
        <v>#N/A</v>
      </c>
      <c r="O50" s="17" t="e">
        <f>[6]細髄!$O46</f>
        <v>#N/A</v>
      </c>
      <c r="P50" s="17" t="e">
        <f>[6]細髄!$P46</f>
        <v>#N/A</v>
      </c>
      <c r="Q50" s="17" t="e">
        <f>[6]細髄!$Q46</f>
        <v>#N/A</v>
      </c>
      <c r="R50" s="17" t="e">
        <f>[6]細髄!$R46</f>
        <v>#N/A</v>
      </c>
      <c r="S50" s="17" t="e">
        <f>[6]細髄!$S46</f>
        <v>#N/A</v>
      </c>
      <c r="U50" t="e">
        <f t="shared" si="2"/>
        <v>#N/A</v>
      </c>
      <c r="V50" t="str">
        <f t="shared" si="3"/>
        <v>-</v>
      </c>
    </row>
    <row r="51" spans="2:22">
      <c r="B51" s="17">
        <v>46</v>
      </c>
      <c r="C51" s="17" t="e">
        <f>[6]細髄!$C47</f>
        <v>#N/A</v>
      </c>
      <c r="D51" s="17" t="e">
        <f>[6]細髄!$D47</f>
        <v>#N/A</v>
      </c>
      <c r="E51" s="17" t="e">
        <f>[6]細髄!$E47</f>
        <v>#N/A</v>
      </c>
      <c r="F51" s="17" t="e">
        <f>[6]細髄!$F47</f>
        <v>#N/A</v>
      </c>
      <c r="G51" s="17" t="e">
        <f>[6]細髄!$G47</f>
        <v>#N/A</v>
      </c>
      <c r="H51" s="17" t="e">
        <f>[6]細髄!$H47</f>
        <v>#N/A</v>
      </c>
      <c r="I51" s="17" t="e">
        <f>[6]細髄!$I47</f>
        <v>#N/A</v>
      </c>
      <c r="J51" s="17" t="e">
        <f>[6]細髄!$J47</f>
        <v>#N/A</v>
      </c>
      <c r="K51" s="17" t="e">
        <f>[6]細髄!$K47</f>
        <v>#N/A</v>
      </c>
      <c r="L51" s="17" t="e">
        <f>[6]細髄!$L47</f>
        <v>#N/A</v>
      </c>
      <c r="M51" s="17" t="e">
        <f>[6]細髄!$M47</f>
        <v>#N/A</v>
      </c>
      <c r="N51" s="17" t="e">
        <f>[6]細髄!$N47</f>
        <v>#N/A</v>
      </c>
      <c r="O51" s="17" t="e">
        <f>[6]細髄!$O47</f>
        <v>#N/A</v>
      </c>
      <c r="P51" s="17" t="e">
        <f>[6]細髄!$P47</f>
        <v>#N/A</v>
      </c>
      <c r="Q51" s="17" t="e">
        <f>[6]細髄!$Q47</f>
        <v>#N/A</v>
      </c>
      <c r="R51" s="17" t="e">
        <f>[6]細髄!$R47</f>
        <v>#N/A</v>
      </c>
      <c r="S51" s="17" t="e">
        <f>[6]細髄!$S47</f>
        <v>#N/A</v>
      </c>
      <c r="U51" t="e">
        <f t="shared" si="2"/>
        <v>#N/A</v>
      </c>
      <c r="V51" t="str">
        <f t="shared" si="3"/>
        <v>-</v>
      </c>
    </row>
    <row r="52" spans="2:22">
      <c r="B52" s="17">
        <v>47</v>
      </c>
      <c r="C52" s="17" t="e">
        <f>[6]細髄!$C48</f>
        <v>#N/A</v>
      </c>
      <c r="D52" s="17" t="e">
        <f>[6]細髄!$D48</f>
        <v>#N/A</v>
      </c>
      <c r="E52" s="17" t="e">
        <f>[6]細髄!$E48</f>
        <v>#N/A</v>
      </c>
      <c r="F52" s="17" t="e">
        <f>[6]細髄!$F48</f>
        <v>#N/A</v>
      </c>
      <c r="G52" s="17" t="e">
        <f>[6]細髄!$G48</f>
        <v>#N/A</v>
      </c>
      <c r="H52" s="17" t="e">
        <f>[6]細髄!$H48</f>
        <v>#N/A</v>
      </c>
      <c r="I52" s="17" t="e">
        <f>[6]細髄!$I48</f>
        <v>#N/A</v>
      </c>
      <c r="J52" s="17" t="e">
        <f>[6]細髄!$J48</f>
        <v>#N/A</v>
      </c>
      <c r="K52" s="17" t="e">
        <f>[6]細髄!$K48</f>
        <v>#N/A</v>
      </c>
      <c r="L52" s="17" t="e">
        <f>[6]細髄!$L48</f>
        <v>#N/A</v>
      </c>
      <c r="M52" s="17" t="e">
        <f>[6]細髄!$M48</f>
        <v>#N/A</v>
      </c>
      <c r="N52" s="17" t="e">
        <f>[6]細髄!$N48</f>
        <v>#N/A</v>
      </c>
      <c r="O52" s="17" t="e">
        <f>[6]細髄!$O48</f>
        <v>#N/A</v>
      </c>
      <c r="P52" s="17" t="e">
        <f>[6]細髄!$P48</f>
        <v>#N/A</v>
      </c>
      <c r="Q52" s="17" t="e">
        <f>[6]細髄!$Q48</f>
        <v>#N/A</v>
      </c>
      <c r="R52" s="17" t="e">
        <f>[6]細髄!$R48</f>
        <v>#N/A</v>
      </c>
      <c r="S52" s="17" t="e">
        <f>[6]細髄!$S48</f>
        <v>#N/A</v>
      </c>
      <c r="U52" t="e">
        <f t="shared" si="2"/>
        <v>#N/A</v>
      </c>
      <c r="V52" t="str">
        <f t="shared" si="3"/>
        <v>-</v>
      </c>
    </row>
    <row r="53" spans="2:22">
      <c r="B53" s="17">
        <v>48</v>
      </c>
      <c r="C53" s="17" t="e">
        <f>[6]細髄!$C49</f>
        <v>#N/A</v>
      </c>
      <c r="D53" s="17" t="e">
        <f>[6]細髄!$D49</f>
        <v>#N/A</v>
      </c>
      <c r="E53" s="17" t="e">
        <f>[6]細髄!$E49</f>
        <v>#N/A</v>
      </c>
      <c r="F53" s="17" t="e">
        <f>[6]細髄!$F49</f>
        <v>#N/A</v>
      </c>
      <c r="G53" s="17" t="e">
        <f>[6]細髄!$G49</f>
        <v>#N/A</v>
      </c>
      <c r="H53" s="17" t="e">
        <f>[6]細髄!$H49</f>
        <v>#N/A</v>
      </c>
      <c r="I53" s="17" t="e">
        <f>[6]細髄!$I49</f>
        <v>#N/A</v>
      </c>
      <c r="J53" s="17" t="e">
        <f>[6]細髄!$J49</f>
        <v>#N/A</v>
      </c>
      <c r="K53" s="17" t="e">
        <f>[6]細髄!$K49</f>
        <v>#N/A</v>
      </c>
      <c r="L53" s="17" t="e">
        <f>[6]細髄!$L49</f>
        <v>#N/A</v>
      </c>
      <c r="M53" s="17" t="e">
        <f>[6]細髄!$M49</f>
        <v>#N/A</v>
      </c>
      <c r="N53" s="17" t="e">
        <f>[6]細髄!$N49</f>
        <v>#N/A</v>
      </c>
      <c r="O53" s="17" t="e">
        <f>[6]細髄!$O49</f>
        <v>#N/A</v>
      </c>
      <c r="P53" s="17" t="e">
        <f>[6]細髄!$P49</f>
        <v>#N/A</v>
      </c>
      <c r="Q53" s="17" t="e">
        <f>[6]細髄!$Q49</f>
        <v>#N/A</v>
      </c>
      <c r="R53" s="17" t="e">
        <f>[6]細髄!$R49</f>
        <v>#N/A</v>
      </c>
      <c r="S53" s="17" t="e">
        <f>[6]細髄!$S49</f>
        <v>#N/A</v>
      </c>
      <c r="U53" t="e">
        <f t="shared" si="2"/>
        <v>#N/A</v>
      </c>
      <c r="V53" t="str">
        <f t="shared" si="3"/>
        <v>-</v>
      </c>
    </row>
    <row r="54" spans="2:22">
      <c r="B54" s="17">
        <v>49</v>
      </c>
      <c r="C54" s="17" t="e">
        <f>[6]細髄!$C50</f>
        <v>#N/A</v>
      </c>
      <c r="D54" s="17" t="e">
        <f>[6]細髄!$D50</f>
        <v>#N/A</v>
      </c>
      <c r="E54" s="17" t="e">
        <f>[6]細髄!$E50</f>
        <v>#N/A</v>
      </c>
      <c r="F54" s="17" t="e">
        <f>[6]細髄!$F50</f>
        <v>#N/A</v>
      </c>
      <c r="G54" s="17" t="e">
        <f>[6]細髄!$G50</f>
        <v>#N/A</v>
      </c>
      <c r="H54" s="17" t="e">
        <f>[6]細髄!$H50</f>
        <v>#N/A</v>
      </c>
      <c r="I54" s="17" t="e">
        <f>[6]細髄!$I50</f>
        <v>#N/A</v>
      </c>
      <c r="J54" s="17" t="e">
        <f>[6]細髄!$J50</f>
        <v>#N/A</v>
      </c>
      <c r="K54" s="17" t="e">
        <f>[6]細髄!$K50</f>
        <v>#N/A</v>
      </c>
      <c r="L54" s="17" t="e">
        <f>[6]細髄!$L50</f>
        <v>#N/A</v>
      </c>
      <c r="M54" s="17" t="e">
        <f>[6]細髄!$M50</f>
        <v>#N/A</v>
      </c>
      <c r="N54" s="17" t="e">
        <f>[6]細髄!$N50</f>
        <v>#N/A</v>
      </c>
      <c r="O54" s="17" t="e">
        <f>[6]細髄!$O50</f>
        <v>#N/A</v>
      </c>
      <c r="P54" s="17" t="e">
        <f>[6]細髄!$P50</f>
        <v>#N/A</v>
      </c>
      <c r="Q54" s="17" t="e">
        <f>[6]細髄!$Q50</f>
        <v>#N/A</v>
      </c>
      <c r="R54" s="17" t="e">
        <f>[6]細髄!$R50</f>
        <v>#N/A</v>
      </c>
      <c r="S54" s="17" t="e">
        <f>[6]細髄!$S50</f>
        <v>#N/A</v>
      </c>
      <c r="U54" t="e">
        <f t="shared" si="2"/>
        <v>#N/A</v>
      </c>
      <c r="V54" t="str">
        <f t="shared" si="3"/>
        <v>-</v>
      </c>
    </row>
    <row r="55" spans="2:22">
      <c r="B55" s="17">
        <v>50</v>
      </c>
      <c r="C55" s="17" t="e">
        <f>[6]細髄!$C51</f>
        <v>#N/A</v>
      </c>
      <c r="D55" s="17" t="e">
        <f>[6]細髄!$D51</f>
        <v>#N/A</v>
      </c>
      <c r="E55" s="17" t="e">
        <f>[6]細髄!$E51</f>
        <v>#N/A</v>
      </c>
      <c r="F55" s="17" t="e">
        <f>[6]細髄!$F51</f>
        <v>#N/A</v>
      </c>
      <c r="G55" s="17" t="e">
        <f>[6]細髄!$G51</f>
        <v>#N/A</v>
      </c>
      <c r="H55" s="17" t="e">
        <f>[6]細髄!$H51</f>
        <v>#N/A</v>
      </c>
      <c r="I55" s="17" t="e">
        <f>[6]細髄!$I51</f>
        <v>#N/A</v>
      </c>
      <c r="J55" s="17" t="e">
        <f>[6]細髄!$J51</f>
        <v>#N/A</v>
      </c>
      <c r="K55" s="17" t="e">
        <f>[6]細髄!$K51</f>
        <v>#N/A</v>
      </c>
      <c r="L55" s="17" t="e">
        <f>[6]細髄!$L51</f>
        <v>#N/A</v>
      </c>
      <c r="M55" s="17" t="e">
        <f>[6]細髄!$M51</f>
        <v>#N/A</v>
      </c>
      <c r="N55" s="17" t="e">
        <f>[6]細髄!$N51</f>
        <v>#N/A</v>
      </c>
      <c r="O55" s="17" t="e">
        <f>[6]細髄!$O51</f>
        <v>#N/A</v>
      </c>
      <c r="P55" s="17" t="e">
        <f>[6]細髄!$P51</f>
        <v>#N/A</v>
      </c>
      <c r="Q55" s="17" t="e">
        <f>[6]細髄!$Q51</f>
        <v>#N/A</v>
      </c>
      <c r="R55" s="17" t="e">
        <f>[6]細髄!$R51</f>
        <v>#N/A</v>
      </c>
      <c r="S55" s="17" t="e">
        <f>[6]細髄!$S51</f>
        <v>#N/A</v>
      </c>
      <c r="U55" t="e">
        <f t="shared" si="2"/>
        <v>#N/A</v>
      </c>
      <c r="V55" t="str">
        <f t="shared" si="3"/>
        <v>-</v>
      </c>
    </row>
    <row r="56" spans="2:22">
      <c r="B56" s="17">
        <v>51</v>
      </c>
      <c r="C56" s="17" t="e">
        <f>[6]細髄!$C52</f>
        <v>#N/A</v>
      </c>
      <c r="D56" s="17" t="e">
        <f>[6]細髄!$D52</f>
        <v>#N/A</v>
      </c>
      <c r="E56" s="17" t="e">
        <f>[6]細髄!$E52</f>
        <v>#N/A</v>
      </c>
      <c r="F56" s="17" t="e">
        <f>[6]細髄!$F52</f>
        <v>#N/A</v>
      </c>
      <c r="G56" s="17" t="e">
        <f>[6]細髄!$G52</f>
        <v>#N/A</v>
      </c>
      <c r="H56" s="17" t="e">
        <f>[6]細髄!$H52</f>
        <v>#N/A</v>
      </c>
      <c r="I56" s="17" t="e">
        <f>[6]細髄!$I52</f>
        <v>#N/A</v>
      </c>
      <c r="J56" s="17" t="e">
        <f>[6]細髄!$J52</f>
        <v>#N/A</v>
      </c>
      <c r="K56" s="17" t="e">
        <f>[6]細髄!$K52</f>
        <v>#N/A</v>
      </c>
      <c r="L56" s="17" t="e">
        <f>[6]細髄!$L52</f>
        <v>#N/A</v>
      </c>
      <c r="M56" s="17" t="e">
        <f>[6]細髄!$M52</f>
        <v>#N/A</v>
      </c>
      <c r="N56" s="17" t="e">
        <f>[6]細髄!$N52</f>
        <v>#N/A</v>
      </c>
      <c r="O56" s="17" t="e">
        <f>[6]細髄!$O52</f>
        <v>#N/A</v>
      </c>
      <c r="P56" s="17" t="e">
        <f>[6]細髄!$P52</f>
        <v>#N/A</v>
      </c>
      <c r="Q56" s="17" t="e">
        <f>[6]細髄!$Q52</f>
        <v>#N/A</v>
      </c>
      <c r="R56" s="17" t="e">
        <f>[6]細髄!$R52</f>
        <v>#N/A</v>
      </c>
      <c r="S56" s="17" t="e">
        <f>[6]細髄!$S52</f>
        <v>#N/A</v>
      </c>
      <c r="U56" t="e">
        <f t="shared" si="2"/>
        <v>#N/A</v>
      </c>
      <c r="V56" t="str">
        <f t="shared" si="3"/>
        <v>-</v>
      </c>
    </row>
    <row r="57" spans="2:22">
      <c r="B57" s="17">
        <v>52</v>
      </c>
      <c r="C57" s="17" t="e">
        <f>[6]細髄!$C53</f>
        <v>#N/A</v>
      </c>
      <c r="D57" s="17" t="e">
        <f>[6]細髄!$D53</f>
        <v>#N/A</v>
      </c>
      <c r="E57" s="17" t="e">
        <f>[6]細髄!$E53</f>
        <v>#N/A</v>
      </c>
      <c r="F57" s="17" t="e">
        <f>[6]細髄!$F53</f>
        <v>#N/A</v>
      </c>
      <c r="G57" s="17" t="e">
        <f>[6]細髄!$G53</f>
        <v>#N/A</v>
      </c>
      <c r="H57" s="17" t="e">
        <f>[6]細髄!$H53</f>
        <v>#N/A</v>
      </c>
      <c r="I57" s="17" t="e">
        <f>[6]細髄!$I53</f>
        <v>#N/A</v>
      </c>
      <c r="J57" s="17" t="e">
        <f>[6]細髄!$J53</f>
        <v>#N/A</v>
      </c>
      <c r="K57" s="17" t="e">
        <f>[6]細髄!$K53</f>
        <v>#N/A</v>
      </c>
      <c r="L57" s="17" t="e">
        <f>[6]細髄!$L53</f>
        <v>#N/A</v>
      </c>
      <c r="M57" s="17" t="e">
        <f>[6]細髄!$M53</f>
        <v>#N/A</v>
      </c>
      <c r="N57" s="17" t="e">
        <f>[6]細髄!$N53</f>
        <v>#N/A</v>
      </c>
      <c r="O57" s="17" t="e">
        <f>[6]細髄!$O53</f>
        <v>#N/A</v>
      </c>
      <c r="P57" s="17" t="e">
        <f>[6]細髄!$P53</f>
        <v>#N/A</v>
      </c>
      <c r="Q57" s="17" t="e">
        <f>[6]細髄!$Q53</f>
        <v>#N/A</v>
      </c>
      <c r="R57" s="17" t="e">
        <f>[6]細髄!$R53</f>
        <v>#N/A</v>
      </c>
      <c r="S57" s="17" t="e">
        <f>[6]細髄!$S53</f>
        <v>#N/A</v>
      </c>
      <c r="U57" t="e">
        <f t="shared" si="2"/>
        <v>#N/A</v>
      </c>
      <c r="V57" t="str">
        <f t="shared" si="3"/>
        <v>-</v>
      </c>
    </row>
    <row r="58" spans="2:22">
      <c r="B58" s="104">
        <v>53</v>
      </c>
      <c r="C58" s="17" t="e">
        <f>[6]細髄!$C54</f>
        <v>#N/A</v>
      </c>
      <c r="D58" s="17" t="e">
        <f>[6]細髄!$D54</f>
        <v>#N/A</v>
      </c>
      <c r="E58" s="17" t="e">
        <f>[6]細髄!$E54</f>
        <v>#N/A</v>
      </c>
      <c r="F58" s="17" t="e">
        <f>[6]細髄!$F54</f>
        <v>#N/A</v>
      </c>
      <c r="G58" s="17" t="e">
        <f>[6]細髄!$G54</f>
        <v>#N/A</v>
      </c>
      <c r="H58" s="17" t="e">
        <f>[6]細髄!$H54</f>
        <v>#N/A</v>
      </c>
      <c r="I58" s="17" t="e">
        <f>[6]細髄!$I54</f>
        <v>#N/A</v>
      </c>
      <c r="J58" s="17" t="e">
        <f>[6]細髄!$J54</f>
        <v>#N/A</v>
      </c>
      <c r="K58" s="17" t="e">
        <f>[6]細髄!$K54</f>
        <v>#N/A</v>
      </c>
      <c r="L58" s="17" t="e">
        <f>[6]細髄!$L54</f>
        <v>#N/A</v>
      </c>
      <c r="M58" s="17" t="e">
        <f>[6]細髄!$M54</f>
        <v>#N/A</v>
      </c>
      <c r="N58" s="17" t="e">
        <f>[6]細髄!$N54</f>
        <v>#N/A</v>
      </c>
      <c r="O58" s="17" t="e">
        <f>[6]細髄!$O54</f>
        <v>#N/A</v>
      </c>
      <c r="P58" s="17" t="e">
        <f>[6]細髄!$P54</f>
        <v>#N/A</v>
      </c>
      <c r="Q58" s="17" t="e">
        <f>[6]細髄!$Q54</f>
        <v>#N/A</v>
      </c>
      <c r="R58" s="17" t="e">
        <f>[6]細髄!$R54</f>
        <v>#N/A</v>
      </c>
      <c r="S58" s="17" t="e">
        <f>[6]細髄!$S54</f>
        <v>#N/A</v>
      </c>
      <c r="U58" t="e">
        <f t="shared" ref="U58" si="4">SUM(D58:S58)</f>
        <v>#N/A</v>
      </c>
      <c r="V58" s="5" t="str">
        <f t="shared" si="3"/>
        <v>-</v>
      </c>
    </row>
    <row r="59" spans="2:22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2:22">
      <c r="B60" s="2" t="s">
        <v>66</v>
      </c>
      <c r="C60" s="2">
        <f t="array" ref="C60">+SUM(IF(NOT(ISERROR(C6:C58)),C6:C58))</f>
        <v>16</v>
      </c>
      <c r="D60" s="2">
        <f t="array" ref="D60">+SUM(IF(NOT(ISERROR(D6:D58)),D6:D58))</f>
        <v>6</v>
      </c>
      <c r="E60" s="2">
        <f t="array" ref="E60">+SUM(IF(NOT(ISERROR(E6:E58)),E6:E58))</f>
        <v>1</v>
      </c>
      <c r="F60" s="2">
        <f t="array" ref="F60">+SUM(IF(NOT(ISERROR(F6:F58)),F6:F58))</f>
        <v>0</v>
      </c>
      <c r="G60" s="2">
        <f t="array" ref="G60">+SUM(IF(NOT(ISERROR(G6:G58)),G6:G58))</f>
        <v>0</v>
      </c>
      <c r="H60" s="2">
        <f t="array" ref="H60">+SUM(IF(NOT(ISERROR(H6:H58)),H6:H58))</f>
        <v>0</v>
      </c>
      <c r="I60" s="2">
        <f t="array" ref="I60">+SUM(IF(NOT(ISERROR(I6:I58)),I6:I58))</f>
        <v>0</v>
      </c>
      <c r="J60" s="2">
        <f t="array" ref="J60">+SUM(IF(NOT(ISERROR(J6:J58)),J6:J58))</f>
        <v>1</v>
      </c>
      <c r="K60" s="2">
        <f t="array" ref="K60">+SUM(IF(NOT(ISERROR(K6:K58)),K6:K58))</f>
        <v>1</v>
      </c>
      <c r="L60" s="2">
        <f t="array" ref="L60">+SUM(IF(NOT(ISERROR(L6:L58)),L6:L58))</f>
        <v>0</v>
      </c>
      <c r="M60" s="2">
        <f t="array" ref="M60">+SUM(IF(NOT(ISERROR(M6:M58)),M6:M58))</f>
        <v>0</v>
      </c>
      <c r="N60" s="2">
        <f t="array" ref="N60">+SUM(IF(NOT(ISERROR(N6:N58)),N6:N58))</f>
        <v>0</v>
      </c>
      <c r="O60" s="2">
        <f t="array" ref="O60">+SUM(IF(NOT(ISERROR(O6:O58)),O6:O58))</f>
        <v>1</v>
      </c>
      <c r="P60" s="2">
        <f t="array" ref="P60">+SUM(IF(NOT(ISERROR(P6:P58)),P6:P58))</f>
        <v>0</v>
      </c>
      <c r="Q60" s="2">
        <f t="array" ref="Q60">+SUM(IF(NOT(ISERROR(Q6:Q58)),Q6:Q58))</f>
        <v>2</v>
      </c>
      <c r="R60" s="2">
        <f t="array" ref="R60">+SUM(IF(NOT(ISERROR(R6:R58)),R6:R58))</f>
        <v>2</v>
      </c>
      <c r="S60" s="2">
        <f t="array" ref="S60">+SUM(IF(NOT(ISERROR(S6:S58)),S6:S58))</f>
        <v>2</v>
      </c>
      <c r="T60" s="2"/>
      <c r="U60" s="2">
        <f>SUM(D60:S60)</f>
        <v>16</v>
      </c>
      <c r="V60" s="2" t="b">
        <f>C60=U60</f>
        <v>1</v>
      </c>
    </row>
    <row r="61" spans="2:22">
      <c r="B61" s="4" t="s">
        <v>73</v>
      </c>
      <c r="C61" s="4">
        <f t="shared" ref="C61:S61" si="5">+C60/$C$60*100</f>
        <v>100</v>
      </c>
      <c r="D61" s="4">
        <f t="shared" si="5"/>
        <v>37.5</v>
      </c>
      <c r="E61" s="4">
        <f t="shared" si="5"/>
        <v>6.25</v>
      </c>
      <c r="F61" s="4">
        <f t="shared" si="5"/>
        <v>0</v>
      </c>
      <c r="G61" s="4">
        <f t="shared" si="5"/>
        <v>0</v>
      </c>
      <c r="H61" s="4">
        <f t="shared" si="5"/>
        <v>0</v>
      </c>
      <c r="I61" s="4">
        <f t="shared" si="5"/>
        <v>0</v>
      </c>
      <c r="J61" s="4">
        <f t="shared" si="5"/>
        <v>6.25</v>
      </c>
      <c r="K61" s="4">
        <f t="shared" si="5"/>
        <v>6.25</v>
      </c>
      <c r="L61" s="4">
        <f t="shared" si="5"/>
        <v>0</v>
      </c>
      <c r="M61" s="4">
        <f t="shared" si="5"/>
        <v>0</v>
      </c>
      <c r="N61" s="4">
        <f t="shared" si="5"/>
        <v>0</v>
      </c>
      <c r="O61" s="4">
        <f t="shared" si="5"/>
        <v>6.25</v>
      </c>
      <c r="P61" s="4">
        <f t="shared" si="5"/>
        <v>0</v>
      </c>
      <c r="Q61" s="4">
        <f t="shared" si="5"/>
        <v>12.5</v>
      </c>
      <c r="R61" s="4">
        <f t="shared" si="5"/>
        <v>12.5</v>
      </c>
      <c r="S61" s="4">
        <f t="shared" si="5"/>
        <v>12.5</v>
      </c>
      <c r="T61" s="4"/>
      <c r="U61" s="4">
        <f>SUM(D61:S61)</f>
        <v>100</v>
      </c>
      <c r="V61" s="4" t="b">
        <f>C61=U61</f>
        <v>1</v>
      </c>
    </row>
    <row r="63" spans="2:22">
      <c r="U63" s="5">
        <f t="array" ref="U63">SUM(IF(NOT(ISERROR(U6:U58)),U6:U58))</f>
        <v>16</v>
      </c>
      <c r="V63" s="5" t="b">
        <f>U60=U63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1"/>
  <dimension ref="B4:V63"/>
  <sheetViews>
    <sheetView showGridLines="0" zoomScale="55" zoomScaleNormal="55" workbookViewId="0">
      <selection activeCell="C6" sqref="C6:S58"/>
    </sheetView>
  </sheetViews>
  <sheetFormatPr defaultRowHeight="16.5"/>
  <sheetData>
    <row r="4" spans="2:22">
      <c r="B4" t="s">
        <v>65</v>
      </c>
    </row>
    <row r="5" spans="2:22">
      <c r="B5" s="6" t="s">
        <v>48</v>
      </c>
      <c r="C5" s="6" t="s">
        <v>61</v>
      </c>
      <c r="D5" s="6" t="s">
        <v>116</v>
      </c>
      <c r="E5" s="6" t="s">
        <v>141</v>
      </c>
      <c r="F5" s="6" t="s">
        <v>139</v>
      </c>
      <c r="G5" s="1" t="s">
        <v>104</v>
      </c>
      <c r="H5" s="1" t="s">
        <v>106</v>
      </c>
      <c r="I5" s="1" t="s">
        <v>136</v>
      </c>
      <c r="J5" s="1" t="s">
        <v>134</v>
      </c>
      <c r="K5" s="1" t="s">
        <v>118</v>
      </c>
      <c r="L5" s="1" t="s">
        <v>120</v>
      </c>
      <c r="M5" s="1" t="s">
        <v>122</v>
      </c>
      <c r="N5" s="1" t="s">
        <v>124</v>
      </c>
      <c r="O5" s="6" t="s">
        <v>126</v>
      </c>
      <c r="P5" s="6" t="s">
        <v>128</v>
      </c>
      <c r="Q5" s="6" t="s">
        <v>130</v>
      </c>
      <c r="R5" s="6" t="s">
        <v>132</v>
      </c>
      <c r="S5" s="6" t="s">
        <v>74</v>
      </c>
      <c r="T5" s="6"/>
      <c r="U5" s="1" t="s">
        <v>67</v>
      </c>
      <c r="V5" s="1" t="s">
        <v>68</v>
      </c>
    </row>
    <row r="6" spans="2:22">
      <c r="B6" s="102">
        <v>1</v>
      </c>
      <c r="C6" s="102">
        <f>[6]無髄!$C2</f>
        <v>2</v>
      </c>
      <c r="D6" s="102">
        <f>[6]無髄!$D2</f>
        <v>0</v>
      </c>
      <c r="E6" s="102">
        <f>[6]無髄!$E2</f>
        <v>0</v>
      </c>
      <c r="F6" s="102">
        <f>[6]無髄!$F2</f>
        <v>0</v>
      </c>
      <c r="G6" s="102">
        <f>[6]無髄!$G2</f>
        <v>0</v>
      </c>
      <c r="H6" s="102">
        <f>[6]無髄!$H2</f>
        <v>1</v>
      </c>
      <c r="I6" s="102">
        <f>[6]無髄!$I2</f>
        <v>0</v>
      </c>
      <c r="J6" s="102">
        <f>[6]無髄!$J2</f>
        <v>0</v>
      </c>
      <c r="K6" s="102">
        <f>[6]無髄!$K2</f>
        <v>0</v>
      </c>
      <c r="L6" s="102">
        <f>[6]無髄!$L2</f>
        <v>0</v>
      </c>
      <c r="M6" s="102">
        <f>[6]無髄!$M2</f>
        <v>1</v>
      </c>
      <c r="N6" s="102">
        <f>[6]無髄!$N2</f>
        <v>0</v>
      </c>
      <c r="O6" s="102">
        <f>[6]無髄!$O2</f>
        <v>0</v>
      </c>
      <c r="P6" s="102">
        <f>[6]無髄!$P2</f>
        <v>0</v>
      </c>
      <c r="Q6" s="102">
        <f>[6]無髄!$Q2</f>
        <v>0</v>
      </c>
      <c r="R6" s="102">
        <f>[6]無髄!$R2</f>
        <v>0</v>
      </c>
      <c r="S6" s="102">
        <f>[6]無髄!$S2</f>
        <v>0</v>
      </c>
      <c r="T6" s="103"/>
      <c r="U6" s="103">
        <f t="shared" ref="U6:U29" si="0">SUM(D6:S6)</f>
        <v>2</v>
      </c>
      <c r="V6" s="103" t="b">
        <f t="shared" ref="V6:V29" si="1">IF(AND(ISERROR(C6),ISERROR(U6)),"-",C6=U6)</f>
        <v>1</v>
      </c>
    </row>
    <row r="7" spans="2:22">
      <c r="B7" s="17">
        <v>2</v>
      </c>
      <c r="C7" s="17">
        <f>[6]無髄!$C3</f>
        <v>0</v>
      </c>
      <c r="D7" s="17">
        <f>[6]無髄!$D3</f>
        <v>0</v>
      </c>
      <c r="E7" s="17">
        <f>[6]無髄!$E3</f>
        <v>0</v>
      </c>
      <c r="F7" s="17">
        <f>[6]無髄!$F3</f>
        <v>0</v>
      </c>
      <c r="G7" s="17">
        <f>[6]無髄!$G3</f>
        <v>0</v>
      </c>
      <c r="H7" s="17">
        <f>[6]無髄!$H3</f>
        <v>0</v>
      </c>
      <c r="I7" s="17">
        <f>[6]無髄!$I3</f>
        <v>0</v>
      </c>
      <c r="J7" s="17">
        <f>[6]無髄!$J3</f>
        <v>0</v>
      </c>
      <c r="K7" s="17">
        <f>[6]無髄!$K3</f>
        <v>0</v>
      </c>
      <c r="L7" s="17">
        <f>[6]無髄!$L3</f>
        <v>0</v>
      </c>
      <c r="M7" s="17">
        <f>[6]無髄!$M3</f>
        <v>0</v>
      </c>
      <c r="N7" s="17">
        <f>[6]無髄!$N3</f>
        <v>0</v>
      </c>
      <c r="O7" s="17">
        <f>[6]無髄!$O3</f>
        <v>0</v>
      </c>
      <c r="P7" s="17">
        <f>[6]無髄!$P3</f>
        <v>0</v>
      </c>
      <c r="Q7" s="17">
        <f>[6]無髄!$Q3</f>
        <v>0</v>
      </c>
      <c r="R7" s="17">
        <f>[6]無髄!$R3</f>
        <v>0</v>
      </c>
      <c r="S7" s="17">
        <f>[6]無髄!$S3</f>
        <v>0</v>
      </c>
      <c r="U7">
        <f t="shared" si="0"/>
        <v>0</v>
      </c>
      <c r="V7" t="b">
        <f t="shared" si="1"/>
        <v>1</v>
      </c>
    </row>
    <row r="8" spans="2:22">
      <c r="B8" s="17">
        <v>3</v>
      </c>
      <c r="C8" s="17">
        <f>[6]無髄!$C4</f>
        <v>3</v>
      </c>
      <c r="D8" s="17">
        <f>[6]無髄!$D4</f>
        <v>1</v>
      </c>
      <c r="E8" s="17">
        <f>[6]無髄!$E4</f>
        <v>0</v>
      </c>
      <c r="F8" s="17">
        <f>[6]無髄!$F4</f>
        <v>0</v>
      </c>
      <c r="G8" s="17">
        <f>[6]無髄!$G4</f>
        <v>0</v>
      </c>
      <c r="H8" s="17">
        <f>[6]無髄!$H4</f>
        <v>0</v>
      </c>
      <c r="I8" s="17">
        <f>[6]無髄!$I4</f>
        <v>0</v>
      </c>
      <c r="J8" s="17">
        <f>[6]無髄!$J4</f>
        <v>1</v>
      </c>
      <c r="K8" s="17">
        <f>[6]無髄!$K4</f>
        <v>0</v>
      </c>
      <c r="L8" s="17">
        <f>[6]無髄!$L4</f>
        <v>0</v>
      </c>
      <c r="M8" s="17">
        <f>[6]無髄!$M4</f>
        <v>0</v>
      </c>
      <c r="N8" s="17">
        <f>[6]無髄!$N4</f>
        <v>0</v>
      </c>
      <c r="O8" s="17">
        <f>[6]無髄!$O4</f>
        <v>1</v>
      </c>
      <c r="P8" s="17">
        <f>[6]無髄!$P4</f>
        <v>0</v>
      </c>
      <c r="Q8" s="17">
        <f>[6]無髄!$Q4</f>
        <v>0</v>
      </c>
      <c r="R8" s="17">
        <f>[6]無髄!$R4</f>
        <v>0</v>
      </c>
      <c r="S8" s="17">
        <f>[6]無髄!$S4</f>
        <v>0</v>
      </c>
      <c r="U8">
        <f t="shared" si="0"/>
        <v>3</v>
      </c>
      <c r="V8" t="b">
        <f t="shared" si="1"/>
        <v>1</v>
      </c>
    </row>
    <row r="9" spans="2:22">
      <c r="B9" s="17">
        <v>4</v>
      </c>
      <c r="C9" s="17">
        <f>[6]無髄!$C5</f>
        <v>1</v>
      </c>
      <c r="D9" s="17">
        <f>[6]無髄!$D5</f>
        <v>0</v>
      </c>
      <c r="E9" s="17">
        <f>[6]無髄!$E5</f>
        <v>0</v>
      </c>
      <c r="F9" s="17">
        <f>[6]無髄!$F5</f>
        <v>0</v>
      </c>
      <c r="G9" s="17">
        <f>[6]無髄!$G5</f>
        <v>0</v>
      </c>
      <c r="H9" s="17">
        <f>[6]無髄!$H5</f>
        <v>0</v>
      </c>
      <c r="I9" s="17">
        <f>[6]無髄!$I5</f>
        <v>0</v>
      </c>
      <c r="J9" s="17">
        <f>[6]無髄!$J5</f>
        <v>0</v>
      </c>
      <c r="K9" s="17">
        <f>[6]無髄!$K5</f>
        <v>0</v>
      </c>
      <c r="L9" s="17">
        <f>[6]無髄!$L5</f>
        <v>0</v>
      </c>
      <c r="M9" s="17">
        <f>[6]無髄!$M5</f>
        <v>0</v>
      </c>
      <c r="N9" s="17">
        <f>[6]無髄!$N5</f>
        <v>1</v>
      </c>
      <c r="O9" s="17">
        <f>[6]無髄!$O5</f>
        <v>0</v>
      </c>
      <c r="P9" s="17">
        <f>[6]無髄!$P5</f>
        <v>0</v>
      </c>
      <c r="Q9" s="17">
        <f>[6]無髄!$Q5</f>
        <v>0</v>
      </c>
      <c r="R9" s="17">
        <f>[6]無髄!$R5</f>
        <v>0</v>
      </c>
      <c r="S9" s="17">
        <f>[6]無髄!$S5</f>
        <v>0</v>
      </c>
      <c r="U9">
        <f t="shared" si="0"/>
        <v>1</v>
      </c>
      <c r="V9" t="b">
        <f t="shared" si="1"/>
        <v>1</v>
      </c>
    </row>
    <row r="10" spans="2:22">
      <c r="B10" s="17">
        <v>5</v>
      </c>
      <c r="C10" s="17">
        <f>[6]無髄!$C6</f>
        <v>0</v>
      </c>
      <c r="D10" s="17">
        <f>[6]無髄!$D6</f>
        <v>0</v>
      </c>
      <c r="E10" s="17">
        <f>[6]無髄!$E6</f>
        <v>0</v>
      </c>
      <c r="F10" s="17">
        <f>[6]無髄!$F6</f>
        <v>0</v>
      </c>
      <c r="G10" s="17">
        <f>[6]無髄!$G6</f>
        <v>0</v>
      </c>
      <c r="H10" s="17">
        <f>[6]無髄!$H6</f>
        <v>0</v>
      </c>
      <c r="I10" s="17">
        <f>[6]無髄!$I6</f>
        <v>0</v>
      </c>
      <c r="J10" s="17">
        <f>[6]無髄!$J6</f>
        <v>0</v>
      </c>
      <c r="K10" s="17">
        <f>[6]無髄!$K6</f>
        <v>0</v>
      </c>
      <c r="L10" s="17">
        <f>[6]無髄!$L6</f>
        <v>0</v>
      </c>
      <c r="M10" s="17">
        <f>[6]無髄!$M6</f>
        <v>0</v>
      </c>
      <c r="N10" s="17">
        <f>[6]無髄!$N6</f>
        <v>0</v>
      </c>
      <c r="O10" s="17">
        <f>[6]無髄!$O6</f>
        <v>0</v>
      </c>
      <c r="P10" s="17">
        <f>[6]無髄!$P6</f>
        <v>0</v>
      </c>
      <c r="Q10" s="17">
        <f>[6]無髄!$Q6</f>
        <v>0</v>
      </c>
      <c r="R10" s="17">
        <f>[6]無髄!$R6</f>
        <v>0</v>
      </c>
      <c r="S10" s="17">
        <f>[6]無髄!$S6</f>
        <v>0</v>
      </c>
      <c r="U10">
        <f t="shared" si="0"/>
        <v>0</v>
      </c>
      <c r="V10" t="b">
        <f t="shared" si="1"/>
        <v>1</v>
      </c>
    </row>
    <row r="11" spans="2:22">
      <c r="B11" s="17">
        <v>6</v>
      </c>
      <c r="C11" s="17">
        <f>[6]無髄!$C7</f>
        <v>0</v>
      </c>
      <c r="D11" s="17">
        <f>[6]無髄!$D7</f>
        <v>0</v>
      </c>
      <c r="E11" s="17">
        <f>[6]無髄!$E7</f>
        <v>0</v>
      </c>
      <c r="F11" s="17">
        <f>[6]無髄!$F7</f>
        <v>0</v>
      </c>
      <c r="G11" s="17">
        <f>[6]無髄!$G7</f>
        <v>0</v>
      </c>
      <c r="H11" s="17">
        <f>[6]無髄!$H7</f>
        <v>0</v>
      </c>
      <c r="I11" s="17">
        <f>[6]無髄!$I7</f>
        <v>0</v>
      </c>
      <c r="J11" s="17">
        <f>[6]無髄!$J7</f>
        <v>0</v>
      </c>
      <c r="K11" s="17">
        <f>[6]無髄!$K7</f>
        <v>0</v>
      </c>
      <c r="L11" s="17">
        <f>[6]無髄!$L7</f>
        <v>0</v>
      </c>
      <c r="M11" s="17">
        <f>[6]無髄!$M7</f>
        <v>0</v>
      </c>
      <c r="N11" s="17">
        <f>[6]無髄!$N7</f>
        <v>0</v>
      </c>
      <c r="O11" s="17">
        <f>[6]無髄!$O7</f>
        <v>0</v>
      </c>
      <c r="P11" s="17">
        <f>[6]無髄!$P7</f>
        <v>0</v>
      </c>
      <c r="Q11" s="17">
        <f>[6]無髄!$Q7</f>
        <v>0</v>
      </c>
      <c r="R11" s="17">
        <f>[6]無髄!$R7</f>
        <v>0</v>
      </c>
      <c r="S11" s="17">
        <f>[6]無髄!$S7</f>
        <v>0</v>
      </c>
      <c r="U11">
        <f t="shared" si="0"/>
        <v>0</v>
      </c>
      <c r="V11" t="b">
        <f t="shared" si="1"/>
        <v>1</v>
      </c>
    </row>
    <row r="12" spans="2:22">
      <c r="B12" s="17">
        <v>7</v>
      </c>
      <c r="C12" s="17">
        <f>[6]無髄!$C8</f>
        <v>0</v>
      </c>
      <c r="D12" s="17">
        <f>[6]無髄!$D8</f>
        <v>0</v>
      </c>
      <c r="E12" s="17">
        <f>[6]無髄!$E8</f>
        <v>0</v>
      </c>
      <c r="F12" s="17">
        <f>[6]無髄!$F8</f>
        <v>0</v>
      </c>
      <c r="G12" s="17">
        <f>[6]無髄!$G8</f>
        <v>0</v>
      </c>
      <c r="H12" s="17">
        <f>[6]無髄!$H8</f>
        <v>0</v>
      </c>
      <c r="I12" s="17">
        <f>[6]無髄!$I8</f>
        <v>0</v>
      </c>
      <c r="J12" s="17">
        <f>[6]無髄!$J8</f>
        <v>0</v>
      </c>
      <c r="K12" s="17">
        <f>[6]無髄!$K8</f>
        <v>0</v>
      </c>
      <c r="L12" s="17">
        <f>[6]無髄!$L8</f>
        <v>0</v>
      </c>
      <c r="M12" s="17">
        <f>[6]無髄!$M8</f>
        <v>0</v>
      </c>
      <c r="N12" s="17">
        <f>[6]無髄!$N8</f>
        <v>0</v>
      </c>
      <c r="O12" s="17">
        <f>[6]無髄!$O8</f>
        <v>0</v>
      </c>
      <c r="P12" s="17">
        <f>[6]無髄!$P8</f>
        <v>0</v>
      </c>
      <c r="Q12" s="17">
        <f>[6]無髄!$Q8</f>
        <v>0</v>
      </c>
      <c r="R12" s="17">
        <f>[6]無髄!$R8</f>
        <v>0</v>
      </c>
      <c r="S12" s="17">
        <f>[6]無髄!$S8</f>
        <v>0</v>
      </c>
      <c r="U12">
        <f t="shared" si="0"/>
        <v>0</v>
      </c>
      <c r="V12" t="b">
        <f t="shared" si="1"/>
        <v>1</v>
      </c>
    </row>
    <row r="13" spans="2:22">
      <c r="B13" s="17">
        <v>8</v>
      </c>
      <c r="C13" s="17">
        <f>[6]無髄!$C9</f>
        <v>0</v>
      </c>
      <c r="D13" s="17">
        <f>[6]無髄!$D9</f>
        <v>0</v>
      </c>
      <c r="E13" s="17">
        <f>[6]無髄!$E9</f>
        <v>0</v>
      </c>
      <c r="F13" s="17">
        <f>[6]無髄!$F9</f>
        <v>0</v>
      </c>
      <c r="G13" s="17">
        <f>[6]無髄!$G9</f>
        <v>0</v>
      </c>
      <c r="H13" s="17">
        <f>[6]無髄!$H9</f>
        <v>0</v>
      </c>
      <c r="I13" s="17">
        <f>[6]無髄!$I9</f>
        <v>0</v>
      </c>
      <c r="J13" s="17">
        <f>[6]無髄!$J9</f>
        <v>0</v>
      </c>
      <c r="K13" s="17">
        <f>[6]無髄!$K9</f>
        <v>0</v>
      </c>
      <c r="L13" s="17">
        <f>[6]無髄!$L9</f>
        <v>0</v>
      </c>
      <c r="M13" s="17">
        <f>[6]無髄!$M9</f>
        <v>0</v>
      </c>
      <c r="N13" s="17">
        <f>[6]無髄!$N9</f>
        <v>0</v>
      </c>
      <c r="O13" s="17">
        <f>[6]無髄!$O9</f>
        <v>0</v>
      </c>
      <c r="P13" s="17">
        <f>[6]無髄!$P9</f>
        <v>0</v>
      </c>
      <c r="Q13" s="17">
        <f>[6]無髄!$Q9</f>
        <v>0</v>
      </c>
      <c r="R13" s="17">
        <f>[6]無髄!$R9</f>
        <v>0</v>
      </c>
      <c r="S13" s="17">
        <f>[6]無髄!$S9</f>
        <v>0</v>
      </c>
      <c r="U13">
        <f t="shared" si="0"/>
        <v>0</v>
      </c>
      <c r="V13" t="b">
        <f t="shared" si="1"/>
        <v>1</v>
      </c>
    </row>
    <row r="14" spans="2:22">
      <c r="B14" s="17">
        <v>9</v>
      </c>
      <c r="C14" s="17">
        <f>[6]無髄!$C10</f>
        <v>0</v>
      </c>
      <c r="D14" s="17">
        <f>[6]無髄!$D10</f>
        <v>0</v>
      </c>
      <c r="E14" s="17">
        <f>[6]無髄!$E10</f>
        <v>0</v>
      </c>
      <c r="F14" s="17">
        <f>[6]無髄!$F10</f>
        <v>0</v>
      </c>
      <c r="G14" s="17">
        <f>[6]無髄!$G10</f>
        <v>0</v>
      </c>
      <c r="H14" s="17">
        <f>[6]無髄!$H10</f>
        <v>0</v>
      </c>
      <c r="I14" s="17">
        <f>[6]無髄!$I10</f>
        <v>0</v>
      </c>
      <c r="J14" s="17">
        <f>[6]無髄!$J10</f>
        <v>0</v>
      </c>
      <c r="K14" s="17">
        <f>[6]無髄!$K10</f>
        <v>0</v>
      </c>
      <c r="L14" s="17">
        <f>[6]無髄!$L10</f>
        <v>0</v>
      </c>
      <c r="M14" s="17">
        <f>[6]無髄!$M10</f>
        <v>0</v>
      </c>
      <c r="N14" s="17">
        <f>[6]無髄!$N10</f>
        <v>0</v>
      </c>
      <c r="O14" s="17">
        <f>[6]無髄!$O10</f>
        <v>0</v>
      </c>
      <c r="P14" s="17">
        <f>[6]無髄!$P10</f>
        <v>0</v>
      </c>
      <c r="Q14" s="17">
        <f>[6]無髄!$Q10</f>
        <v>0</v>
      </c>
      <c r="R14" s="17">
        <f>[6]無髄!$R10</f>
        <v>0</v>
      </c>
      <c r="S14" s="17">
        <f>[6]無髄!$S10</f>
        <v>0</v>
      </c>
      <c r="U14">
        <f t="shared" si="0"/>
        <v>0</v>
      </c>
      <c r="V14" t="b">
        <f t="shared" si="1"/>
        <v>1</v>
      </c>
    </row>
    <row r="15" spans="2:22">
      <c r="B15" s="17">
        <v>10</v>
      </c>
      <c r="C15" s="17">
        <f>[6]無髄!$C11</f>
        <v>4</v>
      </c>
      <c r="D15" s="17">
        <f>[6]無髄!$D11</f>
        <v>0</v>
      </c>
      <c r="E15" s="17">
        <f>[6]無髄!$E11</f>
        <v>0</v>
      </c>
      <c r="F15" s="17">
        <f>[6]無髄!$F11</f>
        <v>0</v>
      </c>
      <c r="G15" s="17">
        <f>[6]無髄!$G11</f>
        <v>0</v>
      </c>
      <c r="H15" s="17">
        <f>[6]無髄!$H11</f>
        <v>0</v>
      </c>
      <c r="I15" s="17">
        <f>[6]無髄!$I11</f>
        <v>0</v>
      </c>
      <c r="J15" s="17">
        <f>[6]無髄!$J11</f>
        <v>0</v>
      </c>
      <c r="K15" s="17">
        <f>[6]無髄!$K11</f>
        <v>0</v>
      </c>
      <c r="L15" s="17">
        <f>[6]無髄!$L11</f>
        <v>0</v>
      </c>
      <c r="M15" s="17">
        <f>[6]無髄!$M11</f>
        <v>1</v>
      </c>
      <c r="N15" s="17">
        <f>[6]無髄!$N11</f>
        <v>1</v>
      </c>
      <c r="O15" s="17">
        <f>[6]無髄!$O11</f>
        <v>1</v>
      </c>
      <c r="P15" s="17">
        <f>[6]無髄!$P11</f>
        <v>0</v>
      </c>
      <c r="Q15" s="17">
        <f>[6]無髄!$Q11</f>
        <v>0</v>
      </c>
      <c r="R15" s="17">
        <f>[6]無髄!$R11</f>
        <v>0</v>
      </c>
      <c r="S15" s="17">
        <f>[6]無髄!$S11</f>
        <v>1</v>
      </c>
      <c r="U15">
        <f t="shared" si="0"/>
        <v>4</v>
      </c>
      <c r="V15" t="b">
        <f t="shared" si="1"/>
        <v>1</v>
      </c>
    </row>
    <row r="16" spans="2:22">
      <c r="B16" s="17">
        <v>11</v>
      </c>
      <c r="C16" s="17">
        <f>[6]無髄!$C12</f>
        <v>1</v>
      </c>
      <c r="D16" s="17">
        <f>[6]無髄!$D12</f>
        <v>1</v>
      </c>
      <c r="E16" s="17">
        <f>[6]無髄!$E12</f>
        <v>0</v>
      </c>
      <c r="F16" s="17">
        <f>[6]無髄!$F12</f>
        <v>0</v>
      </c>
      <c r="G16" s="17">
        <f>[6]無髄!$G12</f>
        <v>0</v>
      </c>
      <c r="H16" s="17">
        <f>[6]無髄!$H12</f>
        <v>0</v>
      </c>
      <c r="I16" s="17">
        <f>[6]無髄!$I12</f>
        <v>0</v>
      </c>
      <c r="J16" s="17">
        <f>[6]無髄!$J12</f>
        <v>0</v>
      </c>
      <c r="K16" s="17">
        <f>[6]無髄!$K12</f>
        <v>0</v>
      </c>
      <c r="L16" s="17">
        <f>[6]無髄!$L12</f>
        <v>0</v>
      </c>
      <c r="M16" s="17">
        <f>[6]無髄!$M12</f>
        <v>0</v>
      </c>
      <c r="N16" s="17">
        <f>[6]無髄!$N12</f>
        <v>0</v>
      </c>
      <c r="O16" s="17">
        <f>[6]無髄!$O12</f>
        <v>0</v>
      </c>
      <c r="P16" s="17">
        <f>[6]無髄!$P12</f>
        <v>0</v>
      </c>
      <c r="Q16" s="17">
        <f>[6]無髄!$Q12</f>
        <v>0</v>
      </c>
      <c r="R16" s="17">
        <f>[6]無髄!$R12</f>
        <v>0</v>
      </c>
      <c r="S16" s="17">
        <f>[6]無髄!$S12</f>
        <v>0</v>
      </c>
      <c r="U16">
        <f t="shared" si="0"/>
        <v>1</v>
      </c>
      <c r="V16" t="b">
        <f t="shared" si="1"/>
        <v>1</v>
      </c>
    </row>
    <row r="17" spans="2:22">
      <c r="B17" s="17">
        <v>12</v>
      </c>
      <c r="C17" s="17">
        <f>[6]無髄!$C13</f>
        <v>1</v>
      </c>
      <c r="D17" s="17">
        <f>[6]無髄!$D13</f>
        <v>0</v>
      </c>
      <c r="E17" s="17">
        <f>[6]無髄!$E13</f>
        <v>0</v>
      </c>
      <c r="F17" s="17">
        <f>[6]無髄!$F13</f>
        <v>0</v>
      </c>
      <c r="G17" s="17">
        <f>[6]無髄!$G13</f>
        <v>0</v>
      </c>
      <c r="H17" s="17">
        <f>[6]無髄!$H13</f>
        <v>1</v>
      </c>
      <c r="I17" s="17">
        <f>[6]無髄!$I13</f>
        <v>0</v>
      </c>
      <c r="J17" s="17">
        <f>[6]無髄!$J13</f>
        <v>0</v>
      </c>
      <c r="K17" s="17">
        <f>[6]無髄!$K13</f>
        <v>0</v>
      </c>
      <c r="L17" s="17">
        <f>[6]無髄!$L13</f>
        <v>0</v>
      </c>
      <c r="M17" s="17">
        <f>[6]無髄!$M13</f>
        <v>0</v>
      </c>
      <c r="N17" s="17">
        <f>[6]無髄!$N13</f>
        <v>0</v>
      </c>
      <c r="O17" s="17">
        <f>[6]無髄!$O13</f>
        <v>0</v>
      </c>
      <c r="P17" s="17">
        <f>[6]無髄!$P13</f>
        <v>0</v>
      </c>
      <c r="Q17" s="17">
        <f>[6]無髄!$Q13</f>
        <v>0</v>
      </c>
      <c r="R17" s="17">
        <f>[6]無髄!$R13</f>
        <v>0</v>
      </c>
      <c r="S17" s="17">
        <f>[6]無髄!$S13</f>
        <v>0</v>
      </c>
      <c r="U17">
        <f t="shared" si="0"/>
        <v>1</v>
      </c>
      <c r="V17" t="b">
        <f t="shared" si="1"/>
        <v>1</v>
      </c>
    </row>
    <row r="18" spans="2:22">
      <c r="B18" s="17">
        <v>13</v>
      </c>
      <c r="C18" s="17">
        <f>[6]無髄!$C14</f>
        <v>0</v>
      </c>
      <c r="D18" s="17">
        <f>[6]無髄!$D14</f>
        <v>0</v>
      </c>
      <c r="E18" s="17">
        <f>[6]無髄!$E14</f>
        <v>0</v>
      </c>
      <c r="F18" s="17">
        <f>[6]無髄!$F14</f>
        <v>0</v>
      </c>
      <c r="G18" s="17">
        <f>[6]無髄!$G14</f>
        <v>0</v>
      </c>
      <c r="H18" s="17">
        <f>[6]無髄!$H14</f>
        <v>0</v>
      </c>
      <c r="I18" s="17">
        <f>[6]無髄!$I14</f>
        <v>0</v>
      </c>
      <c r="J18" s="17">
        <f>[6]無髄!$J14</f>
        <v>0</v>
      </c>
      <c r="K18" s="17">
        <f>[6]無髄!$K14</f>
        <v>0</v>
      </c>
      <c r="L18" s="17">
        <f>[6]無髄!$L14</f>
        <v>0</v>
      </c>
      <c r="M18" s="17">
        <f>[6]無髄!$M14</f>
        <v>0</v>
      </c>
      <c r="N18" s="17">
        <f>[6]無髄!$N14</f>
        <v>0</v>
      </c>
      <c r="O18" s="17">
        <f>[6]無髄!$O14</f>
        <v>0</v>
      </c>
      <c r="P18" s="17">
        <f>[6]無髄!$P14</f>
        <v>0</v>
      </c>
      <c r="Q18" s="17">
        <f>[6]無髄!$Q14</f>
        <v>0</v>
      </c>
      <c r="R18" s="17">
        <f>[6]無髄!$R14</f>
        <v>0</v>
      </c>
      <c r="S18" s="17">
        <f>[6]無髄!$S14</f>
        <v>0</v>
      </c>
      <c r="U18">
        <f t="shared" si="0"/>
        <v>0</v>
      </c>
      <c r="V18" t="b">
        <f t="shared" si="1"/>
        <v>1</v>
      </c>
    </row>
    <row r="19" spans="2:22">
      <c r="B19" s="17">
        <v>14</v>
      </c>
      <c r="C19" s="17">
        <f>[6]無髄!$C15</f>
        <v>0</v>
      </c>
      <c r="D19" s="17">
        <f>[6]無髄!$D15</f>
        <v>0</v>
      </c>
      <c r="E19" s="17">
        <f>[6]無髄!$E15</f>
        <v>0</v>
      </c>
      <c r="F19" s="17">
        <f>[6]無髄!$F15</f>
        <v>0</v>
      </c>
      <c r="G19" s="17">
        <f>[6]無髄!$G15</f>
        <v>0</v>
      </c>
      <c r="H19" s="17">
        <f>[6]無髄!$H15</f>
        <v>0</v>
      </c>
      <c r="I19" s="17">
        <f>[6]無髄!$I15</f>
        <v>0</v>
      </c>
      <c r="J19" s="17">
        <f>[6]無髄!$J15</f>
        <v>0</v>
      </c>
      <c r="K19" s="17">
        <f>[6]無髄!$K15</f>
        <v>0</v>
      </c>
      <c r="L19" s="17">
        <f>[6]無髄!$L15</f>
        <v>0</v>
      </c>
      <c r="M19" s="17">
        <f>[6]無髄!$M15</f>
        <v>0</v>
      </c>
      <c r="N19" s="17">
        <f>[6]無髄!$N15</f>
        <v>0</v>
      </c>
      <c r="O19" s="17">
        <f>[6]無髄!$O15</f>
        <v>0</v>
      </c>
      <c r="P19" s="17">
        <f>[6]無髄!$P15</f>
        <v>0</v>
      </c>
      <c r="Q19" s="17">
        <f>[6]無髄!$Q15</f>
        <v>0</v>
      </c>
      <c r="R19" s="17">
        <f>[6]無髄!$R15</f>
        <v>0</v>
      </c>
      <c r="S19" s="17">
        <f>[6]無髄!$S15</f>
        <v>0</v>
      </c>
      <c r="U19">
        <f t="shared" si="0"/>
        <v>0</v>
      </c>
      <c r="V19" t="b">
        <f t="shared" si="1"/>
        <v>1</v>
      </c>
    </row>
    <row r="20" spans="2:22">
      <c r="B20" s="17">
        <v>15</v>
      </c>
      <c r="C20" s="17">
        <f>[6]無髄!$C16</f>
        <v>1</v>
      </c>
      <c r="D20" s="17">
        <f>[6]無髄!$D16</f>
        <v>0</v>
      </c>
      <c r="E20" s="17">
        <f>[6]無髄!$E16</f>
        <v>0</v>
      </c>
      <c r="F20" s="17">
        <f>[6]無髄!$F16</f>
        <v>0</v>
      </c>
      <c r="G20" s="17">
        <f>[6]無髄!$G16</f>
        <v>0</v>
      </c>
      <c r="H20" s="17">
        <f>[6]無髄!$H16</f>
        <v>0</v>
      </c>
      <c r="I20" s="17">
        <f>[6]無髄!$I16</f>
        <v>0</v>
      </c>
      <c r="J20" s="17">
        <f>[6]無髄!$J16</f>
        <v>0</v>
      </c>
      <c r="K20" s="17">
        <f>[6]無髄!$K16</f>
        <v>0</v>
      </c>
      <c r="L20" s="17">
        <f>[6]無髄!$L16</f>
        <v>1</v>
      </c>
      <c r="M20" s="17">
        <f>[6]無髄!$M16</f>
        <v>0</v>
      </c>
      <c r="N20" s="17">
        <f>[6]無髄!$N16</f>
        <v>0</v>
      </c>
      <c r="O20" s="17">
        <f>[6]無髄!$O16</f>
        <v>0</v>
      </c>
      <c r="P20" s="17">
        <f>[6]無髄!$P16</f>
        <v>0</v>
      </c>
      <c r="Q20" s="17">
        <f>[6]無髄!$Q16</f>
        <v>0</v>
      </c>
      <c r="R20" s="17">
        <f>[6]無髄!$R16</f>
        <v>0</v>
      </c>
      <c r="S20" s="17">
        <f>[6]無髄!$S16</f>
        <v>0</v>
      </c>
      <c r="U20">
        <f t="shared" si="0"/>
        <v>1</v>
      </c>
      <c r="V20" t="b">
        <f t="shared" si="1"/>
        <v>1</v>
      </c>
    </row>
    <row r="21" spans="2:22">
      <c r="B21" s="17">
        <v>16</v>
      </c>
      <c r="C21" s="17">
        <f>[6]無髄!$C17</f>
        <v>0</v>
      </c>
      <c r="D21" s="17">
        <f>[6]無髄!$D17</f>
        <v>0</v>
      </c>
      <c r="E21" s="17">
        <f>[6]無髄!$E17</f>
        <v>0</v>
      </c>
      <c r="F21" s="17">
        <f>[6]無髄!$F17</f>
        <v>0</v>
      </c>
      <c r="G21" s="17">
        <f>[6]無髄!$G17</f>
        <v>0</v>
      </c>
      <c r="H21" s="17">
        <f>[6]無髄!$H17</f>
        <v>0</v>
      </c>
      <c r="I21" s="17">
        <f>[6]無髄!$I17</f>
        <v>0</v>
      </c>
      <c r="J21" s="17">
        <f>[6]無髄!$J17</f>
        <v>0</v>
      </c>
      <c r="K21" s="17">
        <f>[6]無髄!$K17</f>
        <v>0</v>
      </c>
      <c r="L21" s="17">
        <f>[6]無髄!$L17</f>
        <v>0</v>
      </c>
      <c r="M21" s="17">
        <f>[6]無髄!$M17</f>
        <v>0</v>
      </c>
      <c r="N21" s="17">
        <f>[6]無髄!$N17</f>
        <v>0</v>
      </c>
      <c r="O21" s="17">
        <f>[6]無髄!$O17</f>
        <v>0</v>
      </c>
      <c r="P21" s="17">
        <f>[6]無髄!$P17</f>
        <v>0</v>
      </c>
      <c r="Q21" s="17">
        <f>[6]無髄!$Q17</f>
        <v>0</v>
      </c>
      <c r="R21" s="17">
        <f>[6]無髄!$R17</f>
        <v>0</v>
      </c>
      <c r="S21" s="17">
        <f>[6]無髄!$S17</f>
        <v>0</v>
      </c>
      <c r="U21">
        <f t="shared" si="0"/>
        <v>0</v>
      </c>
      <c r="V21" t="b">
        <f t="shared" si="1"/>
        <v>1</v>
      </c>
    </row>
    <row r="22" spans="2:22">
      <c r="B22" s="17">
        <v>17</v>
      </c>
      <c r="C22" s="17">
        <f>[6]無髄!$C18</f>
        <v>0</v>
      </c>
      <c r="D22" s="17">
        <f>[6]無髄!$D18</f>
        <v>0</v>
      </c>
      <c r="E22" s="17">
        <f>[6]無髄!$E18</f>
        <v>0</v>
      </c>
      <c r="F22" s="17">
        <f>[6]無髄!$F18</f>
        <v>0</v>
      </c>
      <c r="G22" s="17">
        <f>[6]無髄!$G18</f>
        <v>0</v>
      </c>
      <c r="H22" s="17">
        <f>[6]無髄!$H18</f>
        <v>0</v>
      </c>
      <c r="I22" s="17">
        <f>[6]無髄!$I18</f>
        <v>0</v>
      </c>
      <c r="J22" s="17">
        <f>[6]無髄!$J18</f>
        <v>0</v>
      </c>
      <c r="K22" s="17">
        <f>[6]無髄!$K18</f>
        <v>0</v>
      </c>
      <c r="L22" s="17">
        <f>[6]無髄!$L18</f>
        <v>0</v>
      </c>
      <c r="M22" s="17">
        <f>[6]無髄!$M18</f>
        <v>0</v>
      </c>
      <c r="N22" s="17">
        <f>[6]無髄!$N18</f>
        <v>0</v>
      </c>
      <c r="O22" s="17">
        <f>[6]無髄!$O18</f>
        <v>0</v>
      </c>
      <c r="P22" s="17">
        <f>[6]無髄!$P18</f>
        <v>0</v>
      </c>
      <c r="Q22" s="17">
        <f>[6]無髄!$Q18</f>
        <v>0</v>
      </c>
      <c r="R22" s="17">
        <f>[6]無髄!$R18</f>
        <v>0</v>
      </c>
      <c r="S22" s="17">
        <f>[6]無髄!$S18</f>
        <v>0</v>
      </c>
      <c r="U22">
        <f t="shared" si="0"/>
        <v>0</v>
      </c>
      <c r="V22" t="b">
        <f t="shared" si="1"/>
        <v>1</v>
      </c>
    </row>
    <row r="23" spans="2:22">
      <c r="B23" s="17">
        <v>18</v>
      </c>
      <c r="C23" s="17">
        <f>[6]無髄!$C19</f>
        <v>2</v>
      </c>
      <c r="D23" s="17">
        <f>[6]無髄!$D19</f>
        <v>1</v>
      </c>
      <c r="E23" s="17">
        <f>[6]無髄!$E19</f>
        <v>0</v>
      </c>
      <c r="F23" s="17">
        <f>[6]無髄!$F19</f>
        <v>0</v>
      </c>
      <c r="G23" s="17">
        <f>[6]無髄!$G19</f>
        <v>1</v>
      </c>
      <c r="H23" s="17">
        <f>[6]無髄!$H19</f>
        <v>0</v>
      </c>
      <c r="I23" s="17">
        <f>[6]無髄!$I19</f>
        <v>0</v>
      </c>
      <c r="J23" s="17">
        <f>[6]無髄!$J19</f>
        <v>0</v>
      </c>
      <c r="K23" s="17">
        <f>[6]無髄!$K19</f>
        <v>0</v>
      </c>
      <c r="L23" s="17">
        <f>[6]無髄!$L19</f>
        <v>0</v>
      </c>
      <c r="M23" s="17">
        <f>[6]無髄!$M19</f>
        <v>0</v>
      </c>
      <c r="N23" s="17">
        <f>[6]無髄!$N19</f>
        <v>0</v>
      </c>
      <c r="O23" s="17">
        <f>[6]無髄!$O19</f>
        <v>0</v>
      </c>
      <c r="P23" s="17">
        <f>[6]無髄!$P19</f>
        <v>0</v>
      </c>
      <c r="Q23" s="17">
        <f>[6]無髄!$Q19</f>
        <v>0</v>
      </c>
      <c r="R23" s="17">
        <f>[6]無髄!$R19</f>
        <v>0</v>
      </c>
      <c r="S23" s="17">
        <f>[6]無髄!$S19</f>
        <v>0</v>
      </c>
      <c r="U23">
        <f t="shared" si="0"/>
        <v>2</v>
      </c>
      <c r="V23" t="b">
        <f t="shared" si="1"/>
        <v>1</v>
      </c>
    </row>
    <row r="24" spans="2:22">
      <c r="B24" s="17">
        <v>19</v>
      </c>
      <c r="C24" s="17">
        <f>[6]無髄!$C20</f>
        <v>0</v>
      </c>
      <c r="D24" s="17">
        <f>[6]無髄!$D20</f>
        <v>0</v>
      </c>
      <c r="E24" s="17">
        <f>[6]無髄!$E20</f>
        <v>0</v>
      </c>
      <c r="F24" s="17">
        <f>[6]無髄!$F20</f>
        <v>0</v>
      </c>
      <c r="G24" s="17">
        <f>[6]無髄!$G20</f>
        <v>0</v>
      </c>
      <c r="H24" s="17">
        <f>[6]無髄!$H20</f>
        <v>0</v>
      </c>
      <c r="I24" s="17">
        <f>[6]無髄!$I20</f>
        <v>0</v>
      </c>
      <c r="J24" s="17">
        <f>[6]無髄!$J20</f>
        <v>0</v>
      </c>
      <c r="K24" s="17">
        <f>[6]無髄!$K20</f>
        <v>0</v>
      </c>
      <c r="L24" s="17">
        <f>[6]無髄!$L20</f>
        <v>0</v>
      </c>
      <c r="M24" s="17">
        <f>[6]無髄!$M20</f>
        <v>0</v>
      </c>
      <c r="N24" s="17">
        <f>[6]無髄!$N20</f>
        <v>0</v>
      </c>
      <c r="O24" s="17">
        <f>[6]無髄!$O20</f>
        <v>0</v>
      </c>
      <c r="P24" s="17">
        <f>[6]無髄!$P20</f>
        <v>0</v>
      </c>
      <c r="Q24" s="17">
        <f>[6]無髄!$Q20</f>
        <v>0</v>
      </c>
      <c r="R24" s="17">
        <f>[6]無髄!$R20</f>
        <v>0</v>
      </c>
      <c r="S24" s="17">
        <f>[6]無髄!$S20</f>
        <v>0</v>
      </c>
      <c r="U24">
        <f t="shared" si="0"/>
        <v>0</v>
      </c>
      <c r="V24" t="b">
        <f t="shared" si="1"/>
        <v>1</v>
      </c>
    </row>
    <row r="25" spans="2:22">
      <c r="B25" s="17">
        <v>20</v>
      </c>
      <c r="C25" s="17">
        <f>[6]無髄!$C21</f>
        <v>0</v>
      </c>
      <c r="D25" s="17">
        <f>[6]無髄!$D21</f>
        <v>0</v>
      </c>
      <c r="E25" s="17">
        <f>[6]無髄!$E21</f>
        <v>0</v>
      </c>
      <c r="F25" s="17">
        <f>[6]無髄!$F21</f>
        <v>0</v>
      </c>
      <c r="G25" s="17">
        <f>[6]無髄!$G21</f>
        <v>0</v>
      </c>
      <c r="H25" s="17">
        <f>[6]無髄!$H21</f>
        <v>0</v>
      </c>
      <c r="I25" s="17">
        <f>[6]無髄!$I21</f>
        <v>0</v>
      </c>
      <c r="J25" s="17">
        <f>[6]無髄!$J21</f>
        <v>0</v>
      </c>
      <c r="K25" s="17">
        <f>[6]無髄!$K21</f>
        <v>0</v>
      </c>
      <c r="L25" s="17">
        <f>[6]無髄!$L21</f>
        <v>0</v>
      </c>
      <c r="M25" s="17">
        <f>[6]無髄!$M21</f>
        <v>0</v>
      </c>
      <c r="N25" s="17">
        <f>[6]無髄!$N21</f>
        <v>0</v>
      </c>
      <c r="O25" s="17">
        <f>[6]無髄!$O21</f>
        <v>0</v>
      </c>
      <c r="P25" s="17">
        <f>[6]無髄!$P21</f>
        <v>0</v>
      </c>
      <c r="Q25" s="17">
        <f>[6]無髄!$Q21</f>
        <v>0</v>
      </c>
      <c r="R25" s="17">
        <f>[6]無髄!$R21</f>
        <v>0</v>
      </c>
      <c r="S25" s="17">
        <f>[6]無髄!$S21</f>
        <v>0</v>
      </c>
      <c r="U25">
        <f t="shared" si="0"/>
        <v>0</v>
      </c>
      <c r="V25" t="b">
        <f t="shared" si="1"/>
        <v>1</v>
      </c>
    </row>
    <row r="26" spans="2:22">
      <c r="B26" s="17">
        <v>21</v>
      </c>
      <c r="C26" s="17">
        <f>[6]無髄!$C22</f>
        <v>0</v>
      </c>
      <c r="D26" s="17">
        <f>[6]無髄!$D22</f>
        <v>0</v>
      </c>
      <c r="E26" s="17">
        <f>[6]無髄!$E22</f>
        <v>0</v>
      </c>
      <c r="F26" s="17">
        <f>[6]無髄!$F22</f>
        <v>0</v>
      </c>
      <c r="G26" s="17">
        <f>[6]無髄!$G22</f>
        <v>0</v>
      </c>
      <c r="H26" s="17">
        <f>[6]無髄!$H22</f>
        <v>0</v>
      </c>
      <c r="I26" s="17">
        <f>[6]無髄!$I22</f>
        <v>0</v>
      </c>
      <c r="J26" s="17">
        <f>[6]無髄!$J22</f>
        <v>0</v>
      </c>
      <c r="K26" s="17">
        <f>[6]無髄!$K22</f>
        <v>0</v>
      </c>
      <c r="L26" s="17">
        <f>[6]無髄!$L22</f>
        <v>0</v>
      </c>
      <c r="M26" s="17">
        <f>[6]無髄!$M22</f>
        <v>0</v>
      </c>
      <c r="N26" s="17">
        <f>[6]無髄!$N22</f>
        <v>0</v>
      </c>
      <c r="O26" s="17">
        <f>[6]無髄!$O22</f>
        <v>0</v>
      </c>
      <c r="P26" s="17">
        <f>[6]無髄!$P22</f>
        <v>0</v>
      </c>
      <c r="Q26" s="17">
        <f>[6]無髄!$Q22</f>
        <v>0</v>
      </c>
      <c r="R26" s="17">
        <f>[6]無髄!$R22</f>
        <v>0</v>
      </c>
      <c r="S26" s="17">
        <f>[6]無髄!$S22</f>
        <v>0</v>
      </c>
      <c r="U26">
        <f t="shared" si="0"/>
        <v>0</v>
      </c>
      <c r="V26" t="b">
        <f t="shared" si="1"/>
        <v>1</v>
      </c>
    </row>
    <row r="27" spans="2:22">
      <c r="B27" s="17">
        <v>22</v>
      </c>
      <c r="C27" s="17">
        <f>[6]無髄!$C23</f>
        <v>1</v>
      </c>
      <c r="D27" s="17">
        <f>[6]無髄!$D23</f>
        <v>0</v>
      </c>
      <c r="E27" s="17">
        <f>[6]無髄!$E23</f>
        <v>0</v>
      </c>
      <c r="F27" s="17">
        <f>[6]無髄!$F23</f>
        <v>0</v>
      </c>
      <c r="G27" s="17">
        <f>[6]無髄!$G23</f>
        <v>0</v>
      </c>
      <c r="H27" s="17">
        <f>[6]無髄!$H23</f>
        <v>0</v>
      </c>
      <c r="I27" s="17">
        <f>[6]無髄!$I23</f>
        <v>0</v>
      </c>
      <c r="J27" s="17">
        <f>[6]無髄!$J23</f>
        <v>0</v>
      </c>
      <c r="K27" s="17">
        <f>[6]無髄!$K23</f>
        <v>0</v>
      </c>
      <c r="L27" s="17">
        <f>[6]無髄!$L23</f>
        <v>0</v>
      </c>
      <c r="M27" s="17">
        <f>[6]無髄!$M23</f>
        <v>0</v>
      </c>
      <c r="N27" s="17">
        <f>[6]無髄!$N23</f>
        <v>1</v>
      </c>
      <c r="O27" s="17">
        <f>[6]無髄!$O23</f>
        <v>0</v>
      </c>
      <c r="P27" s="17">
        <f>[6]無髄!$P23</f>
        <v>0</v>
      </c>
      <c r="Q27" s="17">
        <f>[6]無髄!$Q23</f>
        <v>0</v>
      </c>
      <c r="R27" s="17">
        <f>[6]無髄!$R23</f>
        <v>0</v>
      </c>
      <c r="S27" s="17">
        <f>[6]無髄!$S23</f>
        <v>0</v>
      </c>
      <c r="U27">
        <f t="shared" si="0"/>
        <v>1</v>
      </c>
      <c r="V27" t="b">
        <f t="shared" si="1"/>
        <v>1</v>
      </c>
    </row>
    <row r="28" spans="2:22">
      <c r="B28" s="17">
        <v>23</v>
      </c>
      <c r="C28" s="17">
        <f>[6]無髄!$C24</f>
        <v>1</v>
      </c>
      <c r="D28" s="17">
        <f>[6]無髄!$D24</f>
        <v>0</v>
      </c>
      <c r="E28" s="17">
        <f>[6]無髄!$E24</f>
        <v>0</v>
      </c>
      <c r="F28" s="17">
        <f>[6]無髄!$F24</f>
        <v>0</v>
      </c>
      <c r="G28" s="17">
        <f>[6]無髄!$G24</f>
        <v>0</v>
      </c>
      <c r="H28" s="17">
        <f>[6]無髄!$H24</f>
        <v>0</v>
      </c>
      <c r="I28" s="17">
        <f>[6]無髄!$I24</f>
        <v>0</v>
      </c>
      <c r="J28" s="17">
        <f>[6]無髄!$J24</f>
        <v>0</v>
      </c>
      <c r="K28" s="17">
        <f>[6]無髄!$K24</f>
        <v>0</v>
      </c>
      <c r="L28" s="17">
        <f>[6]無髄!$L24</f>
        <v>0</v>
      </c>
      <c r="M28" s="17">
        <f>[6]無髄!$M24</f>
        <v>1</v>
      </c>
      <c r="N28" s="17">
        <f>[6]無髄!$N24</f>
        <v>0</v>
      </c>
      <c r="O28" s="17">
        <f>[6]無髄!$O24</f>
        <v>0</v>
      </c>
      <c r="P28" s="17">
        <f>[6]無髄!$P24</f>
        <v>0</v>
      </c>
      <c r="Q28" s="17">
        <f>[6]無髄!$Q24</f>
        <v>0</v>
      </c>
      <c r="R28" s="17">
        <f>[6]無髄!$R24</f>
        <v>0</v>
      </c>
      <c r="S28" s="17">
        <f>[6]無髄!$S24</f>
        <v>0</v>
      </c>
      <c r="U28">
        <f t="shared" si="0"/>
        <v>1</v>
      </c>
      <c r="V28" t="b">
        <f t="shared" si="1"/>
        <v>1</v>
      </c>
    </row>
    <row r="29" spans="2:22">
      <c r="B29" s="17">
        <v>24</v>
      </c>
      <c r="C29" s="17">
        <f>[6]無髄!$C25</f>
        <v>0</v>
      </c>
      <c r="D29" s="17">
        <f>[6]無髄!$D25</f>
        <v>0</v>
      </c>
      <c r="E29" s="17">
        <f>[6]無髄!$E25</f>
        <v>0</v>
      </c>
      <c r="F29" s="17">
        <f>[6]無髄!$F25</f>
        <v>0</v>
      </c>
      <c r="G29" s="17">
        <f>[6]無髄!$G25</f>
        <v>0</v>
      </c>
      <c r="H29" s="17">
        <f>[6]無髄!$H25</f>
        <v>0</v>
      </c>
      <c r="I29" s="17">
        <f>[6]無髄!$I25</f>
        <v>0</v>
      </c>
      <c r="J29" s="17">
        <f>[6]無髄!$J25</f>
        <v>0</v>
      </c>
      <c r="K29" s="17">
        <f>[6]無髄!$K25</f>
        <v>0</v>
      </c>
      <c r="L29" s="17">
        <f>[6]無髄!$L25</f>
        <v>0</v>
      </c>
      <c r="M29" s="17">
        <f>[6]無髄!$M25</f>
        <v>0</v>
      </c>
      <c r="N29" s="17">
        <f>[6]無髄!$N25</f>
        <v>0</v>
      </c>
      <c r="O29" s="17">
        <f>[6]無髄!$O25</f>
        <v>0</v>
      </c>
      <c r="P29" s="17">
        <f>[6]無髄!$P25</f>
        <v>0</v>
      </c>
      <c r="Q29" s="17">
        <f>[6]無髄!$Q25</f>
        <v>0</v>
      </c>
      <c r="R29" s="17">
        <f>[6]無髄!$R25</f>
        <v>0</v>
      </c>
      <c r="S29" s="17">
        <f>[6]無髄!$S25</f>
        <v>0</v>
      </c>
      <c r="U29">
        <f t="shared" si="0"/>
        <v>0</v>
      </c>
      <c r="V29" t="b">
        <f t="shared" si="1"/>
        <v>1</v>
      </c>
    </row>
    <row r="30" spans="2:22">
      <c r="B30" s="17">
        <v>25</v>
      </c>
      <c r="C30" s="17">
        <f>[6]無髄!$C26</f>
        <v>2</v>
      </c>
      <c r="D30" s="17">
        <f>[6]無髄!$D26</f>
        <v>0</v>
      </c>
      <c r="E30" s="17">
        <f>[6]無髄!$E26</f>
        <v>0</v>
      </c>
      <c r="F30" s="17">
        <f>[6]無髄!$F26</f>
        <v>0</v>
      </c>
      <c r="G30" s="17">
        <f>[6]無髄!$G26</f>
        <v>0</v>
      </c>
      <c r="H30" s="17">
        <f>[6]無髄!$H26</f>
        <v>0</v>
      </c>
      <c r="I30" s="17">
        <f>[6]無髄!$I26</f>
        <v>0</v>
      </c>
      <c r="J30" s="17">
        <f>[6]無髄!$J26</f>
        <v>1</v>
      </c>
      <c r="K30" s="17">
        <f>[6]無髄!$K26</f>
        <v>0</v>
      </c>
      <c r="L30" s="17">
        <f>[6]無髄!$L26</f>
        <v>0</v>
      </c>
      <c r="M30" s="17">
        <f>[6]無髄!$M26</f>
        <v>0</v>
      </c>
      <c r="N30" s="17">
        <f>[6]無髄!$N26</f>
        <v>0</v>
      </c>
      <c r="O30" s="17">
        <f>[6]無髄!$O26</f>
        <v>0</v>
      </c>
      <c r="P30" s="17">
        <f>[6]無髄!$P26</f>
        <v>0</v>
      </c>
      <c r="Q30" s="17">
        <f>[6]無髄!$Q26</f>
        <v>0</v>
      </c>
      <c r="R30" s="17">
        <f>[6]無髄!$R26</f>
        <v>0</v>
      </c>
      <c r="S30" s="17">
        <f>[6]無髄!$S26</f>
        <v>1</v>
      </c>
      <c r="U30">
        <f>SUM(D30:S30)</f>
        <v>2</v>
      </c>
      <c r="V30" t="b">
        <f>IF(AND(ISERROR(C30),ISERROR(U30)),"-",C30=U30)</f>
        <v>1</v>
      </c>
    </row>
    <row r="31" spans="2:22">
      <c r="B31" s="17">
        <v>26</v>
      </c>
      <c r="C31" s="17">
        <f>[6]無髄!$C27</f>
        <v>1</v>
      </c>
      <c r="D31" s="17">
        <f>[6]無髄!$D27</f>
        <v>1</v>
      </c>
      <c r="E31" s="17">
        <f>[6]無髄!$E27</f>
        <v>0</v>
      </c>
      <c r="F31" s="17">
        <f>[6]無髄!$F27</f>
        <v>0</v>
      </c>
      <c r="G31" s="17">
        <f>[6]無髄!$G27</f>
        <v>0</v>
      </c>
      <c r="H31" s="17">
        <f>[6]無髄!$H27</f>
        <v>0</v>
      </c>
      <c r="I31" s="17">
        <f>[6]無髄!$I27</f>
        <v>0</v>
      </c>
      <c r="J31" s="17">
        <f>[6]無髄!$J27</f>
        <v>0</v>
      </c>
      <c r="K31" s="17">
        <f>[6]無髄!$K27</f>
        <v>0</v>
      </c>
      <c r="L31" s="17">
        <f>[6]無髄!$L27</f>
        <v>0</v>
      </c>
      <c r="M31" s="17">
        <f>[6]無髄!$M27</f>
        <v>0</v>
      </c>
      <c r="N31" s="17">
        <f>[6]無髄!$N27</f>
        <v>0</v>
      </c>
      <c r="O31" s="17">
        <f>[6]無髄!$O27</f>
        <v>0</v>
      </c>
      <c r="P31" s="17">
        <f>[6]無髄!$P27</f>
        <v>0</v>
      </c>
      <c r="Q31" s="17">
        <f>[6]無髄!$Q27</f>
        <v>0</v>
      </c>
      <c r="R31" s="17">
        <f>[6]無髄!$R27</f>
        <v>0</v>
      </c>
      <c r="S31" s="17">
        <f>[6]無髄!$S27</f>
        <v>0</v>
      </c>
      <c r="U31">
        <f>SUM(D31:S31)</f>
        <v>1</v>
      </c>
      <c r="V31" t="b">
        <f>IF(AND(ISERROR(C31),ISERROR(U31)),"-",C31=U31)</f>
        <v>1</v>
      </c>
    </row>
    <row r="32" spans="2:22">
      <c r="B32" s="17">
        <v>27</v>
      </c>
      <c r="C32" s="17">
        <f>[6]無髄!$C28</f>
        <v>2</v>
      </c>
      <c r="D32" s="17">
        <f>[6]無髄!$D28</f>
        <v>0</v>
      </c>
      <c r="E32" s="17">
        <f>[6]無髄!$E28</f>
        <v>0</v>
      </c>
      <c r="F32" s="17">
        <f>[6]無髄!$F28</f>
        <v>0</v>
      </c>
      <c r="G32" s="17">
        <f>[6]無髄!$G28</f>
        <v>0</v>
      </c>
      <c r="H32" s="17">
        <f>[6]無髄!$H28</f>
        <v>0</v>
      </c>
      <c r="I32" s="17">
        <f>[6]無髄!$I28</f>
        <v>0</v>
      </c>
      <c r="J32" s="17">
        <f>[6]無髄!$J28</f>
        <v>0</v>
      </c>
      <c r="K32" s="17">
        <f>[6]無髄!$K28</f>
        <v>0</v>
      </c>
      <c r="L32" s="17">
        <f>[6]無髄!$L28</f>
        <v>0</v>
      </c>
      <c r="M32" s="17">
        <f>[6]無髄!$M28</f>
        <v>0</v>
      </c>
      <c r="N32" s="17">
        <f>[6]無髄!$N28</f>
        <v>0</v>
      </c>
      <c r="O32" s="17">
        <f>[6]無髄!$O28</f>
        <v>0</v>
      </c>
      <c r="P32" s="17">
        <f>[6]無髄!$P28</f>
        <v>1</v>
      </c>
      <c r="Q32" s="17">
        <f>[6]無髄!$Q28</f>
        <v>1</v>
      </c>
      <c r="R32" s="17">
        <f>[6]無髄!$R28</f>
        <v>0</v>
      </c>
      <c r="S32" s="17">
        <f>[6]無髄!$S28</f>
        <v>0</v>
      </c>
      <c r="U32">
        <f t="shared" ref="U32:U58" si="2">SUM(D32:S32)</f>
        <v>2</v>
      </c>
      <c r="V32" t="b">
        <f t="shared" ref="V32:V58" si="3">IF(AND(ISERROR(C32),ISERROR(U32)),"-",C32=U32)</f>
        <v>1</v>
      </c>
    </row>
    <row r="33" spans="2:22">
      <c r="B33" s="17">
        <v>28</v>
      </c>
      <c r="C33" s="17">
        <f>[6]無髄!$C29</f>
        <v>0</v>
      </c>
      <c r="D33" s="17">
        <f>[6]無髄!$D29</f>
        <v>0</v>
      </c>
      <c r="E33" s="17">
        <f>[6]無髄!$E29</f>
        <v>0</v>
      </c>
      <c r="F33" s="17">
        <f>[6]無髄!$F29</f>
        <v>0</v>
      </c>
      <c r="G33" s="17">
        <f>[6]無髄!$G29</f>
        <v>0</v>
      </c>
      <c r="H33" s="17">
        <f>[6]無髄!$H29</f>
        <v>0</v>
      </c>
      <c r="I33" s="17">
        <f>[6]無髄!$I29</f>
        <v>0</v>
      </c>
      <c r="J33" s="17">
        <f>[6]無髄!$J29</f>
        <v>0</v>
      </c>
      <c r="K33" s="17">
        <f>[6]無髄!$K29</f>
        <v>0</v>
      </c>
      <c r="L33" s="17">
        <f>[6]無髄!$L29</f>
        <v>0</v>
      </c>
      <c r="M33" s="17">
        <f>[6]無髄!$M29</f>
        <v>0</v>
      </c>
      <c r="N33" s="17">
        <f>[6]無髄!$N29</f>
        <v>0</v>
      </c>
      <c r="O33" s="17">
        <f>[6]無髄!$O29</f>
        <v>0</v>
      </c>
      <c r="P33" s="17">
        <f>[6]無髄!$P29</f>
        <v>0</v>
      </c>
      <c r="Q33" s="17">
        <f>[6]無髄!$Q29</f>
        <v>0</v>
      </c>
      <c r="R33" s="17">
        <f>[6]無髄!$R29</f>
        <v>0</v>
      </c>
      <c r="S33" s="17">
        <f>[6]無髄!$S29</f>
        <v>0</v>
      </c>
      <c r="U33">
        <f t="shared" si="2"/>
        <v>0</v>
      </c>
      <c r="V33" t="b">
        <f t="shared" si="3"/>
        <v>1</v>
      </c>
    </row>
    <row r="34" spans="2:22">
      <c r="B34" s="17">
        <v>29</v>
      </c>
      <c r="C34" s="17">
        <f>[6]無髄!$C30</f>
        <v>1</v>
      </c>
      <c r="D34" s="17">
        <f>[6]無髄!$D30</f>
        <v>0</v>
      </c>
      <c r="E34" s="17">
        <f>[6]無髄!$E30</f>
        <v>0</v>
      </c>
      <c r="F34" s="17">
        <f>[6]無髄!$F30</f>
        <v>0</v>
      </c>
      <c r="G34" s="17">
        <f>[6]無髄!$G30</f>
        <v>0</v>
      </c>
      <c r="H34" s="17">
        <f>[6]無髄!$H30</f>
        <v>0</v>
      </c>
      <c r="I34" s="17">
        <f>[6]無髄!$I30</f>
        <v>0</v>
      </c>
      <c r="J34" s="17">
        <f>[6]無髄!$J30</f>
        <v>0</v>
      </c>
      <c r="K34" s="17">
        <f>[6]無髄!$K30</f>
        <v>0</v>
      </c>
      <c r="L34" s="17">
        <f>[6]無髄!$L30</f>
        <v>0</v>
      </c>
      <c r="M34" s="17">
        <f>[6]無髄!$M30</f>
        <v>0</v>
      </c>
      <c r="N34" s="17">
        <f>[6]無髄!$N30</f>
        <v>0</v>
      </c>
      <c r="O34" s="17">
        <f>[6]無髄!$O30</f>
        <v>0</v>
      </c>
      <c r="P34" s="17">
        <f>[6]無髄!$P30</f>
        <v>0</v>
      </c>
      <c r="Q34" s="17">
        <f>[6]無髄!$Q30</f>
        <v>0</v>
      </c>
      <c r="R34" s="17">
        <f>[6]無髄!$R30</f>
        <v>0</v>
      </c>
      <c r="S34" s="17">
        <f>[6]無髄!$S30</f>
        <v>1</v>
      </c>
      <c r="U34">
        <f t="shared" si="2"/>
        <v>1</v>
      </c>
      <c r="V34" t="b">
        <f t="shared" si="3"/>
        <v>1</v>
      </c>
    </row>
    <row r="35" spans="2:22">
      <c r="B35" s="17">
        <v>30</v>
      </c>
      <c r="C35" s="17">
        <f>[6]無髄!$C31</f>
        <v>3</v>
      </c>
      <c r="D35" s="17">
        <f>[6]無髄!$D31</f>
        <v>1</v>
      </c>
      <c r="E35" s="17">
        <f>[6]無髄!$E31</f>
        <v>0</v>
      </c>
      <c r="F35" s="17">
        <f>[6]無髄!$F31</f>
        <v>0</v>
      </c>
      <c r="G35" s="17">
        <f>[6]無髄!$G31</f>
        <v>0</v>
      </c>
      <c r="H35" s="17">
        <f>[6]無髄!$H31</f>
        <v>1</v>
      </c>
      <c r="I35" s="17">
        <f>[6]無髄!$I31</f>
        <v>0</v>
      </c>
      <c r="J35" s="17">
        <f>[6]無髄!$J31</f>
        <v>0</v>
      </c>
      <c r="K35" s="17">
        <f>[6]無髄!$K31</f>
        <v>1</v>
      </c>
      <c r="L35" s="17">
        <f>[6]無髄!$L31</f>
        <v>0</v>
      </c>
      <c r="M35" s="17">
        <f>[6]無髄!$M31</f>
        <v>0</v>
      </c>
      <c r="N35" s="17">
        <f>[6]無髄!$N31</f>
        <v>0</v>
      </c>
      <c r="O35" s="17">
        <f>[6]無髄!$O31</f>
        <v>0</v>
      </c>
      <c r="P35" s="17">
        <f>[6]無髄!$P31</f>
        <v>0</v>
      </c>
      <c r="Q35" s="17">
        <f>[6]無髄!$Q31</f>
        <v>0</v>
      </c>
      <c r="R35" s="17">
        <f>[6]無髄!$R31</f>
        <v>0</v>
      </c>
      <c r="S35" s="17">
        <f>[6]無髄!$S31</f>
        <v>0</v>
      </c>
      <c r="U35">
        <f t="shared" si="2"/>
        <v>3</v>
      </c>
      <c r="V35" t="b">
        <f t="shared" si="3"/>
        <v>1</v>
      </c>
    </row>
    <row r="36" spans="2:22">
      <c r="B36" s="17">
        <v>31</v>
      </c>
      <c r="C36" s="17">
        <f>[6]無髄!$C32</f>
        <v>0</v>
      </c>
      <c r="D36" s="17">
        <f>[6]無髄!$D32</f>
        <v>0</v>
      </c>
      <c r="E36" s="17">
        <f>[6]無髄!$E32</f>
        <v>0</v>
      </c>
      <c r="F36" s="17">
        <f>[6]無髄!$F32</f>
        <v>0</v>
      </c>
      <c r="G36" s="17">
        <f>[6]無髄!$G32</f>
        <v>0</v>
      </c>
      <c r="H36" s="17">
        <f>[6]無髄!$H32</f>
        <v>0</v>
      </c>
      <c r="I36" s="17">
        <f>[6]無髄!$I32</f>
        <v>0</v>
      </c>
      <c r="J36" s="17">
        <f>[6]無髄!$J32</f>
        <v>0</v>
      </c>
      <c r="K36" s="17">
        <f>[6]無髄!$K32</f>
        <v>0</v>
      </c>
      <c r="L36" s="17">
        <f>[6]無髄!$L32</f>
        <v>0</v>
      </c>
      <c r="M36" s="17">
        <f>[6]無髄!$M32</f>
        <v>0</v>
      </c>
      <c r="N36" s="17">
        <f>[6]無髄!$N32</f>
        <v>0</v>
      </c>
      <c r="O36" s="17">
        <f>[6]無髄!$O32</f>
        <v>0</v>
      </c>
      <c r="P36" s="17">
        <f>[6]無髄!$P32</f>
        <v>0</v>
      </c>
      <c r="Q36" s="17">
        <f>[6]無髄!$Q32</f>
        <v>0</v>
      </c>
      <c r="R36" s="17">
        <f>[6]無髄!$R32</f>
        <v>0</v>
      </c>
      <c r="S36" s="17">
        <f>[6]無髄!$S32</f>
        <v>0</v>
      </c>
      <c r="U36">
        <f t="shared" si="2"/>
        <v>0</v>
      </c>
      <c r="V36" t="b">
        <f t="shared" si="3"/>
        <v>1</v>
      </c>
    </row>
    <row r="37" spans="2:22">
      <c r="B37" s="17">
        <v>32</v>
      </c>
      <c r="C37" s="17">
        <f>[6]無髄!$C33</f>
        <v>0</v>
      </c>
      <c r="D37" s="17">
        <f>[6]無髄!$D33</f>
        <v>0</v>
      </c>
      <c r="E37" s="17">
        <f>[6]無髄!$E33</f>
        <v>0</v>
      </c>
      <c r="F37" s="17">
        <f>[6]無髄!$F33</f>
        <v>0</v>
      </c>
      <c r="G37" s="17">
        <f>[6]無髄!$G33</f>
        <v>0</v>
      </c>
      <c r="H37" s="17">
        <f>[6]無髄!$H33</f>
        <v>0</v>
      </c>
      <c r="I37" s="17">
        <f>[6]無髄!$I33</f>
        <v>0</v>
      </c>
      <c r="J37" s="17">
        <f>[6]無髄!$J33</f>
        <v>0</v>
      </c>
      <c r="K37" s="17">
        <f>[6]無髄!$K33</f>
        <v>0</v>
      </c>
      <c r="L37" s="17">
        <f>[6]無髄!$L33</f>
        <v>0</v>
      </c>
      <c r="M37" s="17">
        <f>[6]無髄!$M33</f>
        <v>0</v>
      </c>
      <c r="N37" s="17">
        <f>[6]無髄!$N33</f>
        <v>0</v>
      </c>
      <c r="O37" s="17">
        <f>[6]無髄!$O33</f>
        <v>0</v>
      </c>
      <c r="P37" s="17">
        <f>[6]無髄!$P33</f>
        <v>0</v>
      </c>
      <c r="Q37" s="17">
        <f>[6]無髄!$Q33</f>
        <v>0</v>
      </c>
      <c r="R37" s="17">
        <f>[6]無髄!$R33</f>
        <v>0</v>
      </c>
      <c r="S37" s="17">
        <f>[6]無髄!$S33</f>
        <v>0</v>
      </c>
      <c r="U37">
        <f t="shared" si="2"/>
        <v>0</v>
      </c>
      <c r="V37" t="b">
        <f t="shared" si="3"/>
        <v>1</v>
      </c>
    </row>
    <row r="38" spans="2:22">
      <c r="B38" s="17">
        <v>33</v>
      </c>
      <c r="C38" s="17">
        <f>[6]無髄!$C34</f>
        <v>1</v>
      </c>
      <c r="D38" s="17">
        <f>[6]無髄!$D34</f>
        <v>0</v>
      </c>
      <c r="E38" s="17">
        <f>[6]無髄!$E34</f>
        <v>1</v>
      </c>
      <c r="F38" s="17">
        <f>[6]無髄!$F34</f>
        <v>0</v>
      </c>
      <c r="G38" s="17">
        <f>[6]無髄!$G34</f>
        <v>0</v>
      </c>
      <c r="H38" s="17">
        <f>[6]無髄!$H34</f>
        <v>0</v>
      </c>
      <c r="I38" s="17">
        <f>[6]無髄!$I34</f>
        <v>0</v>
      </c>
      <c r="J38" s="17">
        <f>[6]無髄!$J34</f>
        <v>0</v>
      </c>
      <c r="K38" s="17">
        <f>[6]無髄!$K34</f>
        <v>0</v>
      </c>
      <c r="L38" s="17">
        <f>[6]無髄!$L34</f>
        <v>0</v>
      </c>
      <c r="M38" s="17">
        <f>[6]無髄!$M34</f>
        <v>0</v>
      </c>
      <c r="N38" s="17">
        <f>[6]無髄!$N34</f>
        <v>0</v>
      </c>
      <c r="O38" s="17">
        <f>[6]無髄!$O34</f>
        <v>0</v>
      </c>
      <c r="P38" s="17">
        <f>[6]無髄!$P34</f>
        <v>0</v>
      </c>
      <c r="Q38" s="17">
        <f>[6]無髄!$Q34</f>
        <v>0</v>
      </c>
      <c r="R38" s="17">
        <f>[6]無髄!$R34</f>
        <v>0</v>
      </c>
      <c r="S38" s="17">
        <f>[6]無髄!$S34</f>
        <v>0</v>
      </c>
      <c r="U38">
        <f t="shared" si="2"/>
        <v>1</v>
      </c>
      <c r="V38" t="b">
        <f t="shared" si="3"/>
        <v>1</v>
      </c>
    </row>
    <row r="39" spans="2:22">
      <c r="B39" s="17">
        <v>34</v>
      </c>
      <c r="C39" s="17">
        <f>[6]無髄!$C35</f>
        <v>0</v>
      </c>
      <c r="D39" s="17">
        <f>[6]無髄!$D35</f>
        <v>0</v>
      </c>
      <c r="E39" s="17">
        <f>[6]無髄!$E35</f>
        <v>0</v>
      </c>
      <c r="F39" s="17">
        <f>[6]無髄!$F35</f>
        <v>0</v>
      </c>
      <c r="G39" s="17">
        <f>[6]無髄!$G35</f>
        <v>0</v>
      </c>
      <c r="H39" s="17">
        <f>[6]無髄!$H35</f>
        <v>0</v>
      </c>
      <c r="I39" s="17">
        <f>[6]無髄!$I35</f>
        <v>0</v>
      </c>
      <c r="J39" s="17">
        <f>[6]無髄!$J35</f>
        <v>0</v>
      </c>
      <c r="K39" s="17">
        <f>[6]無髄!$K35</f>
        <v>0</v>
      </c>
      <c r="L39" s="17">
        <f>[6]無髄!$L35</f>
        <v>0</v>
      </c>
      <c r="M39" s="17">
        <f>[6]無髄!$M35</f>
        <v>0</v>
      </c>
      <c r="N39" s="17">
        <f>[6]無髄!$N35</f>
        <v>0</v>
      </c>
      <c r="O39" s="17">
        <f>[6]無髄!$O35</f>
        <v>0</v>
      </c>
      <c r="P39" s="17">
        <f>[6]無髄!$P35</f>
        <v>0</v>
      </c>
      <c r="Q39" s="17">
        <f>[6]無髄!$Q35</f>
        <v>0</v>
      </c>
      <c r="R39" s="17">
        <f>[6]無髄!$R35</f>
        <v>0</v>
      </c>
      <c r="S39" s="17">
        <f>[6]無髄!$S35</f>
        <v>0</v>
      </c>
      <c r="U39">
        <f t="shared" si="2"/>
        <v>0</v>
      </c>
      <c r="V39" t="b">
        <f t="shared" si="3"/>
        <v>1</v>
      </c>
    </row>
    <row r="40" spans="2:22">
      <c r="B40" s="17">
        <v>35</v>
      </c>
      <c r="C40" s="17" t="e">
        <f>[6]無髄!$C36</f>
        <v>#N/A</v>
      </c>
      <c r="D40" s="17" t="e">
        <f>[6]無髄!$D36</f>
        <v>#N/A</v>
      </c>
      <c r="E40" s="17" t="e">
        <f>[6]無髄!$E36</f>
        <v>#N/A</v>
      </c>
      <c r="F40" s="17" t="e">
        <f>[6]無髄!$F36</f>
        <v>#N/A</v>
      </c>
      <c r="G40" s="17" t="e">
        <f>[6]無髄!$G36</f>
        <v>#N/A</v>
      </c>
      <c r="H40" s="17" t="e">
        <f>[6]無髄!$H36</f>
        <v>#N/A</v>
      </c>
      <c r="I40" s="17" t="e">
        <f>[6]無髄!$I36</f>
        <v>#N/A</v>
      </c>
      <c r="J40" s="17" t="e">
        <f>[6]無髄!$J36</f>
        <v>#N/A</v>
      </c>
      <c r="K40" s="17" t="e">
        <f>[6]無髄!$K36</f>
        <v>#N/A</v>
      </c>
      <c r="L40" s="17" t="e">
        <f>[6]無髄!$L36</f>
        <v>#N/A</v>
      </c>
      <c r="M40" s="17" t="e">
        <f>[6]無髄!$M36</f>
        <v>#N/A</v>
      </c>
      <c r="N40" s="17" t="e">
        <f>[6]無髄!$N36</f>
        <v>#N/A</v>
      </c>
      <c r="O40" s="17" t="e">
        <f>[6]無髄!$O36</f>
        <v>#N/A</v>
      </c>
      <c r="P40" s="17" t="e">
        <f>[6]無髄!$P36</f>
        <v>#N/A</v>
      </c>
      <c r="Q40" s="17" t="e">
        <f>[6]無髄!$Q36</f>
        <v>#N/A</v>
      </c>
      <c r="R40" s="17" t="e">
        <f>[6]無髄!$R36</f>
        <v>#N/A</v>
      </c>
      <c r="S40" s="17" t="e">
        <f>[6]無髄!$S36</f>
        <v>#N/A</v>
      </c>
      <c r="U40" t="e">
        <f t="shared" si="2"/>
        <v>#N/A</v>
      </c>
      <c r="V40" t="str">
        <f t="shared" si="3"/>
        <v>-</v>
      </c>
    </row>
    <row r="41" spans="2:22">
      <c r="B41" s="17">
        <v>36</v>
      </c>
      <c r="C41" s="17" t="e">
        <f>[6]無髄!$C37</f>
        <v>#N/A</v>
      </c>
      <c r="D41" s="17" t="e">
        <f>[6]無髄!$D37</f>
        <v>#N/A</v>
      </c>
      <c r="E41" s="17" t="e">
        <f>[6]無髄!$E37</f>
        <v>#N/A</v>
      </c>
      <c r="F41" s="17" t="e">
        <f>[6]無髄!$F37</f>
        <v>#N/A</v>
      </c>
      <c r="G41" s="17" t="e">
        <f>[6]無髄!$G37</f>
        <v>#N/A</v>
      </c>
      <c r="H41" s="17" t="e">
        <f>[6]無髄!$H37</f>
        <v>#N/A</v>
      </c>
      <c r="I41" s="17" t="e">
        <f>[6]無髄!$I37</f>
        <v>#N/A</v>
      </c>
      <c r="J41" s="17" t="e">
        <f>[6]無髄!$J37</f>
        <v>#N/A</v>
      </c>
      <c r="K41" s="17" t="e">
        <f>[6]無髄!$K37</f>
        <v>#N/A</v>
      </c>
      <c r="L41" s="17" t="e">
        <f>[6]無髄!$L37</f>
        <v>#N/A</v>
      </c>
      <c r="M41" s="17" t="e">
        <f>[6]無髄!$M37</f>
        <v>#N/A</v>
      </c>
      <c r="N41" s="17" t="e">
        <f>[6]無髄!$N37</f>
        <v>#N/A</v>
      </c>
      <c r="O41" s="17" t="e">
        <f>[6]無髄!$O37</f>
        <v>#N/A</v>
      </c>
      <c r="P41" s="17" t="e">
        <f>[6]無髄!$P37</f>
        <v>#N/A</v>
      </c>
      <c r="Q41" s="17" t="e">
        <f>[6]無髄!$Q37</f>
        <v>#N/A</v>
      </c>
      <c r="R41" s="17" t="e">
        <f>[6]無髄!$R37</f>
        <v>#N/A</v>
      </c>
      <c r="S41" s="17" t="e">
        <f>[6]無髄!$S37</f>
        <v>#N/A</v>
      </c>
      <c r="U41" t="e">
        <f t="shared" si="2"/>
        <v>#N/A</v>
      </c>
      <c r="V41" t="str">
        <f t="shared" si="3"/>
        <v>-</v>
      </c>
    </row>
    <row r="42" spans="2:22">
      <c r="B42" s="17">
        <v>37</v>
      </c>
      <c r="C42" s="17" t="e">
        <f>[6]無髄!$C38</f>
        <v>#N/A</v>
      </c>
      <c r="D42" s="17" t="e">
        <f>[6]無髄!$D38</f>
        <v>#N/A</v>
      </c>
      <c r="E42" s="17" t="e">
        <f>[6]無髄!$E38</f>
        <v>#N/A</v>
      </c>
      <c r="F42" s="17" t="e">
        <f>[6]無髄!$F38</f>
        <v>#N/A</v>
      </c>
      <c r="G42" s="17" t="e">
        <f>[6]無髄!$G38</f>
        <v>#N/A</v>
      </c>
      <c r="H42" s="17" t="e">
        <f>[6]無髄!$H38</f>
        <v>#N/A</v>
      </c>
      <c r="I42" s="17" t="e">
        <f>[6]無髄!$I38</f>
        <v>#N/A</v>
      </c>
      <c r="J42" s="17" t="e">
        <f>[6]無髄!$J38</f>
        <v>#N/A</v>
      </c>
      <c r="K42" s="17" t="e">
        <f>[6]無髄!$K38</f>
        <v>#N/A</v>
      </c>
      <c r="L42" s="17" t="e">
        <f>[6]無髄!$L38</f>
        <v>#N/A</v>
      </c>
      <c r="M42" s="17" t="e">
        <f>[6]無髄!$M38</f>
        <v>#N/A</v>
      </c>
      <c r="N42" s="17" t="e">
        <f>[6]無髄!$N38</f>
        <v>#N/A</v>
      </c>
      <c r="O42" s="17" t="e">
        <f>[6]無髄!$O38</f>
        <v>#N/A</v>
      </c>
      <c r="P42" s="17" t="e">
        <f>[6]無髄!$P38</f>
        <v>#N/A</v>
      </c>
      <c r="Q42" s="17" t="e">
        <f>[6]無髄!$Q38</f>
        <v>#N/A</v>
      </c>
      <c r="R42" s="17" t="e">
        <f>[6]無髄!$R38</f>
        <v>#N/A</v>
      </c>
      <c r="S42" s="17" t="e">
        <f>[6]無髄!$S38</f>
        <v>#N/A</v>
      </c>
      <c r="U42" t="e">
        <f t="shared" si="2"/>
        <v>#N/A</v>
      </c>
      <c r="V42" t="str">
        <f t="shared" si="3"/>
        <v>-</v>
      </c>
    </row>
    <row r="43" spans="2:22">
      <c r="B43" s="17">
        <v>38</v>
      </c>
      <c r="C43" s="17" t="e">
        <f>[6]無髄!$C39</f>
        <v>#N/A</v>
      </c>
      <c r="D43" s="17" t="e">
        <f>[6]無髄!$D39</f>
        <v>#N/A</v>
      </c>
      <c r="E43" s="17" t="e">
        <f>[6]無髄!$E39</f>
        <v>#N/A</v>
      </c>
      <c r="F43" s="17" t="e">
        <f>[6]無髄!$F39</f>
        <v>#N/A</v>
      </c>
      <c r="G43" s="17" t="e">
        <f>[6]無髄!$G39</f>
        <v>#N/A</v>
      </c>
      <c r="H43" s="17" t="e">
        <f>[6]無髄!$H39</f>
        <v>#N/A</v>
      </c>
      <c r="I43" s="17" t="e">
        <f>[6]無髄!$I39</f>
        <v>#N/A</v>
      </c>
      <c r="J43" s="17" t="e">
        <f>[6]無髄!$J39</f>
        <v>#N/A</v>
      </c>
      <c r="K43" s="17" t="e">
        <f>[6]無髄!$K39</f>
        <v>#N/A</v>
      </c>
      <c r="L43" s="17" t="e">
        <f>[6]無髄!$L39</f>
        <v>#N/A</v>
      </c>
      <c r="M43" s="17" t="e">
        <f>[6]無髄!$M39</f>
        <v>#N/A</v>
      </c>
      <c r="N43" s="17" t="e">
        <f>[6]無髄!$N39</f>
        <v>#N/A</v>
      </c>
      <c r="O43" s="17" t="e">
        <f>[6]無髄!$O39</f>
        <v>#N/A</v>
      </c>
      <c r="P43" s="17" t="e">
        <f>[6]無髄!$P39</f>
        <v>#N/A</v>
      </c>
      <c r="Q43" s="17" t="e">
        <f>[6]無髄!$Q39</f>
        <v>#N/A</v>
      </c>
      <c r="R43" s="17" t="e">
        <f>[6]無髄!$R39</f>
        <v>#N/A</v>
      </c>
      <c r="S43" s="17" t="e">
        <f>[6]無髄!$S39</f>
        <v>#N/A</v>
      </c>
      <c r="U43" t="e">
        <f t="shared" si="2"/>
        <v>#N/A</v>
      </c>
      <c r="V43" t="str">
        <f t="shared" si="3"/>
        <v>-</v>
      </c>
    </row>
    <row r="44" spans="2:22">
      <c r="B44" s="17">
        <v>39</v>
      </c>
      <c r="C44" s="17" t="e">
        <f>[6]無髄!$C40</f>
        <v>#N/A</v>
      </c>
      <c r="D44" s="17" t="e">
        <f>[6]無髄!$D40</f>
        <v>#N/A</v>
      </c>
      <c r="E44" s="17" t="e">
        <f>[6]無髄!$E40</f>
        <v>#N/A</v>
      </c>
      <c r="F44" s="17" t="e">
        <f>[6]無髄!$F40</f>
        <v>#N/A</v>
      </c>
      <c r="G44" s="17" t="e">
        <f>[6]無髄!$G40</f>
        <v>#N/A</v>
      </c>
      <c r="H44" s="17" t="e">
        <f>[6]無髄!$H40</f>
        <v>#N/A</v>
      </c>
      <c r="I44" s="17" t="e">
        <f>[6]無髄!$I40</f>
        <v>#N/A</v>
      </c>
      <c r="J44" s="17" t="e">
        <f>[6]無髄!$J40</f>
        <v>#N/A</v>
      </c>
      <c r="K44" s="17" t="e">
        <f>[6]無髄!$K40</f>
        <v>#N/A</v>
      </c>
      <c r="L44" s="17" t="e">
        <f>[6]無髄!$L40</f>
        <v>#N/A</v>
      </c>
      <c r="M44" s="17" t="e">
        <f>[6]無髄!$M40</f>
        <v>#N/A</v>
      </c>
      <c r="N44" s="17" t="e">
        <f>[6]無髄!$N40</f>
        <v>#N/A</v>
      </c>
      <c r="O44" s="17" t="e">
        <f>[6]無髄!$O40</f>
        <v>#N/A</v>
      </c>
      <c r="P44" s="17" t="e">
        <f>[6]無髄!$P40</f>
        <v>#N/A</v>
      </c>
      <c r="Q44" s="17" t="e">
        <f>[6]無髄!$Q40</f>
        <v>#N/A</v>
      </c>
      <c r="R44" s="17" t="e">
        <f>[6]無髄!$R40</f>
        <v>#N/A</v>
      </c>
      <c r="S44" s="17" t="e">
        <f>[6]無髄!$S40</f>
        <v>#N/A</v>
      </c>
      <c r="U44" t="e">
        <f t="shared" si="2"/>
        <v>#N/A</v>
      </c>
      <c r="V44" t="str">
        <f t="shared" si="3"/>
        <v>-</v>
      </c>
    </row>
    <row r="45" spans="2:22">
      <c r="B45" s="17">
        <v>40</v>
      </c>
      <c r="C45" s="17" t="e">
        <f>[6]無髄!$C41</f>
        <v>#N/A</v>
      </c>
      <c r="D45" s="17" t="e">
        <f>[6]無髄!$D41</f>
        <v>#N/A</v>
      </c>
      <c r="E45" s="17" t="e">
        <f>[6]無髄!$E41</f>
        <v>#N/A</v>
      </c>
      <c r="F45" s="17" t="e">
        <f>[6]無髄!$F41</f>
        <v>#N/A</v>
      </c>
      <c r="G45" s="17" t="e">
        <f>[6]無髄!$G41</f>
        <v>#N/A</v>
      </c>
      <c r="H45" s="17" t="e">
        <f>[6]無髄!$H41</f>
        <v>#N/A</v>
      </c>
      <c r="I45" s="17" t="e">
        <f>[6]無髄!$I41</f>
        <v>#N/A</v>
      </c>
      <c r="J45" s="17" t="e">
        <f>[6]無髄!$J41</f>
        <v>#N/A</v>
      </c>
      <c r="K45" s="17" t="e">
        <f>[6]無髄!$K41</f>
        <v>#N/A</v>
      </c>
      <c r="L45" s="17" t="e">
        <f>[6]無髄!$L41</f>
        <v>#N/A</v>
      </c>
      <c r="M45" s="17" t="e">
        <f>[6]無髄!$M41</f>
        <v>#N/A</v>
      </c>
      <c r="N45" s="17" t="e">
        <f>[6]無髄!$N41</f>
        <v>#N/A</v>
      </c>
      <c r="O45" s="17" t="e">
        <f>[6]無髄!$O41</f>
        <v>#N/A</v>
      </c>
      <c r="P45" s="17" t="e">
        <f>[6]無髄!$P41</f>
        <v>#N/A</v>
      </c>
      <c r="Q45" s="17" t="e">
        <f>[6]無髄!$Q41</f>
        <v>#N/A</v>
      </c>
      <c r="R45" s="17" t="e">
        <f>[6]無髄!$R41</f>
        <v>#N/A</v>
      </c>
      <c r="S45" s="17" t="e">
        <f>[6]無髄!$S41</f>
        <v>#N/A</v>
      </c>
      <c r="U45" t="e">
        <f t="shared" si="2"/>
        <v>#N/A</v>
      </c>
      <c r="V45" t="str">
        <f t="shared" si="3"/>
        <v>-</v>
      </c>
    </row>
    <row r="46" spans="2:22">
      <c r="B46" s="17">
        <v>41</v>
      </c>
      <c r="C46" s="17" t="e">
        <f>[6]無髄!$C42</f>
        <v>#N/A</v>
      </c>
      <c r="D46" s="17" t="e">
        <f>[6]無髄!$D42</f>
        <v>#N/A</v>
      </c>
      <c r="E46" s="17" t="e">
        <f>[6]無髄!$E42</f>
        <v>#N/A</v>
      </c>
      <c r="F46" s="17" t="e">
        <f>[6]無髄!$F42</f>
        <v>#N/A</v>
      </c>
      <c r="G46" s="17" t="e">
        <f>[6]無髄!$G42</f>
        <v>#N/A</v>
      </c>
      <c r="H46" s="17" t="e">
        <f>[6]無髄!$H42</f>
        <v>#N/A</v>
      </c>
      <c r="I46" s="17" t="e">
        <f>[6]無髄!$I42</f>
        <v>#N/A</v>
      </c>
      <c r="J46" s="17" t="e">
        <f>[6]無髄!$J42</f>
        <v>#N/A</v>
      </c>
      <c r="K46" s="17" t="e">
        <f>[6]無髄!$K42</f>
        <v>#N/A</v>
      </c>
      <c r="L46" s="17" t="e">
        <f>[6]無髄!$L42</f>
        <v>#N/A</v>
      </c>
      <c r="M46" s="17" t="e">
        <f>[6]無髄!$M42</f>
        <v>#N/A</v>
      </c>
      <c r="N46" s="17" t="e">
        <f>[6]無髄!$N42</f>
        <v>#N/A</v>
      </c>
      <c r="O46" s="17" t="e">
        <f>[6]無髄!$O42</f>
        <v>#N/A</v>
      </c>
      <c r="P46" s="17" t="e">
        <f>[6]無髄!$P42</f>
        <v>#N/A</v>
      </c>
      <c r="Q46" s="17" t="e">
        <f>[6]無髄!$Q42</f>
        <v>#N/A</v>
      </c>
      <c r="R46" s="17" t="e">
        <f>[6]無髄!$R42</f>
        <v>#N/A</v>
      </c>
      <c r="S46" s="17" t="e">
        <f>[6]無髄!$S42</f>
        <v>#N/A</v>
      </c>
      <c r="U46" t="e">
        <f t="shared" si="2"/>
        <v>#N/A</v>
      </c>
      <c r="V46" t="str">
        <f t="shared" si="3"/>
        <v>-</v>
      </c>
    </row>
    <row r="47" spans="2:22">
      <c r="B47" s="17">
        <v>42</v>
      </c>
      <c r="C47" s="17" t="e">
        <f>[6]無髄!$C43</f>
        <v>#N/A</v>
      </c>
      <c r="D47" s="17" t="e">
        <f>[6]無髄!$D43</f>
        <v>#N/A</v>
      </c>
      <c r="E47" s="17" t="e">
        <f>[6]無髄!$E43</f>
        <v>#N/A</v>
      </c>
      <c r="F47" s="17" t="e">
        <f>[6]無髄!$F43</f>
        <v>#N/A</v>
      </c>
      <c r="G47" s="17" t="e">
        <f>[6]無髄!$G43</f>
        <v>#N/A</v>
      </c>
      <c r="H47" s="17" t="e">
        <f>[6]無髄!$H43</f>
        <v>#N/A</v>
      </c>
      <c r="I47" s="17" t="e">
        <f>[6]無髄!$I43</f>
        <v>#N/A</v>
      </c>
      <c r="J47" s="17" t="e">
        <f>[6]無髄!$J43</f>
        <v>#N/A</v>
      </c>
      <c r="K47" s="17" t="e">
        <f>[6]無髄!$K43</f>
        <v>#N/A</v>
      </c>
      <c r="L47" s="17" t="e">
        <f>[6]無髄!$L43</f>
        <v>#N/A</v>
      </c>
      <c r="M47" s="17" t="e">
        <f>[6]無髄!$M43</f>
        <v>#N/A</v>
      </c>
      <c r="N47" s="17" t="e">
        <f>[6]無髄!$N43</f>
        <v>#N/A</v>
      </c>
      <c r="O47" s="17" t="e">
        <f>[6]無髄!$O43</f>
        <v>#N/A</v>
      </c>
      <c r="P47" s="17" t="e">
        <f>[6]無髄!$P43</f>
        <v>#N/A</v>
      </c>
      <c r="Q47" s="17" t="e">
        <f>[6]無髄!$Q43</f>
        <v>#N/A</v>
      </c>
      <c r="R47" s="17" t="e">
        <f>[6]無髄!$R43</f>
        <v>#N/A</v>
      </c>
      <c r="S47" s="17" t="e">
        <f>[6]無髄!$S43</f>
        <v>#N/A</v>
      </c>
      <c r="U47" t="e">
        <f t="shared" si="2"/>
        <v>#N/A</v>
      </c>
      <c r="V47" t="str">
        <f t="shared" si="3"/>
        <v>-</v>
      </c>
    </row>
    <row r="48" spans="2:22">
      <c r="B48" s="17">
        <v>43</v>
      </c>
      <c r="C48" s="17" t="e">
        <f>[6]無髄!$C44</f>
        <v>#N/A</v>
      </c>
      <c r="D48" s="17" t="e">
        <f>[6]無髄!$D44</f>
        <v>#N/A</v>
      </c>
      <c r="E48" s="17" t="e">
        <f>[6]無髄!$E44</f>
        <v>#N/A</v>
      </c>
      <c r="F48" s="17" t="e">
        <f>[6]無髄!$F44</f>
        <v>#N/A</v>
      </c>
      <c r="G48" s="17" t="e">
        <f>[6]無髄!$G44</f>
        <v>#N/A</v>
      </c>
      <c r="H48" s="17" t="e">
        <f>[6]無髄!$H44</f>
        <v>#N/A</v>
      </c>
      <c r="I48" s="17" t="e">
        <f>[6]無髄!$I44</f>
        <v>#N/A</v>
      </c>
      <c r="J48" s="17" t="e">
        <f>[6]無髄!$J44</f>
        <v>#N/A</v>
      </c>
      <c r="K48" s="17" t="e">
        <f>[6]無髄!$K44</f>
        <v>#N/A</v>
      </c>
      <c r="L48" s="17" t="e">
        <f>[6]無髄!$L44</f>
        <v>#N/A</v>
      </c>
      <c r="M48" s="17" t="e">
        <f>[6]無髄!$M44</f>
        <v>#N/A</v>
      </c>
      <c r="N48" s="17" t="e">
        <f>[6]無髄!$N44</f>
        <v>#N/A</v>
      </c>
      <c r="O48" s="17" t="e">
        <f>[6]無髄!$O44</f>
        <v>#N/A</v>
      </c>
      <c r="P48" s="17" t="e">
        <f>[6]無髄!$P44</f>
        <v>#N/A</v>
      </c>
      <c r="Q48" s="17" t="e">
        <f>[6]無髄!$Q44</f>
        <v>#N/A</v>
      </c>
      <c r="R48" s="17" t="e">
        <f>[6]無髄!$R44</f>
        <v>#N/A</v>
      </c>
      <c r="S48" s="17" t="e">
        <f>[6]無髄!$S44</f>
        <v>#N/A</v>
      </c>
      <c r="U48" t="e">
        <f t="shared" si="2"/>
        <v>#N/A</v>
      </c>
      <c r="V48" t="str">
        <f t="shared" si="3"/>
        <v>-</v>
      </c>
    </row>
    <row r="49" spans="2:22">
      <c r="B49" s="17">
        <v>44</v>
      </c>
      <c r="C49" s="17" t="e">
        <f>[6]無髄!$C45</f>
        <v>#N/A</v>
      </c>
      <c r="D49" s="17" t="e">
        <f>[6]無髄!$D45</f>
        <v>#N/A</v>
      </c>
      <c r="E49" s="17" t="e">
        <f>[6]無髄!$E45</f>
        <v>#N/A</v>
      </c>
      <c r="F49" s="17" t="e">
        <f>[6]無髄!$F45</f>
        <v>#N/A</v>
      </c>
      <c r="G49" s="17" t="e">
        <f>[6]無髄!$G45</f>
        <v>#N/A</v>
      </c>
      <c r="H49" s="17" t="e">
        <f>[6]無髄!$H45</f>
        <v>#N/A</v>
      </c>
      <c r="I49" s="17" t="e">
        <f>[6]無髄!$I45</f>
        <v>#N/A</v>
      </c>
      <c r="J49" s="17" t="e">
        <f>[6]無髄!$J45</f>
        <v>#N/A</v>
      </c>
      <c r="K49" s="17" t="e">
        <f>[6]無髄!$K45</f>
        <v>#N/A</v>
      </c>
      <c r="L49" s="17" t="e">
        <f>[6]無髄!$L45</f>
        <v>#N/A</v>
      </c>
      <c r="M49" s="17" t="e">
        <f>[6]無髄!$M45</f>
        <v>#N/A</v>
      </c>
      <c r="N49" s="17" t="e">
        <f>[6]無髄!$N45</f>
        <v>#N/A</v>
      </c>
      <c r="O49" s="17" t="e">
        <f>[6]無髄!$O45</f>
        <v>#N/A</v>
      </c>
      <c r="P49" s="17" t="e">
        <f>[6]無髄!$P45</f>
        <v>#N/A</v>
      </c>
      <c r="Q49" s="17" t="e">
        <f>[6]無髄!$Q45</f>
        <v>#N/A</v>
      </c>
      <c r="R49" s="17" t="e">
        <f>[6]無髄!$R45</f>
        <v>#N/A</v>
      </c>
      <c r="S49" s="17" t="e">
        <f>[6]無髄!$S45</f>
        <v>#N/A</v>
      </c>
      <c r="U49" t="e">
        <f t="shared" si="2"/>
        <v>#N/A</v>
      </c>
      <c r="V49" t="str">
        <f t="shared" si="3"/>
        <v>-</v>
      </c>
    </row>
    <row r="50" spans="2:22">
      <c r="B50" s="17">
        <v>45</v>
      </c>
      <c r="C50" s="17" t="e">
        <f>[6]無髄!$C46</f>
        <v>#N/A</v>
      </c>
      <c r="D50" s="17" t="e">
        <f>[6]無髄!$D46</f>
        <v>#N/A</v>
      </c>
      <c r="E50" s="17" t="e">
        <f>[6]無髄!$E46</f>
        <v>#N/A</v>
      </c>
      <c r="F50" s="17" t="e">
        <f>[6]無髄!$F46</f>
        <v>#N/A</v>
      </c>
      <c r="G50" s="17" t="e">
        <f>[6]無髄!$G46</f>
        <v>#N/A</v>
      </c>
      <c r="H50" s="17" t="e">
        <f>[6]無髄!$H46</f>
        <v>#N/A</v>
      </c>
      <c r="I50" s="17" t="e">
        <f>[6]無髄!$I46</f>
        <v>#N/A</v>
      </c>
      <c r="J50" s="17" t="e">
        <f>[6]無髄!$J46</f>
        <v>#N/A</v>
      </c>
      <c r="K50" s="17" t="e">
        <f>[6]無髄!$K46</f>
        <v>#N/A</v>
      </c>
      <c r="L50" s="17" t="e">
        <f>[6]無髄!$L46</f>
        <v>#N/A</v>
      </c>
      <c r="M50" s="17" t="e">
        <f>[6]無髄!$M46</f>
        <v>#N/A</v>
      </c>
      <c r="N50" s="17" t="e">
        <f>[6]無髄!$N46</f>
        <v>#N/A</v>
      </c>
      <c r="O50" s="17" t="e">
        <f>[6]無髄!$O46</f>
        <v>#N/A</v>
      </c>
      <c r="P50" s="17" t="e">
        <f>[6]無髄!$P46</f>
        <v>#N/A</v>
      </c>
      <c r="Q50" s="17" t="e">
        <f>[6]無髄!$Q46</f>
        <v>#N/A</v>
      </c>
      <c r="R50" s="17" t="e">
        <f>[6]無髄!$R46</f>
        <v>#N/A</v>
      </c>
      <c r="S50" s="17" t="e">
        <f>[6]無髄!$S46</f>
        <v>#N/A</v>
      </c>
      <c r="U50" t="e">
        <f t="shared" si="2"/>
        <v>#N/A</v>
      </c>
      <c r="V50" t="str">
        <f t="shared" si="3"/>
        <v>-</v>
      </c>
    </row>
    <row r="51" spans="2:22">
      <c r="B51" s="17">
        <v>46</v>
      </c>
      <c r="C51" s="17" t="e">
        <f>[6]無髄!$C47</f>
        <v>#N/A</v>
      </c>
      <c r="D51" s="17" t="e">
        <f>[6]無髄!$D47</f>
        <v>#N/A</v>
      </c>
      <c r="E51" s="17" t="e">
        <f>[6]無髄!$E47</f>
        <v>#N/A</v>
      </c>
      <c r="F51" s="17" t="e">
        <f>[6]無髄!$F47</f>
        <v>#N/A</v>
      </c>
      <c r="G51" s="17" t="e">
        <f>[6]無髄!$G47</f>
        <v>#N/A</v>
      </c>
      <c r="H51" s="17" t="e">
        <f>[6]無髄!$H47</f>
        <v>#N/A</v>
      </c>
      <c r="I51" s="17" t="e">
        <f>[6]無髄!$I47</f>
        <v>#N/A</v>
      </c>
      <c r="J51" s="17" t="e">
        <f>[6]無髄!$J47</f>
        <v>#N/A</v>
      </c>
      <c r="K51" s="17" t="e">
        <f>[6]無髄!$K47</f>
        <v>#N/A</v>
      </c>
      <c r="L51" s="17" t="e">
        <f>[6]無髄!$L47</f>
        <v>#N/A</v>
      </c>
      <c r="M51" s="17" t="e">
        <f>[6]無髄!$M47</f>
        <v>#N/A</v>
      </c>
      <c r="N51" s="17" t="e">
        <f>[6]無髄!$N47</f>
        <v>#N/A</v>
      </c>
      <c r="O51" s="17" t="e">
        <f>[6]無髄!$O47</f>
        <v>#N/A</v>
      </c>
      <c r="P51" s="17" t="e">
        <f>[6]無髄!$P47</f>
        <v>#N/A</v>
      </c>
      <c r="Q51" s="17" t="e">
        <f>[6]無髄!$Q47</f>
        <v>#N/A</v>
      </c>
      <c r="R51" s="17" t="e">
        <f>[6]無髄!$R47</f>
        <v>#N/A</v>
      </c>
      <c r="S51" s="17" t="e">
        <f>[6]無髄!$S47</f>
        <v>#N/A</v>
      </c>
      <c r="U51" t="e">
        <f t="shared" si="2"/>
        <v>#N/A</v>
      </c>
      <c r="V51" t="str">
        <f t="shared" si="3"/>
        <v>-</v>
      </c>
    </row>
    <row r="52" spans="2:22">
      <c r="B52" s="17">
        <v>47</v>
      </c>
      <c r="C52" s="17" t="e">
        <f>[6]無髄!$C48</f>
        <v>#N/A</v>
      </c>
      <c r="D52" s="17" t="e">
        <f>[6]無髄!$D48</f>
        <v>#N/A</v>
      </c>
      <c r="E52" s="17" t="e">
        <f>[6]無髄!$E48</f>
        <v>#N/A</v>
      </c>
      <c r="F52" s="17" t="e">
        <f>[6]無髄!$F48</f>
        <v>#N/A</v>
      </c>
      <c r="G52" s="17" t="e">
        <f>[6]無髄!$G48</f>
        <v>#N/A</v>
      </c>
      <c r="H52" s="17" t="e">
        <f>[6]無髄!$H48</f>
        <v>#N/A</v>
      </c>
      <c r="I52" s="17" t="e">
        <f>[6]無髄!$I48</f>
        <v>#N/A</v>
      </c>
      <c r="J52" s="17" t="e">
        <f>[6]無髄!$J48</f>
        <v>#N/A</v>
      </c>
      <c r="K52" s="17" t="e">
        <f>[6]無髄!$K48</f>
        <v>#N/A</v>
      </c>
      <c r="L52" s="17" t="e">
        <f>[6]無髄!$L48</f>
        <v>#N/A</v>
      </c>
      <c r="M52" s="17" t="e">
        <f>[6]無髄!$M48</f>
        <v>#N/A</v>
      </c>
      <c r="N52" s="17" t="e">
        <f>[6]無髄!$N48</f>
        <v>#N/A</v>
      </c>
      <c r="O52" s="17" t="e">
        <f>[6]無髄!$O48</f>
        <v>#N/A</v>
      </c>
      <c r="P52" s="17" t="e">
        <f>[6]無髄!$P48</f>
        <v>#N/A</v>
      </c>
      <c r="Q52" s="17" t="e">
        <f>[6]無髄!$Q48</f>
        <v>#N/A</v>
      </c>
      <c r="R52" s="17" t="e">
        <f>[6]無髄!$R48</f>
        <v>#N/A</v>
      </c>
      <c r="S52" s="17" t="e">
        <f>[6]無髄!$S48</f>
        <v>#N/A</v>
      </c>
      <c r="U52" t="e">
        <f t="shared" si="2"/>
        <v>#N/A</v>
      </c>
      <c r="V52" t="str">
        <f t="shared" si="3"/>
        <v>-</v>
      </c>
    </row>
    <row r="53" spans="2:22">
      <c r="B53" s="17">
        <v>48</v>
      </c>
      <c r="C53" s="17" t="e">
        <f>[6]無髄!$C49</f>
        <v>#N/A</v>
      </c>
      <c r="D53" s="17" t="e">
        <f>[6]無髄!$D49</f>
        <v>#N/A</v>
      </c>
      <c r="E53" s="17" t="e">
        <f>[6]無髄!$E49</f>
        <v>#N/A</v>
      </c>
      <c r="F53" s="17" t="e">
        <f>[6]無髄!$F49</f>
        <v>#N/A</v>
      </c>
      <c r="G53" s="17" t="e">
        <f>[6]無髄!$G49</f>
        <v>#N/A</v>
      </c>
      <c r="H53" s="17" t="e">
        <f>[6]無髄!$H49</f>
        <v>#N/A</v>
      </c>
      <c r="I53" s="17" t="e">
        <f>[6]無髄!$I49</f>
        <v>#N/A</v>
      </c>
      <c r="J53" s="17" t="e">
        <f>[6]無髄!$J49</f>
        <v>#N/A</v>
      </c>
      <c r="K53" s="17" t="e">
        <f>[6]無髄!$K49</f>
        <v>#N/A</v>
      </c>
      <c r="L53" s="17" t="e">
        <f>[6]無髄!$L49</f>
        <v>#N/A</v>
      </c>
      <c r="M53" s="17" t="e">
        <f>[6]無髄!$M49</f>
        <v>#N/A</v>
      </c>
      <c r="N53" s="17" t="e">
        <f>[6]無髄!$N49</f>
        <v>#N/A</v>
      </c>
      <c r="O53" s="17" t="e">
        <f>[6]無髄!$O49</f>
        <v>#N/A</v>
      </c>
      <c r="P53" s="17" t="e">
        <f>[6]無髄!$P49</f>
        <v>#N/A</v>
      </c>
      <c r="Q53" s="17" t="e">
        <f>[6]無髄!$Q49</f>
        <v>#N/A</v>
      </c>
      <c r="R53" s="17" t="e">
        <f>[6]無髄!$R49</f>
        <v>#N/A</v>
      </c>
      <c r="S53" s="17" t="e">
        <f>[6]無髄!$S49</f>
        <v>#N/A</v>
      </c>
      <c r="U53" t="e">
        <f t="shared" si="2"/>
        <v>#N/A</v>
      </c>
      <c r="V53" t="str">
        <f t="shared" si="3"/>
        <v>-</v>
      </c>
    </row>
    <row r="54" spans="2:22">
      <c r="B54" s="17">
        <v>49</v>
      </c>
      <c r="C54" s="17" t="e">
        <f>[6]無髄!$C50</f>
        <v>#N/A</v>
      </c>
      <c r="D54" s="17" t="e">
        <f>[6]無髄!$D50</f>
        <v>#N/A</v>
      </c>
      <c r="E54" s="17" t="e">
        <f>[6]無髄!$E50</f>
        <v>#N/A</v>
      </c>
      <c r="F54" s="17" t="e">
        <f>[6]無髄!$F50</f>
        <v>#N/A</v>
      </c>
      <c r="G54" s="17" t="e">
        <f>[6]無髄!$G50</f>
        <v>#N/A</v>
      </c>
      <c r="H54" s="17" t="e">
        <f>[6]無髄!$H50</f>
        <v>#N/A</v>
      </c>
      <c r="I54" s="17" t="e">
        <f>[6]無髄!$I50</f>
        <v>#N/A</v>
      </c>
      <c r="J54" s="17" t="e">
        <f>[6]無髄!$J50</f>
        <v>#N/A</v>
      </c>
      <c r="K54" s="17" t="e">
        <f>[6]無髄!$K50</f>
        <v>#N/A</v>
      </c>
      <c r="L54" s="17" t="e">
        <f>[6]無髄!$L50</f>
        <v>#N/A</v>
      </c>
      <c r="M54" s="17" t="e">
        <f>[6]無髄!$M50</f>
        <v>#N/A</v>
      </c>
      <c r="N54" s="17" t="e">
        <f>[6]無髄!$N50</f>
        <v>#N/A</v>
      </c>
      <c r="O54" s="17" t="e">
        <f>[6]無髄!$O50</f>
        <v>#N/A</v>
      </c>
      <c r="P54" s="17" t="e">
        <f>[6]無髄!$P50</f>
        <v>#N/A</v>
      </c>
      <c r="Q54" s="17" t="e">
        <f>[6]無髄!$Q50</f>
        <v>#N/A</v>
      </c>
      <c r="R54" s="17" t="e">
        <f>[6]無髄!$R50</f>
        <v>#N/A</v>
      </c>
      <c r="S54" s="17" t="e">
        <f>[6]無髄!$S50</f>
        <v>#N/A</v>
      </c>
      <c r="U54" t="e">
        <f t="shared" si="2"/>
        <v>#N/A</v>
      </c>
      <c r="V54" t="str">
        <f t="shared" si="3"/>
        <v>-</v>
      </c>
    </row>
    <row r="55" spans="2:22">
      <c r="B55" s="17">
        <v>50</v>
      </c>
      <c r="C55" s="17" t="e">
        <f>[6]無髄!$C51</f>
        <v>#N/A</v>
      </c>
      <c r="D55" s="17" t="e">
        <f>[6]無髄!$D51</f>
        <v>#N/A</v>
      </c>
      <c r="E55" s="17" t="e">
        <f>[6]無髄!$E51</f>
        <v>#N/A</v>
      </c>
      <c r="F55" s="17" t="e">
        <f>[6]無髄!$F51</f>
        <v>#N/A</v>
      </c>
      <c r="G55" s="17" t="e">
        <f>[6]無髄!$G51</f>
        <v>#N/A</v>
      </c>
      <c r="H55" s="17" t="e">
        <f>[6]無髄!$H51</f>
        <v>#N/A</v>
      </c>
      <c r="I55" s="17" t="e">
        <f>[6]無髄!$I51</f>
        <v>#N/A</v>
      </c>
      <c r="J55" s="17" t="e">
        <f>[6]無髄!$J51</f>
        <v>#N/A</v>
      </c>
      <c r="K55" s="17" t="e">
        <f>[6]無髄!$K51</f>
        <v>#N/A</v>
      </c>
      <c r="L55" s="17" t="e">
        <f>[6]無髄!$L51</f>
        <v>#N/A</v>
      </c>
      <c r="M55" s="17" t="e">
        <f>[6]無髄!$M51</f>
        <v>#N/A</v>
      </c>
      <c r="N55" s="17" t="e">
        <f>[6]無髄!$N51</f>
        <v>#N/A</v>
      </c>
      <c r="O55" s="17" t="e">
        <f>[6]無髄!$O51</f>
        <v>#N/A</v>
      </c>
      <c r="P55" s="17" t="e">
        <f>[6]無髄!$P51</f>
        <v>#N/A</v>
      </c>
      <c r="Q55" s="17" t="e">
        <f>[6]無髄!$Q51</f>
        <v>#N/A</v>
      </c>
      <c r="R55" s="17" t="e">
        <f>[6]無髄!$R51</f>
        <v>#N/A</v>
      </c>
      <c r="S55" s="17" t="e">
        <f>[6]無髄!$S51</f>
        <v>#N/A</v>
      </c>
      <c r="U55" t="e">
        <f t="shared" si="2"/>
        <v>#N/A</v>
      </c>
      <c r="V55" t="str">
        <f t="shared" si="3"/>
        <v>-</v>
      </c>
    </row>
    <row r="56" spans="2:22">
      <c r="B56" s="17">
        <v>51</v>
      </c>
      <c r="C56" s="17" t="e">
        <f>[6]無髄!$C52</f>
        <v>#N/A</v>
      </c>
      <c r="D56" s="17" t="e">
        <f>[6]無髄!$D52</f>
        <v>#N/A</v>
      </c>
      <c r="E56" s="17" t="e">
        <f>[6]無髄!$E52</f>
        <v>#N/A</v>
      </c>
      <c r="F56" s="17" t="e">
        <f>[6]無髄!$F52</f>
        <v>#N/A</v>
      </c>
      <c r="G56" s="17" t="e">
        <f>[6]無髄!$G52</f>
        <v>#N/A</v>
      </c>
      <c r="H56" s="17" t="e">
        <f>[6]無髄!$H52</f>
        <v>#N/A</v>
      </c>
      <c r="I56" s="17" t="e">
        <f>[6]無髄!$I52</f>
        <v>#N/A</v>
      </c>
      <c r="J56" s="17" t="e">
        <f>[6]無髄!$J52</f>
        <v>#N/A</v>
      </c>
      <c r="K56" s="17" t="e">
        <f>[6]無髄!$K52</f>
        <v>#N/A</v>
      </c>
      <c r="L56" s="17" t="e">
        <f>[6]無髄!$L52</f>
        <v>#N/A</v>
      </c>
      <c r="M56" s="17" t="e">
        <f>[6]無髄!$M52</f>
        <v>#N/A</v>
      </c>
      <c r="N56" s="17" t="e">
        <f>[6]無髄!$N52</f>
        <v>#N/A</v>
      </c>
      <c r="O56" s="17" t="e">
        <f>[6]無髄!$O52</f>
        <v>#N/A</v>
      </c>
      <c r="P56" s="17" t="e">
        <f>[6]無髄!$P52</f>
        <v>#N/A</v>
      </c>
      <c r="Q56" s="17" t="e">
        <f>[6]無髄!$Q52</f>
        <v>#N/A</v>
      </c>
      <c r="R56" s="17" t="e">
        <f>[6]無髄!$R52</f>
        <v>#N/A</v>
      </c>
      <c r="S56" s="17" t="e">
        <f>[6]無髄!$S52</f>
        <v>#N/A</v>
      </c>
      <c r="U56" t="e">
        <f t="shared" si="2"/>
        <v>#N/A</v>
      </c>
      <c r="V56" t="str">
        <f t="shared" si="3"/>
        <v>-</v>
      </c>
    </row>
    <row r="57" spans="2:22">
      <c r="B57" s="17">
        <v>52</v>
      </c>
      <c r="C57" s="17" t="e">
        <f>[6]無髄!$C53</f>
        <v>#N/A</v>
      </c>
      <c r="D57" s="17" t="e">
        <f>[6]無髄!$D53</f>
        <v>#N/A</v>
      </c>
      <c r="E57" s="17" t="e">
        <f>[6]無髄!$E53</f>
        <v>#N/A</v>
      </c>
      <c r="F57" s="17" t="e">
        <f>[6]無髄!$F53</f>
        <v>#N/A</v>
      </c>
      <c r="G57" s="17" t="e">
        <f>[6]無髄!$G53</f>
        <v>#N/A</v>
      </c>
      <c r="H57" s="17" t="e">
        <f>[6]無髄!$H53</f>
        <v>#N/A</v>
      </c>
      <c r="I57" s="17" t="e">
        <f>[6]無髄!$I53</f>
        <v>#N/A</v>
      </c>
      <c r="J57" s="17" t="e">
        <f>[6]無髄!$J53</f>
        <v>#N/A</v>
      </c>
      <c r="K57" s="17" t="e">
        <f>[6]無髄!$K53</f>
        <v>#N/A</v>
      </c>
      <c r="L57" s="17" t="e">
        <f>[6]無髄!$L53</f>
        <v>#N/A</v>
      </c>
      <c r="M57" s="17" t="e">
        <f>[6]無髄!$M53</f>
        <v>#N/A</v>
      </c>
      <c r="N57" s="17" t="e">
        <f>[6]無髄!$N53</f>
        <v>#N/A</v>
      </c>
      <c r="O57" s="17" t="e">
        <f>[6]無髄!$O53</f>
        <v>#N/A</v>
      </c>
      <c r="P57" s="17" t="e">
        <f>[6]無髄!$P53</f>
        <v>#N/A</v>
      </c>
      <c r="Q57" s="17" t="e">
        <f>[6]無髄!$Q53</f>
        <v>#N/A</v>
      </c>
      <c r="R57" s="17" t="e">
        <f>[6]無髄!$R53</f>
        <v>#N/A</v>
      </c>
      <c r="S57" s="17" t="e">
        <f>[6]無髄!$S53</f>
        <v>#N/A</v>
      </c>
      <c r="U57" t="e">
        <f t="shared" si="2"/>
        <v>#N/A</v>
      </c>
      <c r="V57" t="str">
        <f t="shared" si="3"/>
        <v>-</v>
      </c>
    </row>
    <row r="58" spans="2:22">
      <c r="B58" s="104">
        <v>53</v>
      </c>
      <c r="C58" s="104" t="e">
        <f>[6]無髄!$C54</f>
        <v>#N/A</v>
      </c>
      <c r="D58" s="104" t="e">
        <f>[6]無髄!$D54</f>
        <v>#N/A</v>
      </c>
      <c r="E58" s="104" t="e">
        <f>[6]無髄!$E54</f>
        <v>#N/A</v>
      </c>
      <c r="F58" s="104" t="e">
        <f>[6]無髄!$F54</f>
        <v>#N/A</v>
      </c>
      <c r="G58" s="104" t="e">
        <f>[6]無髄!$G54</f>
        <v>#N/A</v>
      </c>
      <c r="H58" s="104" t="e">
        <f>[6]無髄!$H54</f>
        <v>#N/A</v>
      </c>
      <c r="I58" s="104" t="e">
        <f>[6]無髄!$I54</f>
        <v>#N/A</v>
      </c>
      <c r="J58" s="104" t="e">
        <f>[6]無髄!$J54</f>
        <v>#N/A</v>
      </c>
      <c r="K58" s="104" t="e">
        <f>[6]無髄!$K54</f>
        <v>#N/A</v>
      </c>
      <c r="L58" s="104" t="e">
        <f>[6]無髄!$L54</f>
        <v>#N/A</v>
      </c>
      <c r="M58" s="104" t="e">
        <f>[6]無髄!$M54</f>
        <v>#N/A</v>
      </c>
      <c r="N58" s="104" t="e">
        <f>[6]無髄!$N54</f>
        <v>#N/A</v>
      </c>
      <c r="O58" s="104" t="e">
        <f>[6]無髄!$O54</f>
        <v>#N/A</v>
      </c>
      <c r="P58" s="104" t="e">
        <f>[6]無髄!$P54</f>
        <v>#N/A</v>
      </c>
      <c r="Q58" s="104" t="e">
        <f>[6]無髄!$Q54</f>
        <v>#N/A</v>
      </c>
      <c r="R58" s="104" t="e">
        <f>[6]無髄!$R54</f>
        <v>#N/A</v>
      </c>
      <c r="S58" s="104" t="e">
        <f>[6]無髄!$S54</f>
        <v>#N/A</v>
      </c>
      <c r="T58" s="5"/>
      <c r="U58" s="5" t="e">
        <f t="shared" si="2"/>
        <v>#N/A</v>
      </c>
      <c r="V58" s="5" t="str">
        <f t="shared" si="3"/>
        <v>-</v>
      </c>
    </row>
    <row r="60" spans="2:22">
      <c r="B60" s="2" t="s">
        <v>66</v>
      </c>
      <c r="C60" s="2">
        <f t="array" ref="C60">+SUM(IF(NOT(ISERROR(C6:C58)),C6:C58))</f>
        <v>27</v>
      </c>
      <c r="D60" s="2">
        <f t="array" ref="D60">+SUM(IF(NOT(ISERROR(D6:D58)),D6:D58))</f>
        <v>5</v>
      </c>
      <c r="E60" s="2">
        <f t="array" ref="E60">+SUM(IF(NOT(ISERROR(E6:E58)),E6:E58))</f>
        <v>1</v>
      </c>
      <c r="F60" s="2">
        <f t="array" ref="F60">+SUM(IF(NOT(ISERROR(F6:F58)),F6:F58))</f>
        <v>0</v>
      </c>
      <c r="G60" s="2">
        <f t="array" ref="G60">+SUM(IF(NOT(ISERROR(G6:G58)),G6:G58))</f>
        <v>1</v>
      </c>
      <c r="H60" s="2">
        <f t="array" ref="H60">+SUM(IF(NOT(ISERROR(H6:H58)),H6:H58))</f>
        <v>3</v>
      </c>
      <c r="I60" s="2">
        <f t="array" ref="I60">+SUM(IF(NOT(ISERROR(I6:I58)),I6:I58))</f>
        <v>0</v>
      </c>
      <c r="J60" s="2">
        <f t="array" ref="J60">+SUM(IF(NOT(ISERROR(J6:J58)),J6:J58))</f>
        <v>2</v>
      </c>
      <c r="K60" s="2">
        <f t="array" ref="K60">+SUM(IF(NOT(ISERROR(K6:K58)),K6:K58))</f>
        <v>1</v>
      </c>
      <c r="L60" s="2">
        <f t="array" ref="L60">+SUM(IF(NOT(ISERROR(L6:L58)),L6:L58))</f>
        <v>1</v>
      </c>
      <c r="M60" s="2">
        <f t="array" ref="M60">+SUM(IF(NOT(ISERROR(M6:M58)),M6:M58))</f>
        <v>3</v>
      </c>
      <c r="N60" s="2">
        <f t="array" ref="N60">+SUM(IF(NOT(ISERROR(N6:N58)),N6:N58))</f>
        <v>3</v>
      </c>
      <c r="O60" s="2">
        <f t="array" ref="O60">+SUM(IF(NOT(ISERROR(O6:O58)),O6:O58))</f>
        <v>2</v>
      </c>
      <c r="P60" s="2">
        <f t="array" ref="P60">+SUM(IF(NOT(ISERROR(P6:P58)),P6:P58))</f>
        <v>1</v>
      </c>
      <c r="Q60" s="2">
        <f t="array" ref="Q60">+SUM(IF(NOT(ISERROR(Q6:Q58)),Q6:Q58))</f>
        <v>1</v>
      </c>
      <c r="R60" s="2">
        <f t="array" ref="R60">+SUM(IF(NOT(ISERROR(R6:R58)),R6:R58))</f>
        <v>0</v>
      </c>
      <c r="S60" s="2">
        <f t="array" ref="S60">+SUM(IF(NOT(ISERROR(S6:S58)),S6:S58))</f>
        <v>3</v>
      </c>
      <c r="T60" s="2"/>
      <c r="U60" s="2">
        <f>SUM(D60:S60)</f>
        <v>27</v>
      </c>
      <c r="V60" s="2" t="b">
        <f>C60=U60</f>
        <v>1</v>
      </c>
    </row>
    <row r="61" spans="2:22">
      <c r="B61" s="4" t="s">
        <v>73</v>
      </c>
      <c r="C61" s="4">
        <f t="shared" ref="C61:S61" si="4">+C60/$C$60*100</f>
        <v>100</v>
      </c>
      <c r="D61" s="4">
        <f t="shared" si="4"/>
        <v>18.518518518518519</v>
      </c>
      <c r="E61" s="4">
        <f t="shared" si="4"/>
        <v>3.7037037037037033</v>
      </c>
      <c r="F61" s="4">
        <f t="shared" si="4"/>
        <v>0</v>
      </c>
      <c r="G61" s="4">
        <f t="shared" si="4"/>
        <v>3.7037037037037033</v>
      </c>
      <c r="H61" s="4">
        <f t="shared" si="4"/>
        <v>11.111111111111111</v>
      </c>
      <c r="I61" s="4">
        <f t="shared" si="4"/>
        <v>0</v>
      </c>
      <c r="J61" s="4">
        <f t="shared" si="4"/>
        <v>7.4074074074074066</v>
      </c>
      <c r="K61" s="4">
        <f t="shared" si="4"/>
        <v>3.7037037037037033</v>
      </c>
      <c r="L61" s="4">
        <f t="shared" si="4"/>
        <v>3.7037037037037033</v>
      </c>
      <c r="M61" s="4">
        <f t="shared" si="4"/>
        <v>11.111111111111111</v>
      </c>
      <c r="N61" s="4">
        <f t="shared" si="4"/>
        <v>11.111111111111111</v>
      </c>
      <c r="O61" s="4">
        <f t="shared" si="4"/>
        <v>7.4074074074074066</v>
      </c>
      <c r="P61" s="4">
        <f t="shared" si="4"/>
        <v>3.7037037037037033</v>
      </c>
      <c r="Q61" s="4">
        <f t="shared" si="4"/>
        <v>3.7037037037037033</v>
      </c>
      <c r="R61" s="4">
        <f t="shared" si="4"/>
        <v>0</v>
      </c>
      <c r="S61" s="4">
        <f t="shared" si="4"/>
        <v>11.111111111111111</v>
      </c>
      <c r="T61" s="4"/>
      <c r="U61" s="4">
        <f>SUM(D61:S61)</f>
        <v>100.00000000000001</v>
      </c>
      <c r="V61" s="4" t="b">
        <f>C61=U61</f>
        <v>1</v>
      </c>
    </row>
    <row r="63" spans="2:22">
      <c r="U63" s="5">
        <f t="array" ref="U63">SUM(IF(NOT(ISERROR(U6:U58)),U6:U58))</f>
        <v>27</v>
      </c>
      <c r="V63" s="5" t="b">
        <f>U60=U63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2"/>
  <dimension ref="B4:V63"/>
  <sheetViews>
    <sheetView showGridLines="0" zoomScale="55" zoomScaleNormal="55" workbookViewId="0">
      <selection activeCell="C6" sqref="C6:S58"/>
    </sheetView>
  </sheetViews>
  <sheetFormatPr defaultRowHeight="16.5"/>
  <sheetData>
    <row r="4" spans="2:22">
      <c r="B4" t="s">
        <v>65</v>
      </c>
    </row>
    <row r="5" spans="2:22">
      <c r="B5" s="6" t="s">
        <v>48</v>
      </c>
      <c r="C5" s="6" t="s">
        <v>61</v>
      </c>
      <c r="D5" s="6" t="s">
        <v>116</v>
      </c>
      <c r="E5" s="6" t="s">
        <v>141</v>
      </c>
      <c r="F5" s="6" t="s">
        <v>139</v>
      </c>
      <c r="G5" s="1" t="s">
        <v>104</v>
      </c>
      <c r="H5" s="1" t="s">
        <v>106</v>
      </c>
      <c r="I5" s="1" t="s">
        <v>136</v>
      </c>
      <c r="J5" s="1" t="s">
        <v>134</v>
      </c>
      <c r="K5" s="1" t="s">
        <v>118</v>
      </c>
      <c r="L5" s="1" t="s">
        <v>120</v>
      </c>
      <c r="M5" s="1" t="s">
        <v>122</v>
      </c>
      <c r="N5" s="1" t="s">
        <v>124</v>
      </c>
      <c r="O5" s="6" t="s">
        <v>126</v>
      </c>
      <c r="P5" s="6" t="s">
        <v>128</v>
      </c>
      <c r="Q5" s="6" t="s">
        <v>130</v>
      </c>
      <c r="R5" s="6" t="s">
        <v>132</v>
      </c>
      <c r="S5" s="6" t="s">
        <v>74</v>
      </c>
      <c r="T5" s="6"/>
      <c r="U5" s="1" t="s">
        <v>67</v>
      </c>
      <c r="V5" s="1" t="s">
        <v>68</v>
      </c>
    </row>
    <row r="6" spans="2:22">
      <c r="B6" s="102">
        <v>1</v>
      </c>
      <c r="C6" s="102">
        <f>[6]ﾏｲｺ!$C2</f>
        <v>0</v>
      </c>
      <c r="D6" s="102">
        <f>[6]ﾏｲｺ!$D2</f>
        <v>0</v>
      </c>
      <c r="E6" s="102">
        <f>[6]ﾏｲｺ!$E2</f>
        <v>0</v>
      </c>
      <c r="F6" s="102">
        <f>[6]ﾏｲｺ!$F2</f>
        <v>0</v>
      </c>
      <c r="G6" s="102">
        <f>[6]ﾏｲｺ!$G2</f>
        <v>0</v>
      </c>
      <c r="H6" s="102">
        <f>[6]ﾏｲｺ!$H2</f>
        <v>0</v>
      </c>
      <c r="I6" s="102">
        <f>[6]ﾏｲｺ!$I2</f>
        <v>0</v>
      </c>
      <c r="J6" s="102">
        <f>[6]ﾏｲｺ!$J2</f>
        <v>0</v>
      </c>
      <c r="K6" s="102">
        <f>[6]ﾏｲｺ!$K2</f>
        <v>0</v>
      </c>
      <c r="L6" s="102">
        <f>[6]ﾏｲｺ!$L2</f>
        <v>0</v>
      </c>
      <c r="M6" s="102">
        <f>[6]ﾏｲｺ!$M2</f>
        <v>0</v>
      </c>
      <c r="N6" s="102">
        <f>[6]ﾏｲｺ!$N2</f>
        <v>0</v>
      </c>
      <c r="O6" s="102">
        <f>[6]ﾏｲｺ!$O2</f>
        <v>0</v>
      </c>
      <c r="P6" s="102">
        <f>[6]ﾏｲｺ!$P2</f>
        <v>0</v>
      </c>
      <c r="Q6" s="102">
        <f>[6]ﾏｲｺ!$Q2</f>
        <v>0</v>
      </c>
      <c r="R6" s="102">
        <f>[6]ﾏｲｺ!$R2</f>
        <v>0</v>
      </c>
      <c r="S6" s="102">
        <f>[6]ﾏｲｺ!$S2</f>
        <v>0</v>
      </c>
      <c r="T6" s="103"/>
      <c r="U6" s="103">
        <f t="shared" ref="U6:U29" si="0">SUM(D6:S6)</f>
        <v>0</v>
      </c>
      <c r="V6" s="103" t="b">
        <f t="shared" ref="V6:V29" si="1">IF(AND(ISERROR(C6),ISERROR(U6)),"-",C6=U6)</f>
        <v>1</v>
      </c>
    </row>
    <row r="7" spans="2:22">
      <c r="B7" s="17">
        <v>2</v>
      </c>
      <c r="C7" s="17">
        <f>[6]ﾏｲｺ!$C3</f>
        <v>0</v>
      </c>
      <c r="D7" s="17">
        <f>[6]ﾏｲｺ!$D3</f>
        <v>0</v>
      </c>
      <c r="E7" s="17">
        <f>[6]ﾏｲｺ!$E3</f>
        <v>0</v>
      </c>
      <c r="F7" s="17">
        <f>[6]ﾏｲｺ!$F3</f>
        <v>0</v>
      </c>
      <c r="G7" s="17">
        <f>[6]ﾏｲｺ!$G3</f>
        <v>0</v>
      </c>
      <c r="H7" s="17">
        <f>[6]ﾏｲｺ!$H3</f>
        <v>0</v>
      </c>
      <c r="I7" s="17">
        <f>[6]ﾏｲｺ!$I3</f>
        <v>0</v>
      </c>
      <c r="J7" s="17">
        <f>[6]ﾏｲｺ!$J3</f>
        <v>0</v>
      </c>
      <c r="K7" s="17">
        <f>[6]ﾏｲｺ!$K3</f>
        <v>0</v>
      </c>
      <c r="L7" s="17">
        <f>[6]ﾏｲｺ!$L3</f>
        <v>0</v>
      </c>
      <c r="M7" s="17">
        <f>[6]ﾏｲｺ!$M3</f>
        <v>0</v>
      </c>
      <c r="N7" s="17">
        <f>[6]ﾏｲｺ!$N3</f>
        <v>0</v>
      </c>
      <c r="O7" s="17">
        <f>[6]ﾏｲｺ!$O3</f>
        <v>0</v>
      </c>
      <c r="P7" s="17">
        <f>[6]ﾏｲｺ!$P3</f>
        <v>0</v>
      </c>
      <c r="Q7" s="17">
        <f>[6]ﾏｲｺ!$Q3</f>
        <v>0</v>
      </c>
      <c r="R7" s="17">
        <f>[6]ﾏｲｺ!$R3</f>
        <v>0</v>
      </c>
      <c r="S7" s="17">
        <f>[6]ﾏｲｺ!$S3</f>
        <v>0</v>
      </c>
      <c r="U7">
        <f t="shared" si="0"/>
        <v>0</v>
      </c>
      <c r="V7" t="b">
        <f t="shared" si="1"/>
        <v>1</v>
      </c>
    </row>
    <row r="8" spans="2:22">
      <c r="B8" s="17">
        <v>3</v>
      </c>
      <c r="C8" s="17">
        <f>[6]ﾏｲｺ!$C4</f>
        <v>0</v>
      </c>
      <c r="D8" s="17">
        <f>[6]ﾏｲｺ!$D4</f>
        <v>0</v>
      </c>
      <c r="E8" s="17">
        <f>[6]ﾏｲｺ!$E4</f>
        <v>0</v>
      </c>
      <c r="F8" s="17">
        <f>[6]ﾏｲｺ!$F4</f>
        <v>0</v>
      </c>
      <c r="G8" s="17">
        <f>[6]ﾏｲｺ!$G4</f>
        <v>0</v>
      </c>
      <c r="H8" s="17">
        <f>[6]ﾏｲｺ!$H4</f>
        <v>0</v>
      </c>
      <c r="I8" s="17">
        <f>[6]ﾏｲｺ!$I4</f>
        <v>0</v>
      </c>
      <c r="J8" s="17">
        <f>[6]ﾏｲｺ!$J4</f>
        <v>0</v>
      </c>
      <c r="K8" s="17">
        <f>[6]ﾏｲｺ!$K4</f>
        <v>0</v>
      </c>
      <c r="L8" s="17">
        <f>[6]ﾏｲｺ!$L4</f>
        <v>0</v>
      </c>
      <c r="M8" s="17">
        <f>[6]ﾏｲｺ!$M4</f>
        <v>0</v>
      </c>
      <c r="N8" s="17">
        <f>[6]ﾏｲｺ!$N4</f>
        <v>0</v>
      </c>
      <c r="O8" s="17">
        <f>[6]ﾏｲｺ!$O4</f>
        <v>0</v>
      </c>
      <c r="P8" s="17">
        <f>[6]ﾏｲｺ!$P4</f>
        <v>0</v>
      </c>
      <c r="Q8" s="17">
        <f>[6]ﾏｲｺ!$Q4</f>
        <v>0</v>
      </c>
      <c r="R8" s="17">
        <f>[6]ﾏｲｺ!$R4</f>
        <v>0</v>
      </c>
      <c r="S8" s="17">
        <f>[6]ﾏｲｺ!$S4</f>
        <v>0</v>
      </c>
      <c r="U8">
        <f t="shared" si="0"/>
        <v>0</v>
      </c>
      <c r="V8" t="b">
        <f t="shared" si="1"/>
        <v>1</v>
      </c>
    </row>
    <row r="9" spans="2:22">
      <c r="B9" s="17">
        <v>4</v>
      </c>
      <c r="C9" s="17">
        <f>[6]ﾏｲｺ!$C5</f>
        <v>0</v>
      </c>
      <c r="D9" s="17">
        <f>[6]ﾏｲｺ!$D5</f>
        <v>0</v>
      </c>
      <c r="E9" s="17">
        <f>[6]ﾏｲｺ!$E5</f>
        <v>0</v>
      </c>
      <c r="F9" s="17">
        <f>[6]ﾏｲｺ!$F5</f>
        <v>0</v>
      </c>
      <c r="G9" s="17">
        <f>[6]ﾏｲｺ!$G5</f>
        <v>0</v>
      </c>
      <c r="H9" s="17">
        <f>[6]ﾏｲｺ!$H5</f>
        <v>0</v>
      </c>
      <c r="I9" s="17">
        <f>[6]ﾏｲｺ!$I5</f>
        <v>0</v>
      </c>
      <c r="J9" s="17">
        <f>[6]ﾏｲｺ!$J5</f>
        <v>0</v>
      </c>
      <c r="K9" s="17">
        <f>[6]ﾏｲｺ!$K5</f>
        <v>0</v>
      </c>
      <c r="L9" s="17">
        <f>[6]ﾏｲｺ!$L5</f>
        <v>0</v>
      </c>
      <c r="M9" s="17">
        <f>[6]ﾏｲｺ!$M5</f>
        <v>0</v>
      </c>
      <c r="N9" s="17">
        <f>[6]ﾏｲｺ!$N5</f>
        <v>0</v>
      </c>
      <c r="O9" s="17">
        <f>[6]ﾏｲｺ!$O5</f>
        <v>0</v>
      </c>
      <c r="P9" s="17">
        <f>[6]ﾏｲｺ!$P5</f>
        <v>0</v>
      </c>
      <c r="Q9" s="17">
        <f>[6]ﾏｲｺ!$Q5</f>
        <v>0</v>
      </c>
      <c r="R9" s="17">
        <f>[6]ﾏｲｺ!$R5</f>
        <v>0</v>
      </c>
      <c r="S9" s="17">
        <f>[6]ﾏｲｺ!$S5</f>
        <v>0</v>
      </c>
      <c r="U9">
        <f t="shared" si="0"/>
        <v>0</v>
      </c>
      <c r="V9" t="b">
        <f t="shared" si="1"/>
        <v>1</v>
      </c>
    </row>
    <row r="10" spans="2:22">
      <c r="B10" s="17">
        <v>5</v>
      </c>
      <c r="C10" s="17">
        <f>[6]ﾏｲｺ!$C6</f>
        <v>0</v>
      </c>
      <c r="D10" s="17">
        <f>[6]ﾏｲｺ!$D6</f>
        <v>0</v>
      </c>
      <c r="E10" s="17">
        <f>[6]ﾏｲｺ!$E6</f>
        <v>0</v>
      </c>
      <c r="F10" s="17">
        <f>[6]ﾏｲｺ!$F6</f>
        <v>0</v>
      </c>
      <c r="G10" s="17">
        <f>[6]ﾏｲｺ!$G6</f>
        <v>0</v>
      </c>
      <c r="H10" s="17">
        <f>[6]ﾏｲｺ!$H6</f>
        <v>0</v>
      </c>
      <c r="I10" s="17">
        <f>[6]ﾏｲｺ!$I6</f>
        <v>0</v>
      </c>
      <c r="J10" s="17">
        <f>[6]ﾏｲｺ!$J6</f>
        <v>0</v>
      </c>
      <c r="K10" s="17">
        <f>[6]ﾏｲｺ!$K6</f>
        <v>0</v>
      </c>
      <c r="L10" s="17">
        <f>[6]ﾏｲｺ!$L6</f>
        <v>0</v>
      </c>
      <c r="M10" s="17">
        <f>[6]ﾏｲｺ!$M6</f>
        <v>0</v>
      </c>
      <c r="N10" s="17">
        <f>[6]ﾏｲｺ!$N6</f>
        <v>0</v>
      </c>
      <c r="O10" s="17">
        <f>[6]ﾏｲｺ!$O6</f>
        <v>0</v>
      </c>
      <c r="P10" s="17">
        <f>[6]ﾏｲｺ!$P6</f>
        <v>0</v>
      </c>
      <c r="Q10" s="17">
        <f>[6]ﾏｲｺ!$Q6</f>
        <v>0</v>
      </c>
      <c r="R10" s="17">
        <f>[6]ﾏｲｺ!$R6</f>
        <v>0</v>
      </c>
      <c r="S10" s="17">
        <f>[6]ﾏｲｺ!$S6</f>
        <v>0</v>
      </c>
      <c r="U10">
        <f t="shared" si="0"/>
        <v>0</v>
      </c>
      <c r="V10" t="b">
        <f t="shared" si="1"/>
        <v>1</v>
      </c>
    </row>
    <row r="11" spans="2:22">
      <c r="B11" s="17">
        <v>6</v>
      </c>
      <c r="C11" s="17">
        <f>[6]ﾏｲｺ!$C7</f>
        <v>1</v>
      </c>
      <c r="D11" s="17">
        <f>[6]ﾏｲｺ!$D7</f>
        <v>0</v>
      </c>
      <c r="E11" s="17">
        <f>[6]ﾏｲｺ!$E7</f>
        <v>0</v>
      </c>
      <c r="F11" s="17">
        <f>[6]ﾏｲｺ!$F7</f>
        <v>0</v>
      </c>
      <c r="G11" s="17">
        <f>[6]ﾏｲｺ!$G7</f>
        <v>0</v>
      </c>
      <c r="H11" s="17">
        <f>[6]ﾏｲｺ!$H7</f>
        <v>0</v>
      </c>
      <c r="I11" s="17">
        <f>[6]ﾏｲｺ!$I7</f>
        <v>0</v>
      </c>
      <c r="J11" s="17">
        <f>[6]ﾏｲｺ!$J7</f>
        <v>0</v>
      </c>
      <c r="K11" s="17">
        <f>[6]ﾏｲｺ!$K7</f>
        <v>0</v>
      </c>
      <c r="L11" s="17">
        <f>[6]ﾏｲｺ!$L7</f>
        <v>0</v>
      </c>
      <c r="M11" s="17">
        <f>[6]ﾏｲｺ!$M7</f>
        <v>0</v>
      </c>
      <c r="N11" s="17">
        <f>[6]ﾏｲｺ!$N7</f>
        <v>1</v>
      </c>
      <c r="O11" s="17">
        <f>[6]ﾏｲｺ!$O7</f>
        <v>0</v>
      </c>
      <c r="P11" s="17">
        <f>[6]ﾏｲｺ!$P7</f>
        <v>0</v>
      </c>
      <c r="Q11" s="17">
        <f>[6]ﾏｲｺ!$Q7</f>
        <v>0</v>
      </c>
      <c r="R11" s="17">
        <f>[6]ﾏｲｺ!$R7</f>
        <v>0</v>
      </c>
      <c r="S11" s="17">
        <f>[6]ﾏｲｺ!$S7</f>
        <v>0</v>
      </c>
      <c r="U11">
        <f t="shared" si="0"/>
        <v>1</v>
      </c>
      <c r="V11" t="b">
        <f t="shared" si="1"/>
        <v>1</v>
      </c>
    </row>
    <row r="12" spans="2:22">
      <c r="B12" s="17">
        <v>7</v>
      </c>
      <c r="C12" s="17">
        <f>[6]ﾏｲｺ!$C8</f>
        <v>0</v>
      </c>
      <c r="D12" s="17">
        <f>[6]ﾏｲｺ!$D8</f>
        <v>0</v>
      </c>
      <c r="E12" s="17">
        <f>[6]ﾏｲｺ!$E8</f>
        <v>0</v>
      </c>
      <c r="F12" s="17">
        <f>[6]ﾏｲｺ!$F8</f>
        <v>0</v>
      </c>
      <c r="G12" s="17">
        <f>[6]ﾏｲｺ!$G8</f>
        <v>0</v>
      </c>
      <c r="H12" s="17">
        <f>[6]ﾏｲｺ!$H8</f>
        <v>0</v>
      </c>
      <c r="I12" s="17">
        <f>[6]ﾏｲｺ!$I8</f>
        <v>0</v>
      </c>
      <c r="J12" s="17">
        <f>[6]ﾏｲｺ!$J8</f>
        <v>0</v>
      </c>
      <c r="K12" s="17">
        <f>[6]ﾏｲｺ!$K8</f>
        <v>0</v>
      </c>
      <c r="L12" s="17">
        <f>[6]ﾏｲｺ!$L8</f>
        <v>0</v>
      </c>
      <c r="M12" s="17">
        <f>[6]ﾏｲｺ!$M8</f>
        <v>0</v>
      </c>
      <c r="N12" s="17">
        <f>[6]ﾏｲｺ!$N8</f>
        <v>0</v>
      </c>
      <c r="O12" s="17">
        <f>[6]ﾏｲｺ!$O8</f>
        <v>0</v>
      </c>
      <c r="P12" s="17">
        <f>[6]ﾏｲｺ!$P8</f>
        <v>0</v>
      </c>
      <c r="Q12" s="17">
        <f>[6]ﾏｲｺ!$Q8</f>
        <v>0</v>
      </c>
      <c r="R12" s="17">
        <f>[6]ﾏｲｺ!$R8</f>
        <v>0</v>
      </c>
      <c r="S12" s="17">
        <f>[6]ﾏｲｺ!$S8</f>
        <v>0</v>
      </c>
      <c r="U12">
        <f t="shared" si="0"/>
        <v>0</v>
      </c>
      <c r="V12" t="b">
        <f t="shared" si="1"/>
        <v>1</v>
      </c>
    </row>
    <row r="13" spans="2:22">
      <c r="B13" s="17">
        <v>8</v>
      </c>
      <c r="C13" s="17">
        <f>[6]ﾏｲｺ!$C9</f>
        <v>1</v>
      </c>
      <c r="D13" s="17">
        <f>[6]ﾏｲｺ!$D9</f>
        <v>0</v>
      </c>
      <c r="E13" s="17">
        <f>[6]ﾏｲｺ!$E9</f>
        <v>0</v>
      </c>
      <c r="F13" s="17">
        <f>[6]ﾏｲｺ!$F9</f>
        <v>0</v>
      </c>
      <c r="G13" s="17">
        <f>[6]ﾏｲｺ!$G9</f>
        <v>0</v>
      </c>
      <c r="H13" s="17">
        <f>[6]ﾏｲｺ!$H9</f>
        <v>0</v>
      </c>
      <c r="I13" s="17">
        <f>[6]ﾏｲｺ!$I9</f>
        <v>0</v>
      </c>
      <c r="J13" s="17">
        <f>[6]ﾏｲｺ!$J9</f>
        <v>1</v>
      </c>
      <c r="K13" s="17">
        <f>[6]ﾏｲｺ!$K9</f>
        <v>0</v>
      </c>
      <c r="L13" s="17">
        <f>[6]ﾏｲｺ!$L9</f>
        <v>0</v>
      </c>
      <c r="M13" s="17">
        <f>[6]ﾏｲｺ!$M9</f>
        <v>0</v>
      </c>
      <c r="N13" s="17">
        <f>[6]ﾏｲｺ!$N9</f>
        <v>0</v>
      </c>
      <c r="O13" s="17">
        <f>[6]ﾏｲｺ!$O9</f>
        <v>0</v>
      </c>
      <c r="P13" s="17">
        <f>[6]ﾏｲｺ!$P9</f>
        <v>0</v>
      </c>
      <c r="Q13" s="17">
        <f>[6]ﾏｲｺ!$Q9</f>
        <v>0</v>
      </c>
      <c r="R13" s="17">
        <f>[6]ﾏｲｺ!$R9</f>
        <v>0</v>
      </c>
      <c r="S13" s="17">
        <f>[6]ﾏｲｺ!$S9</f>
        <v>0</v>
      </c>
      <c r="U13">
        <f t="shared" si="0"/>
        <v>1</v>
      </c>
      <c r="V13" t="b">
        <f t="shared" si="1"/>
        <v>1</v>
      </c>
    </row>
    <row r="14" spans="2:22">
      <c r="B14" s="17">
        <v>9</v>
      </c>
      <c r="C14" s="17">
        <f>[6]ﾏｲｺ!$C10</f>
        <v>0</v>
      </c>
      <c r="D14" s="17">
        <f>[6]ﾏｲｺ!$D10</f>
        <v>0</v>
      </c>
      <c r="E14" s="17">
        <f>[6]ﾏｲｺ!$E10</f>
        <v>0</v>
      </c>
      <c r="F14" s="17">
        <f>[6]ﾏｲｺ!$F10</f>
        <v>0</v>
      </c>
      <c r="G14" s="17">
        <f>[6]ﾏｲｺ!$G10</f>
        <v>0</v>
      </c>
      <c r="H14" s="17">
        <f>[6]ﾏｲｺ!$H10</f>
        <v>0</v>
      </c>
      <c r="I14" s="17">
        <f>[6]ﾏｲｺ!$I10</f>
        <v>0</v>
      </c>
      <c r="J14" s="17">
        <f>[6]ﾏｲｺ!$J10</f>
        <v>0</v>
      </c>
      <c r="K14" s="17">
        <f>[6]ﾏｲｺ!$K10</f>
        <v>0</v>
      </c>
      <c r="L14" s="17">
        <f>[6]ﾏｲｺ!$L10</f>
        <v>0</v>
      </c>
      <c r="M14" s="17">
        <f>[6]ﾏｲｺ!$M10</f>
        <v>0</v>
      </c>
      <c r="N14" s="17">
        <f>[6]ﾏｲｺ!$N10</f>
        <v>0</v>
      </c>
      <c r="O14" s="17">
        <f>[6]ﾏｲｺ!$O10</f>
        <v>0</v>
      </c>
      <c r="P14" s="17">
        <f>[6]ﾏｲｺ!$P10</f>
        <v>0</v>
      </c>
      <c r="Q14" s="17">
        <f>[6]ﾏｲｺ!$Q10</f>
        <v>0</v>
      </c>
      <c r="R14" s="17">
        <f>[6]ﾏｲｺ!$R10</f>
        <v>0</v>
      </c>
      <c r="S14" s="17">
        <f>[6]ﾏｲｺ!$S10</f>
        <v>0</v>
      </c>
      <c r="U14">
        <f t="shared" si="0"/>
        <v>0</v>
      </c>
      <c r="V14" t="b">
        <f t="shared" si="1"/>
        <v>1</v>
      </c>
    </row>
    <row r="15" spans="2:22">
      <c r="B15" s="17">
        <v>10</v>
      </c>
      <c r="C15" s="17">
        <f>[6]ﾏｲｺ!$C11</f>
        <v>0</v>
      </c>
      <c r="D15" s="17">
        <f>[6]ﾏｲｺ!$D11</f>
        <v>0</v>
      </c>
      <c r="E15" s="17">
        <f>[6]ﾏｲｺ!$E11</f>
        <v>0</v>
      </c>
      <c r="F15" s="17">
        <f>[6]ﾏｲｺ!$F11</f>
        <v>0</v>
      </c>
      <c r="G15" s="17">
        <f>[6]ﾏｲｺ!$G11</f>
        <v>0</v>
      </c>
      <c r="H15" s="17">
        <f>[6]ﾏｲｺ!$H11</f>
        <v>0</v>
      </c>
      <c r="I15" s="17">
        <f>[6]ﾏｲｺ!$I11</f>
        <v>0</v>
      </c>
      <c r="J15" s="17">
        <f>[6]ﾏｲｺ!$J11</f>
        <v>0</v>
      </c>
      <c r="K15" s="17">
        <f>[6]ﾏｲｺ!$K11</f>
        <v>0</v>
      </c>
      <c r="L15" s="17">
        <f>[6]ﾏｲｺ!$L11</f>
        <v>0</v>
      </c>
      <c r="M15" s="17">
        <f>[6]ﾏｲｺ!$M11</f>
        <v>0</v>
      </c>
      <c r="N15" s="17">
        <f>[6]ﾏｲｺ!$N11</f>
        <v>0</v>
      </c>
      <c r="O15" s="17">
        <f>[6]ﾏｲｺ!$O11</f>
        <v>0</v>
      </c>
      <c r="P15" s="17">
        <f>[6]ﾏｲｺ!$P11</f>
        <v>0</v>
      </c>
      <c r="Q15" s="17">
        <f>[6]ﾏｲｺ!$Q11</f>
        <v>0</v>
      </c>
      <c r="R15" s="17">
        <f>[6]ﾏｲｺ!$R11</f>
        <v>0</v>
      </c>
      <c r="S15" s="17">
        <f>[6]ﾏｲｺ!$S11</f>
        <v>0</v>
      </c>
      <c r="U15">
        <f t="shared" si="0"/>
        <v>0</v>
      </c>
      <c r="V15" t="b">
        <f t="shared" si="1"/>
        <v>1</v>
      </c>
    </row>
    <row r="16" spans="2:22">
      <c r="B16" s="17">
        <v>11</v>
      </c>
      <c r="C16" s="17">
        <f>[6]ﾏｲｺ!$C12</f>
        <v>2</v>
      </c>
      <c r="D16" s="17">
        <f>[6]ﾏｲｺ!$D12</f>
        <v>0</v>
      </c>
      <c r="E16" s="17">
        <f>[6]ﾏｲｺ!$E12</f>
        <v>0</v>
      </c>
      <c r="F16" s="17">
        <f>[6]ﾏｲｺ!$F12</f>
        <v>0</v>
      </c>
      <c r="G16" s="17">
        <f>[6]ﾏｲｺ!$G12</f>
        <v>0</v>
      </c>
      <c r="H16" s="17">
        <f>[6]ﾏｲｺ!$H12</f>
        <v>0</v>
      </c>
      <c r="I16" s="17">
        <f>[6]ﾏｲｺ!$I12</f>
        <v>0</v>
      </c>
      <c r="J16" s="17">
        <f>[6]ﾏｲｺ!$J12</f>
        <v>0</v>
      </c>
      <c r="K16" s="17">
        <f>[6]ﾏｲｺ!$K12</f>
        <v>0</v>
      </c>
      <c r="L16" s="17">
        <f>[6]ﾏｲｺ!$L12</f>
        <v>0</v>
      </c>
      <c r="M16" s="17">
        <f>[6]ﾏｲｺ!$M12</f>
        <v>0</v>
      </c>
      <c r="N16" s="17">
        <f>[6]ﾏｲｺ!$N12</f>
        <v>0</v>
      </c>
      <c r="O16" s="17">
        <f>[6]ﾏｲｺ!$O12</f>
        <v>0</v>
      </c>
      <c r="P16" s="17">
        <f>[6]ﾏｲｺ!$P12</f>
        <v>0</v>
      </c>
      <c r="Q16" s="17">
        <f>[6]ﾏｲｺ!$Q12</f>
        <v>1</v>
      </c>
      <c r="R16" s="17">
        <f>[6]ﾏｲｺ!$R12</f>
        <v>0</v>
      </c>
      <c r="S16" s="17">
        <f>[6]ﾏｲｺ!$S12</f>
        <v>1</v>
      </c>
      <c r="U16">
        <f t="shared" si="0"/>
        <v>2</v>
      </c>
      <c r="V16" t="b">
        <f t="shared" si="1"/>
        <v>1</v>
      </c>
    </row>
    <row r="17" spans="2:22">
      <c r="B17" s="17">
        <v>12</v>
      </c>
      <c r="C17" s="17">
        <f>[6]ﾏｲｺ!$C13</f>
        <v>1</v>
      </c>
      <c r="D17" s="17">
        <f>[6]ﾏｲｺ!$D13</f>
        <v>0</v>
      </c>
      <c r="E17" s="17">
        <f>[6]ﾏｲｺ!$E13</f>
        <v>0</v>
      </c>
      <c r="F17" s="17">
        <f>[6]ﾏｲｺ!$F13</f>
        <v>0</v>
      </c>
      <c r="G17" s="17">
        <f>[6]ﾏｲｺ!$G13</f>
        <v>0</v>
      </c>
      <c r="H17" s="17">
        <f>[6]ﾏｲｺ!$H13</f>
        <v>0</v>
      </c>
      <c r="I17" s="17">
        <f>[6]ﾏｲｺ!$I13</f>
        <v>0</v>
      </c>
      <c r="J17" s="17">
        <f>[6]ﾏｲｺ!$J13</f>
        <v>0</v>
      </c>
      <c r="K17" s="17">
        <f>[6]ﾏｲｺ!$K13</f>
        <v>0</v>
      </c>
      <c r="L17" s="17">
        <f>[6]ﾏｲｺ!$L13</f>
        <v>1</v>
      </c>
      <c r="M17" s="17">
        <f>[6]ﾏｲｺ!$M13</f>
        <v>0</v>
      </c>
      <c r="N17" s="17">
        <f>[6]ﾏｲｺ!$N13</f>
        <v>0</v>
      </c>
      <c r="O17" s="17">
        <f>[6]ﾏｲｺ!$O13</f>
        <v>0</v>
      </c>
      <c r="P17" s="17">
        <f>[6]ﾏｲｺ!$P13</f>
        <v>0</v>
      </c>
      <c r="Q17" s="17">
        <f>[6]ﾏｲｺ!$Q13</f>
        <v>0</v>
      </c>
      <c r="R17" s="17">
        <f>[6]ﾏｲｺ!$R13</f>
        <v>0</v>
      </c>
      <c r="S17" s="17">
        <f>[6]ﾏｲｺ!$S13</f>
        <v>0</v>
      </c>
      <c r="U17">
        <f t="shared" si="0"/>
        <v>1</v>
      </c>
      <c r="V17" t="b">
        <f t="shared" si="1"/>
        <v>1</v>
      </c>
    </row>
    <row r="18" spans="2:22">
      <c r="B18" s="17">
        <v>13</v>
      </c>
      <c r="C18" s="17">
        <f>[6]ﾏｲｺ!$C14</f>
        <v>2</v>
      </c>
      <c r="D18" s="17">
        <f>[6]ﾏｲｺ!$D14</f>
        <v>0</v>
      </c>
      <c r="E18" s="17">
        <f>[6]ﾏｲｺ!$E14</f>
        <v>0</v>
      </c>
      <c r="F18" s="17">
        <f>[6]ﾏｲｺ!$F14</f>
        <v>0</v>
      </c>
      <c r="G18" s="17">
        <f>[6]ﾏｲｺ!$G14</f>
        <v>0</v>
      </c>
      <c r="H18" s="17">
        <f>[6]ﾏｲｺ!$H14</f>
        <v>0</v>
      </c>
      <c r="I18" s="17">
        <f>[6]ﾏｲｺ!$I14</f>
        <v>0</v>
      </c>
      <c r="J18" s="17">
        <f>[6]ﾏｲｺ!$J14</f>
        <v>0</v>
      </c>
      <c r="K18" s="17">
        <f>[6]ﾏｲｺ!$K14</f>
        <v>0</v>
      </c>
      <c r="L18" s="17">
        <f>[6]ﾏｲｺ!$L14</f>
        <v>1</v>
      </c>
      <c r="M18" s="17">
        <f>[6]ﾏｲｺ!$M14</f>
        <v>0</v>
      </c>
      <c r="N18" s="17">
        <f>[6]ﾏｲｺ!$N14</f>
        <v>0</v>
      </c>
      <c r="O18" s="17">
        <f>[6]ﾏｲｺ!$O14</f>
        <v>0</v>
      </c>
      <c r="P18" s="17">
        <f>[6]ﾏｲｺ!$P14</f>
        <v>0</v>
      </c>
      <c r="Q18" s="17">
        <f>[6]ﾏｲｺ!$Q14</f>
        <v>1</v>
      </c>
      <c r="R18" s="17">
        <f>[6]ﾏｲｺ!$R14</f>
        <v>0</v>
      </c>
      <c r="S18" s="17">
        <f>[6]ﾏｲｺ!$S14</f>
        <v>0</v>
      </c>
      <c r="U18">
        <f t="shared" si="0"/>
        <v>2</v>
      </c>
      <c r="V18" t="b">
        <f t="shared" si="1"/>
        <v>1</v>
      </c>
    </row>
    <row r="19" spans="2:22">
      <c r="B19" s="17">
        <v>14</v>
      </c>
      <c r="C19" s="17">
        <f>[6]ﾏｲｺ!$C15</f>
        <v>0</v>
      </c>
      <c r="D19" s="17">
        <f>[6]ﾏｲｺ!$D15</f>
        <v>0</v>
      </c>
      <c r="E19" s="17">
        <f>[6]ﾏｲｺ!$E15</f>
        <v>0</v>
      </c>
      <c r="F19" s="17">
        <f>[6]ﾏｲｺ!$F15</f>
        <v>0</v>
      </c>
      <c r="G19" s="17">
        <f>[6]ﾏｲｺ!$G15</f>
        <v>0</v>
      </c>
      <c r="H19" s="17">
        <f>[6]ﾏｲｺ!$H15</f>
        <v>0</v>
      </c>
      <c r="I19" s="17">
        <f>[6]ﾏｲｺ!$I15</f>
        <v>0</v>
      </c>
      <c r="J19" s="17">
        <f>[6]ﾏｲｺ!$J15</f>
        <v>0</v>
      </c>
      <c r="K19" s="17">
        <f>[6]ﾏｲｺ!$K15</f>
        <v>0</v>
      </c>
      <c r="L19" s="17">
        <f>[6]ﾏｲｺ!$L15</f>
        <v>0</v>
      </c>
      <c r="M19" s="17">
        <f>[6]ﾏｲｺ!$M15</f>
        <v>0</v>
      </c>
      <c r="N19" s="17">
        <f>[6]ﾏｲｺ!$N15</f>
        <v>0</v>
      </c>
      <c r="O19" s="17">
        <f>[6]ﾏｲｺ!$O15</f>
        <v>0</v>
      </c>
      <c r="P19" s="17">
        <f>[6]ﾏｲｺ!$P15</f>
        <v>0</v>
      </c>
      <c r="Q19" s="17">
        <f>[6]ﾏｲｺ!$Q15</f>
        <v>0</v>
      </c>
      <c r="R19" s="17">
        <f>[6]ﾏｲｺ!$R15</f>
        <v>0</v>
      </c>
      <c r="S19" s="17">
        <f>[6]ﾏｲｺ!$S15</f>
        <v>0</v>
      </c>
      <c r="U19">
        <f t="shared" si="0"/>
        <v>0</v>
      </c>
      <c r="V19" t="b">
        <f t="shared" si="1"/>
        <v>1</v>
      </c>
    </row>
    <row r="20" spans="2:22">
      <c r="B20" s="17">
        <v>15</v>
      </c>
      <c r="C20" s="17">
        <f>[6]ﾏｲｺ!$C16</f>
        <v>0</v>
      </c>
      <c r="D20" s="17">
        <f>[6]ﾏｲｺ!$D16</f>
        <v>0</v>
      </c>
      <c r="E20" s="17">
        <f>[6]ﾏｲｺ!$E16</f>
        <v>0</v>
      </c>
      <c r="F20" s="17">
        <f>[6]ﾏｲｺ!$F16</f>
        <v>0</v>
      </c>
      <c r="G20" s="17">
        <f>[6]ﾏｲｺ!$G16</f>
        <v>0</v>
      </c>
      <c r="H20" s="17">
        <f>[6]ﾏｲｺ!$H16</f>
        <v>0</v>
      </c>
      <c r="I20" s="17">
        <f>[6]ﾏｲｺ!$I16</f>
        <v>0</v>
      </c>
      <c r="J20" s="17">
        <f>[6]ﾏｲｺ!$J16</f>
        <v>0</v>
      </c>
      <c r="K20" s="17">
        <f>[6]ﾏｲｺ!$K16</f>
        <v>0</v>
      </c>
      <c r="L20" s="17">
        <f>[6]ﾏｲｺ!$L16</f>
        <v>0</v>
      </c>
      <c r="M20" s="17">
        <f>[6]ﾏｲｺ!$M16</f>
        <v>0</v>
      </c>
      <c r="N20" s="17">
        <f>[6]ﾏｲｺ!$N16</f>
        <v>0</v>
      </c>
      <c r="O20" s="17">
        <f>[6]ﾏｲｺ!$O16</f>
        <v>0</v>
      </c>
      <c r="P20" s="17">
        <f>[6]ﾏｲｺ!$P16</f>
        <v>0</v>
      </c>
      <c r="Q20" s="17">
        <f>[6]ﾏｲｺ!$Q16</f>
        <v>0</v>
      </c>
      <c r="R20" s="17">
        <f>[6]ﾏｲｺ!$R16</f>
        <v>0</v>
      </c>
      <c r="S20" s="17">
        <f>[6]ﾏｲｺ!$S16</f>
        <v>0</v>
      </c>
      <c r="U20">
        <f t="shared" si="0"/>
        <v>0</v>
      </c>
      <c r="V20" t="b">
        <f t="shared" si="1"/>
        <v>1</v>
      </c>
    </row>
    <row r="21" spans="2:22">
      <c r="B21" s="17">
        <v>16</v>
      </c>
      <c r="C21" s="17">
        <f>[6]ﾏｲｺ!$C17</f>
        <v>0</v>
      </c>
      <c r="D21" s="17">
        <f>[6]ﾏｲｺ!$D17</f>
        <v>0</v>
      </c>
      <c r="E21" s="17">
        <f>[6]ﾏｲｺ!$E17</f>
        <v>0</v>
      </c>
      <c r="F21" s="17">
        <f>[6]ﾏｲｺ!$F17</f>
        <v>0</v>
      </c>
      <c r="G21" s="17">
        <f>[6]ﾏｲｺ!$G17</f>
        <v>0</v>
      </c>
      <c r="H21" s="17">
        <f>[6]ﾏｲｺ!$H17</f>
        <v>0</v>
      </c>
      <c r="I21" s="17">
        <f>[6]ﾏｲｺ!$I17</f>
        <v>0</v>
      </c>
      <c r="J21" s="17">
        <f>[6]ﾏｲｺ!$J17</f>
        <v>0</v>
      </c>
      <c r="K21" s="17">
        <f>[6]ﾏｲｺ!$K17</f>
        <v>0</v>
      </c>
      <c r="L21" s="17">
        <f>[6]ﾏｲｺ!$L17</f>
        <v>0</v>
      </c>
      <c r="M21" s="17">
        <f>[6]ﾏｲｺ!$M17</f>
        <v>0</v>
      </c>
      <c r="N21" s="17">
        <f>[6]ﾏｲｺ!$N17</f>
        <v>0</v>
      </c>
      <c r="O21" s="17">
        <f>[6]ﾏｲｺ!$O17</f>
        <v>0</v>
      </c>
      <c r="P21" s="17">
        <f>[6]ﾏｲｺ!$P17</f>
        <v>0</v>
      </c>
      <c r="Q21" s="17">
        <f>[6]ﾏｲｺ!$Q17</f>
        <v>0</v>
      </c>
      <c r="R21" s="17">
        <f>[6]ﾏｲｺ!$R17</f>
        <v>0</v>
      </c>
      <c r="S21" s="17">
        <f>[6]ﾏｲｺ!$S17</f>
        <v>0</v>
      </c>
      <c r="U21">
        <f t="shared" si="0"/>
        <v>0</v>
      </c>
      <c r="V21" t="b">
        <f t="shared" si="1"/>
        <v>1</v>
      </c>
    </row>
    <row r="22" spans="2:22">
      <c r="B22" s="17">
        <v>17</v>
      </c>
      <c r="C22" s="17">
        <f>[6]ﾏｲｺ!$C18</f>
        <v>0</v>
      </c>
      <c r="D22" s="17">
        <f>[6]ﾏｲｺ!$D18</f>
        <v>0</v>
      </c>
      <c r="E22" s="17">
        <f>[6]ﾏｲｺ!$E18</f>
        <v>0</v>
      </c>
      <c r="F22" s="17">
        <f>[6]ﾏｲｺ!$F18</f>
        <v>0</v>
      </c>
      <c r="G22" s="17">
        <f>[6]ﾏｲｺ!$G18</f>
        <v>0</v>
      </c>
      <c r="H22" s="17">
        <f>[6]ﾏｲｺ!$H18</f>
        <v>0</v>
      </c>
      <c r="I22" s="17">
        <f>[6]ﾏｲｺ!$I18</f>
        <v>0</v>
      </c>
      <c r="J22" s="17">
        <f>[6]ﾏｲｺ!$J18</f>
        <v>0</v>
      </c>
      <c r="K22" s="17">
        <f>[6]ﾏｲｺ!$K18</f>
        <v>0</v>
      </c>
      <c r="L22" s="17">
        <f>[6]ﾏｲｺ!$L18</f>
        <v>0</v>
      </c>
      <c r="M22" s="17">
        <f>[6]ﾏｲｺ!$M18</f>
        <v>0</v>
      </c>
      <c r="N22" s="17">
        <f>[6]ﾏｲｺ!$N18</f>
        <v>0</v>
      </c>
      <c r="O22" s="17">
        <f>[6]ﾏｲｺ!$O18</f>
        <v>0</v>
      </c>
      <c r="P22" s="17">
        <f>[6]ﾏｲｺ!$P18</f>
        <v>0</v>
      </c>
      <c r="Q22" s="17">
        <f>[6]ﾏｲｺ!$Q18</f>
        <v>0</v>
      </c>
      <c r="R22" s="17">
        <f>[6]ﾏｲｺ!$R18</f>
        <v>0</v>
      </c>
      <c r="S22" s="17">
        <f>[6]ﾏｲｺ!$S18</f>
        <v>0</v>
      </c>
      <c r="U22">
        <f t="shared" si="0"/>
        <v>0</v>
      </c>
      <c r="V22" t="b">
        <f t="shared" si="1"/>
        <v>1</v>
      </c>
    </row>
    <row r="23" spans="2:22">
      <c r="B23" s="17">
        <v>18</v>
      </c>
      <c r="C23" s="17">
        <f>[6]ﾏｲｺ!$C19</f>
        <v>1</v>
      </c>
      <c r="D23" s="17">
        <f>[6]ﾏｲｺ!$D19</f>
        <v>0</v>
      </c>
      <c r="E23" s="17">
        <f>[6]ﾏｲｺ!$E19</f>
        <v>1</v>
      </c>
      <c r="F23" s="17">
        <f>[6]ﾏｲｺ!$F19</f>
        <v>0</v>
      </c>
      <c r="G23" s="17">
        <f>[6]ﾏｲｺ!$G19</f>
        <v>0</v>
      </c>
      <c r="H23" s="17">
        <f>[6]ﾏｲｺ!$H19</f>
        <v>0</v>
      </c>
      <c r="I23" s="17">
        <f>[6]ﾏｲｺ!$I19</f>
        <v>0</v>
      </c>
      <c r="J23" s="17">
        <f>[6]ﾏｲｺ!$J19</f>
        <v>0</v>
      </c>
      <c r="K23" s="17">
        <f>[6]ﾏｲｺ!$K19</f>
        <v>0</v>
      </c>
      <c r="L23" s="17">
        <f>[6]ﾏｲｺ!$L19</f>
        <v>0</v>
      </c>
      <c r="M23" s="17">
        <f>[6]ﾏｲｺ!$M19</f>
        <v>0</v>
      </c>
      <c r="N23" s="17">
        <f>[6]ﾏｲｺ!$N19</f>
        <v>0</v>
      </c>
      <c r="O23" s="17">
        <f>[6]ﾏｲｺ!$O19</f>
        <v>0</v>
      </c>
      <c r="P23" s="17">
        <f>[6]ﾏｲｺ!$P19</f>
        <v>0</v>
      </c>
      <c r="Q23" s="17">
        <f>[6]ﾏｲｺ!$Q19</f>
        <v>0</v>
      </c>
      <c r="R23" s="17">
        <f>[6]ﾏｲｺ!$R19</f>
        <v>0</v>
      </c>
      <c r="S23" s="17">
        <f>[6]ﾏｲｺ!$S19</f>
        <v>0</v>
      </c>
      <c r="U23">
        <f t="shared" si="0"/>
        <v>1</v>
      </c>
      <c r="V23" t="b">
        <f t="shared" si="1"/>
        <v>1</v>
      </c>
    </row>
    <row r="24" spans="2:22">
      <c r="B24" s="17">
        <v>19</v>
      </c>
      <c r="C24" s="17">
        <f>[6]ﾏｲｺ!$C20</f>
        <v>1</v>
      </c>
      <c r="D24" s="17">
        <f>[6]ﾏｲｺ!$D20</f>
        <v>0</v>
      </c>
      <c r="E24" s="17">
        <f>[6]ﾏｲｺ!$E20</f>
        <v>0</v>
      </c>
      <c r="F24" s="17">
        <f>[6]ﾏｲｺ!$F20</f>
        <v>0</v>
      </c>
      <c r="G24" s="17">
        <f>[6]ﾏｲｺ!$G20</f>
        <v>1</v>
      </c>
      <c r="H24" s="17">
        <f>[6]ﾏｲｺ!$H20</f>
        <v>0</v>
      </c>
      <c r="I24" s="17">
        <f>[6]ﾏｲｺ!$I20</f>
        <v>0</v>
      </c>
      <c r="J24" s="17">
        <f>[6]ﾏｲｺ!$J20</f>
        <v>0</v>
      </c>
      <c r="K24" s="17">
        <f>[6]ﾏｲｺ!$K20</f>
        <v>0</v>
      </c>
      <c r="L24" s="17">
        <f>[6]ﾏｲｺ!$L20</f>
        <v>0</v>
      </c>
      <c r="M24" s="17">
        <f>[6]ﾏｲｺ!$M20</f>
        <v>0</v>
      </c>
      <c r="N24" s="17">
        <f>[6]ﾏｲｺ!$N20</f>
        <v>0</v>
      </c>
      <c r="O24" s="17">
        <f>[6]ﾏｲｺ!$O20</f>
        <v>0</v>
      </c>
      <c r="P24" s="17">
        <f>[6]ﾏｲｺ!$P20</f>
        <v>0</v>
      </c>
      <c r="Q24" s="17">
        <f>[6]ﾏｲｺ!$Q20</f>
        <v>0</v>
      </c>
      <c r="R24" s="17">
        <f>[6]ﾏｲｺ!$R20</f>
        <v>0</v>
      </c>
      <c r="S24" s="17">
        <f>[6]ﾏｲｺ!$S20</f>
        <v>0</v>
      </c>
      <c r="U24">
        <f t="shared" si="0"/>
        <v>1</v>
      </c>
      <c r="V24" t="b">
        <f t="shared" si="1"/>
        <v>1</v>
      </c>
    </row>
    <row r="25" spans="2:22">
      <c r="B25" s="17">
        <v>20</v>
      </c>
      <c r="C25" s="17">
        <f>[6]ﾏｲｺ!$C21</f>
        <v>1</v>
      </c>
      <c r="D25" s="17">
        <f>[6]ﾏｲｺ!$D21</f>
        <v>0</v>
      </c>
      <c r="E25" s="17">
        <f>[6]ﾏｲｺ!$E21</f>
        <v>0</v>
      </c>
      <c r="F25" s="17">
        <f>[6]ﾏｲｺ!$F21</f>
        <v>0</v>
      </c>
      <c r="G25" s="17">
        <f>[6]ﾏｲｺ!$G21</f>
        <v>0</v>
      </c>
      <c r="H25" s="17">
        <f>[6]ﾏｲｺ!$H21</f>
        <v>0</v>
      </c>
      <c r="I25" s="17">
        <f>[6]ﾏｲｺ!$I21</f>
        <v>0</v>
      </c>
      <c r="J25" s="17">
        <f>[6]ﾏｲｺ!$J21</f>
        <v>0</v>
      </c>
      <c r="K25" s="17">
        <f>[6]ﾏｲｺ!$K21</f>
        <v>0</v>
      </c>
      <c r="L25" s="17">
        <f>[6]ﾏｲｺ!$L21</f>
        <v>0</v>
      </c>
      <c r="M25" s="17">
        <f>[6]ﾏｲｺ!$M21</f>
        <v>0</v>
      </c>
      <c r="N25" s="17">
        <f>[6]ﾏｲｺ!$N21</f>
        <v>0</v>
      </c>
      <c r="O25" s="17">
        <f>[6]ﾏｲｺ!$O21</f>
        <v>0</v>
      </c>
      <c r="P25" s="17">
        <f>[6]ﾏｲｺ!$P21</f>
        <v>1</v>
      </c>
      <c r="Q25" s="17">
        <f>[6]ﾏｲｺ!$Q21</f>
        <v>0</v>
      </c>
      <c r="R25" s="17">
        <f>[6]ﾏｲｺ!$R21</f>
        <v>0</v>
      </c>
      <c r="S25" s="17">
        <f>[6]ﾏｲｺ!$S21</f>
        <v>0</v>
      </c>
      <c r="U25">
        <f t="shared" si="0"/>
        <v>1</v>
      </c>
      <c r="V25" t="b">
        <f t="shared" si="1"/>
        <v>1</v>
      </c>
    </row>
    <row r="26" spans="2:22">
      <c r="B26" s="17">
        <v>21</v>
      </c>
      <c r="C26" s="17">
        <f>[6]ﾏｲｺ!$C22</f>
        <v>0</v>
      </c>
      <c r="D26" s="17">
        <f>[6]ﾏｲｺ!$D22</f>
        <v>0</v>
      </c>
      <c r="E26" s="17">
        <f>[6]ﾏｲｺ!$E22</f>
        <v>0</v>
      </c>
      <c r="F26" s="17">
        <f>[6]ﾏｲｺ!$F22</f>
        <v>0</v>
      </c>
      <c r="G26" s="17">
        <f>[6]ﾏｲｺ!$G22</f>
        <v>0</v>
      </c>
      <c r="H26" s="17">
        <f>[6]ﾏｲｺ!$H22</f>
        <v>0</v>
      </c>
      <c r="I26" s="17">
        <f>[6]ﾏｲｺ!$I22</f>
        <v>0</v>
      </c>
      <c r="J26" s="17">
        <f>[6]ﾏｲｺ!$J22</f>
        <v>0</v>
      </c>
      <c r="K26" s="17">
        <f>[6]ﾏｲｺ!$K22</f>
        <v>0</v>
      </c>
      <c r="L26" s="17">
        <f>[6]ﾏｲｺ!$L22</f>
        <v>0</v>
      </c>
      <c r="M26" s="17">
        <f>[6]ﾏｲｺ!$M22</f>
        <v>0</v>
      </c>
      <c r="N26" s="17">
        <f>[6]ﾏｲｺ!$N22</f>
        <v>0</v>
      </c>
      <c r="O26" s="17">
        <f>[6]ﾏｲｺ!$O22</f>
        <v>0</v>
      </c>
      <c r="P26" s="17">
        <f>[6]ﾏｲｺ!$P22</f>
        <v>0</v>
      </c>
      <c r="Q26" s="17">
        <f>[6]ﾏｲｺ!$Q22</f>
        <v>0</v>
      </c>
      <c r="R26" s="17">
        <f>[6]ﾏｲｺ!$R22</f>
        <v>0</v>
      </c>
      <c r="S26" s="17">
        <f>[6]ﾏｲｺ!$S22</f>
        <v>0</v>
      </c>
      <c r="U26">
        <f t="shared" si="0"/>
        <v>0</v>
      </c>
      <c r="V26" t="b">
        <f t="shared" si="1"/>
        <v>1</v>
      </c>
    </row>
    <row r="27" spans="2:22">
      <c r="B27" s="17">
        <v>22</v>
      </c>
      <c r="C27" s="17">
        <f>[6]ﾏｲｺ!$C23</f>
        <v>0</v>
      </c>
      <c r="D27" s="17">
        <f>[6]ﾏｲｺ!$D23</f>
        <v>0</v>
      </c>
      <c r="E27" s="17">
        <f>[6]ﾏｲｺ!$E23</f>
        <v>0</v>
      </c>
      <c r="F27" s="17">
        <f>[6]ﾏｲｺ!$F23</f>
        <v>0</v>
      </c>
      <c r="G27" s="17">
        <f>[6]ﾏｲｺ!$G23</f>
        <v>0</v>
      </c>
      <c r="H27" s="17">
        <f>[6]ﾏｲｺ!$H23</f>
        <v>0</v>
      </c>
      <c r="I27" s="17">
        <f>[6]ﾏｲｺ!$I23</f>
        <v>0</v>
      </c>
      <c r="J27" s="17">
        <f>[6]ﾏｲｺ!$J23</f>
        <v>0</v>
      </c>
      <c r="K27" s="17">
        <f>[6]ﾏｲｺ!$K23</f>
        <v>0</v>
      </c>
      <c r="L27" s="17">
        <f>[6]ﾏｲｺ!$L23</f>
        <v>0</v>
      </c>
      <c r="M27" s="17">
        <f>[6]ﾏｲｺ!$M23</f>
        <v>0</v>
      </c>
      <c r="N27" s="17">
        <f>[6]ﾏｲｺ!$N23</f>
        <v>0</v>
      </c>
      <c r="O27" s="17">
        <f>[6]ﾏｲｺ!$O23</f>
        <v>0</v>
      </c>
      <c r="P27" s="17">
        <f>[6]ﾏｲｺ!$P23</f>
        <v>0</v>
      </c>
      <c r="Q27" s="17">
        <f>[6]ﾏｲｺ!$Q23</f>
        <v>0</v>
      </c>
      <c r="R27" s="17">
        <f>[6]ﾏｲｺ!$R23</f>
        <v>0</v>
      </c>
      <c r="S27" s="17">
        <f>[6]ﾏｲｺ!$S23</f>
        <v>0</v>
      </c>
      <c r="U27">
        <f t="shared" si="0"/>
        <v>0</v>
      </c>
      <c r="V27" t="b">
        <f t="shared" si="1"/>
        <v>1</v>
      </c>
    </row>
    <row r="28" spans="2:22">
      <c r="B28" s="17">
        <v>23</v>
      </c>
      <c r="C28" s="17">
        <f>[6]ﾏｲｺ!$C24</f>
        <v>0</v>
      </c>
      <c r="D28" s="17">
        <f>[6]ﾏｲｺ!$D24</f>
        <v>0</v>
      </c>
      <c r="E28" s="17">
        <f>[6]ﾏｲｺ!$E24</f>
        <v>0</v>
      </c>
      <c r="F28" s="17">
        <f>[6]ﾏｲｺ!$F24</f>
        <v>0</v>
      </c>
      <c r="G28" s="17">
        <f>[6]ﾏｲｺ!$G24</f>
        <v>0</v>
      </c>
      <c r="H28" s="17">
        <f>[6]ﾏｲｺ!$H24</f>
        <v>0</v>
      </c>
      <c r="I28" s="17">
        <f>[6]ﾏｲｺ!$I24</f>
        <v>0</v>
      </c>
      <c r="J28" s="17">
        <f>[6]ﾏｲｺ!$J24</f>
        <v>0</v>
      </c>
      <c r="K28" s="17">
        <f>[6]ﾏｲｺ!$K24</f>
        <v>0</v>
      </c>
      <c r="L28" s="17">
        <f>[6]ﾏｲｺ!$L24</f>
        <v>0</v>
      </c>
      <c r="M28" s="17">
        <f>[6]ﾏｲｺ!$M24</f>
        <v>0</v>
      </c>
      <c r="N28" s="17">
        <f>[6]ﾏｲｺ!$N24</f>
        <v>0</v>
      </c>
      <c r="O28" s="17">
        <f>[6]ﾏｲｺ!$O24</f>
        <v>0</v>
      </c>
      <c r="P28" s="17">
        <f>[6]ﾏｲｺ!$P24</f>
        <v>0</v>
      </c>
      <c r="Q28" s="17">
        <f>[6]ﾏｲｺ!$Q24</f>
        <v>0</v>
      </c>
      <c r="R28" s="17">
        <f>[6]ﾏｲｺ!$R24</f>
        <v>0</v>
      </c>
      <c r="S28" s="17">
        <f>[6]ﾏｲｺ!$S24</f>
        <v>0</v>
      </c>
      <c r="U28">
        <f t="shared" si="0"/>
        <v>0</v>
      </c>
      <c r="V28" t="b">
        <f t="shared" si="1"/>
        <v>1</v>
      </c>
    </row>
    <row r="29" spans="2:22">
      <c r="B29" s="17">
        <v>24</v>
      </c>
      <c r="C29" s="17">
        <f>[6]ﾏｲｺ!$C25</f>
        <v>1</v>
      </c>
      <c r="D29" s="17">
        <f>[6]ﾏｲｺ!$D25</f>
        <v>1</v>
      </c>
      <c r="E29" s="17">
        <f>[6]ﾏｲｺ!$E25</f>
        <v>0</v>
      </c>
      <c r="F29" s="17">
        <f>[6]ﾏｲｺ!$F25</f>
        <v>0</v>
      </c>
      <c r="G29" s="17">
        <f>[6]ﾏｲｺ!$G25</f>
        <v>0</v>
      </c>
      <c r="H29" s="17">
        <f>[6]ﾏｲｺ!$H25</f>
        <v>0</v>
      </c>
      <c r="I29" s="17">
        <f>[6]ﾏｲｺ!$I25</f>
        <v>0</v>
      </c>
      <c r="J29" s="17">
        <f>[6]ﾏｲｺ!$J25</f>
        <v>0</v>
      </c>
      <c r="K29" s="17">
        <f>[6]ﾏｲｺ!$K25</f>
        <v>0</v>
      </c>
      <c r="L29" s="17">
        <f>[6]ﾏｲｺ!$L25</f>
        <v>0</v>
      </c>
      <c r="M29" s="17">
        <f>[6]ﾏｲｺ!$M25</f>
        <v>0</v>
      </c>
      <c r="N29" s="17">
        <f>[6]ﾏｲｺ!$N25</f>
        <v>0</v>
      </c>
      <c r="O29" s="17">
        <f>[6]ﾏｲｺ!$O25</f>
        <v>0</v>
      </c>
      <c r="P29" s="17">
        <f>[6]ﾏｲｺ!$P25</f>
        <v>0</v>
      </c>
      <c r="Q29" s="17">
        <f>[6]ﾏｲｺ!$Q25</f>
        <v>0</v>
      </c>
      <c r="R29" s="17">
        <f>[6]ﾏｲｺ!$R25</f>
        <v>0</v>
      </c>
      <c r="S29" s="17">
        <f>[6]ﾏｲｺ!$S25</f>
        <v>0</v>
      </c>
      <c r="U29">
        <f t="shared" si="0"/>
        <v>1</v>
      </c>
      <c r="V29" t="b">
        <f t="shared" si="1"/>
        <v>1</v>
      </c>
    </row>
    <row r="30" spans="2:22">
      <c r="B30" s="17">
        <v>25</v>
      </c>
      <c r="C30" s="17">
        <f>[6]ﾏｲｺ!$C26</f>
        <v>1</v>
      </c>
      <c r="D30" s="17">
        <f>[6]ﾏｲｺ!$D26</f>
        <v>0</v>
      </c>
      <c r="E30" s="17">
        <f>[6]ﾏｲｺ!$E26</f>
        <v>1</v>
      </c>
      <c r="F30" s="17">
        <f>[6]ﾏｲｺ!$F26</f>
        <v>0</v>
      </c>
      <c r="G30" s="17">
        <f>[6]ﾏｲｺ!$G26</f>
        <v>0</v>
      </c>
      <c r="H30" s="17">
        <f>[6]ﾏｲｺ!$H26</f>
        <v>0</v>
      </c>
      <c r="I30" s="17">
        <f>[6]ﾏｲｺ!$I26</f>
        <v>0</v>
      </c>
      <c r="J30" s="17">
        <f>[6]ﾏｲｺ!$J26</f>
        <v>0</v>
      </c>
      <c r="K30" s="17">
        <f>[6]ﾏｲｺ!$K26</f>
        <v>0</v>
      </c>
      <c r="L30" s="17">
        <f>[6]ﾏｲｺ!$L26</f>
        <v>0</v>
      </c>
      <c r="M30" s="17">
        <f>[6]ﾏｲｺ!$M26</f>
        <v>0</v>
      </c>
      <c r="N30" s="17">
        <f>[6]ﾏｲｺ!$N26</f>
        <v>0</v>
      </c>
      <c r="O30" s="17">
        <f>[6]ﾏｲｺ!$O26</f>
        <v>0</v>
      </c>
      <c r="P30" s="17">
        <f>[6]ﾏｲｺ!$P26</f>
        <v>0</v>
      </c>
      <c r="Q30" s="17">
        <f>[6]ﾏｲｺ!$Q26</f>
        <v>0</v>
      </c>
      <c r="R30" s="17">
        <f>[6]ﾏｲｺ!$R26</f>
        <v>0</v>
      </c>
      <c r="S30" s="17">
        <f>[6]ﾏｲｺ!$S26</f>
        <v>0</v>
      </c>
      <c r="U30">
        <f>SUM(D30:S30)</f>
        <v>1</v>
      </c>
      <c r="V30" t="b">
        <f>IF(AND(ISERROR(C30),ISERROR(U30)),"-",C30=U30)</f>
        <v>1</v>
      </c>
    </row>
    <row r="31" spans="2:22">
      <c r="B31" s="17">
        <v>26</v>
      </c>
      <c r="C31" s="17">
        <f>[6]ﾏｲｺ!$C27</f>
        <v>0</v>
      </c>
      <c r="D31" s="17">
        <f>[6]ﾏｲｺ!$D27</f>
        <v>0</v>
      </c>
      <c r="E31" s="17">
        <f>[6]ﾏｲｺ!$E27</f>
        <v>0</v>
      </c>
      <c r="F31" s="17">
        <f>[6]ﾏｲｺ!$F27</f>
        <v>0</v>
      </c>
      <c r="G31" s="17">
        <f>[6]ﾏｲｺ!$G27</f>
        <v>0</v>
      </c>
      <c r="H31" s="17">
        <f>[6]ﾏｲｺ!$H27</f>
        <v>0</v>
      </c>
      <c r="I31" s="17">
        <f>[6]ﾏｲｺ!$I27</f>
        <v>0</v>
      </c>
      <c r="J31" s="17">
        <f>[6]ﾏｲｺ!$J27</f>
        <v>0</v>
      </c>
      <c r="K31" s="17">
        <f>[6]ﾏｲｺ!$K27</f>
        <v>0</v>
      </c>
      <c r="L31" s="17">
        <f>[6]ﾏｲｺ!$L27</f>
        <v>0</v>
      </c>
      <c r="M31" s="17">
        <f>[6]ﾏｲｺ!$M27</f>
        <v>0</v>
      </c>
      <c r="N31" s="17">
        <f>[6]ﾏｲｺ!$N27</f>
        <v>0</v>
      </c>
      <c r="O31" s="17">
        <f>[6]ﾏｲｺ!$O27</f>
        <v>0</v>
      </c>
      <c r="P31" s="17">
        <f>[6]ﾏｲｺ!$P27</f>
        <v>0</v>
      </c>
      <c r="Q31" s="17">
        <f>[6]ﾏｲｺ!$Q27</f>
        <v>0</v>
      </c>
      <c r="R31" s="17">
        <f>[6]ﾏｲｺ!$R27</f>
        <v>0</v>
      </c>
      <c r="S31" s="17">
        <f>[6]ﾏｲｺ!$S27</f>
        <v>0</v>
      </c>
      <c r="U31">
        <f>SUM(D31:S31)</f>
        <v>0</v>
      </c>
      <c r="V31" t="b">
        <f>IF(AND(ISERROR(C31),ISERROR(U31)),"-",C31=U31)</f>
        <v>1</v>
      </c>
    </row>
    <row r="32" spans="2:22">
      <c r="B32" s="17">
        <v>27</v>
      </c>
      <c r="C32" s="17">
        <f>[6]ﾏｲｺ!$C28</f>
        <v>0</v>
      </c>
      <c r="D32" s="17">
        <f>[6]ﾏｲｺ!$D28</f>
        <v>0</v>
      </c>
      <c r="E32" s="17">
        <f>[6]ﾏｲｺ!$E28</f>
        <v>0</v>
      </c>
      <c r="F32" s="17">
        <f>[6]ﾏｲｺ!$F28</f>
        <v>0</v>
      </c>
      <c r="G32" s="17">
        <f>[6]ﾏｲｺ!$G28</f>
        <v>0</v>
      </c>
      <c r="H32" s="17">
        <f>[6]ﾏｲｺ!$H28</f>
        <v>0</v>
      </c>
      <c r="I32" s="17">
        <f>[6]ﾏｲｺ!$I28</f>
        <v>0</v>
      </c>
      <c r="J32" s="17">
        <f>[6]ﾏｲｺ!$J28</f>
        <v>0</v>
      </c>
      <c r="K32" s="17">
        <f>[6]ﾏｲｺ!$K28</f>
        <v>0</v>
      </c>
      <c r="L32" s="17">
        <f>[6]ﾏｲｺ!$L28</f>
        <v>0</v>
      </c>
      <c r="M32" s="17">
        <f>[6]ﾏｲｺ!$M28</f>
        <v>0</v>
      </c>
      <c r="N32" s="17">
        <f>[6]ﾏｲｺ!$N28</f>
        <v>0</v>
      </c>
      <c r="O32" s="17">
        <f>[6]ﾏｲｺ!$O28</f>
        <v>0</v>
      </c>
      <c r="P32" s="17">
        <f>[6]ﾏｲｺ!$P28</f>
        <v>0</v>
      </c>
      <c r="Q32" s="17">
        <f>[6]ﾏｲｺ!$Q28</f>
        <v>0</v>
      </c>
      <c r="R32" s="17">
        <f>[6]ﾏｲｺ!$R28</f>
        <v>0</v>
      </c>
      <c r="S32" s="17">
        <f>[6]ﾏｲｺ!$S28</f>
        <v>0</v>
      </c>
      <c r="U32">
        <f t="shared" ref="U32:U58" si="2">SUM(D32:S32)</f>
        <v>0</v>
      </c>
      <c r="V32" t="b">
        <f t="shared" ref="V32:V58" si="3">IF(AND(ISERROR(C32),ISERROR(U32)),"-",C32=U32)</f>
        <v>1</v>
      </c>
    </row>
    <row r="33" spans="2:22">
      <c r="B33" s="17">
        <v>28</v>
      </c>
      <c r="C33" s="17">
        <f>[6]ﾏｲｺ!$C29</f>
        <v>0</v>
      </c>
      <c r="D33" s="17">
        <f>[6]ﾏｲｺ!$D29</f>
        <v>0</v>
      </c>
      <c r="E33" s="17">
        <f>[6]ﾏｲｺ!$E29</f>
        <v>0</v>
      </c>
      <c r="F33" s="17">
        <f>[6]ﾏｲｺ!$F29</f>
        <v>0</v>
      </c>
      <c r="G33" s="17">
        <f>[6]ﾏｲｺ!$G29</f>
        <v>0</v>
      </c>
      <c r="H33" s="17">
        <f>[6]ﾏｲｺ!$H29</f>
        <v>0</v>
      </c>
      <c r="I33" s="17">
        <f>[6]ﾏｲｺ!$I29</f>
        <v>0</v>
      </c>
      <c r="J33" s="17">
        <f>[6]ﾏｲｺ!$J29</f>
        <v>0</v>
      </c>
      <c r="K33" s="17">
        <f>[6]ﾏｲｺ!$K29</f>
        <v>0</v>
      </c>
      <c r="L33" s="17">
        <f>[6]ﾏｲｺ!$L29</f>
        <v>0</v>
      </c>
      <c r="M33" s="17">
        <f>[6]ﾏｲｺ!$M29</f>
        <v>0</v>
      </c>
      <c r="N33" s="17">
        <f>[6]ﾏｲｺ!$N29</f>
        <v>0</v>
      </c>
      <c r="O33" s="17">
        <f>[6]ﾏｲｺ!$O29</f>
        <v>0</v>
      </c>
      <c r="P33" s="17">
        <f>[6]ﾏｲｺ!$P29</f>
        <v>0</v>
      </c>
      <c r="Q33" s="17">
        <f>[6]ﾏｲｺ!$Q29</f>
        <v>0</v>
      </c>
      <c r="R33" s="17">
        <f>[6]ﾏｲｺ!$R29</f>
        <v>0</v>
      </c>
      <c r="S33" s="17">
        <f>[6]ﾏｲｺ!$S29</f>
        <v>0</v>
      </c>
      <c r="U33">
        <f t="shared" si="2"/>
        <v>0</v>
      </c>
      <c r="V33" t="b">
        <f t="shared" si="3"/>
        <v>1</v>
      </c>
    </row>
    <row r="34" spans="2:22">
      <c r="B34" s="17">
        <v>29</v>
      </c>
      <c r="C34" s="17">
        <f>[6]ﾏｲｺ!$C30</f>
        <v>0</v>
      </c>
      <c r="D34" s="17">
        <f>[6]ﾏｲｺ!$D30</f>
        <v>0</v>
      </c>
      <c r="E34" s="17">
        <f>[6]ﾏｲｺ!$E30</f>
        <v>0</v>
      </c>
      <c r="F34" s="17">
        <f>[6]ﾏｲｺ!$F30</f>
        <v>0</v>
      </c>
      <c r="G34" s="17">
        <f>[6]ﾏｲｺ!$G30</f>
        <v>0</v>
      </c>
      <c r="H34" s="17">
        <f>[6]ﾏｲｺ!$H30</f>
        <v>0</v>
      </c>
      <c r="I34" s="17">
        <f>[6]ﾏｲｺ!$I30</f>
        <v>0</v>
      </c>
      <c r="J34" s="17">
        <f>[6]ﾏｲｺ!$J30</f>
        <v>0</v>
      </c>
      <c r="K34" s="17">
        <f>[6]ﾏｲｺ!$K30</f>
        <v>0</v>
      </c>
      <c r="L34" s="17">
        <f>[6]ﾏｲｺ!$L30</f>
        <v>0</v>
      </c>
      <c r="M34" s="17">
        <f>[6]ﾏｲｺ!$M30</f>
        <v>0</v>
      </c>
      <c r="N34" s="17">
        <f>[6]ﾏｲｺ!$N30</f>
        <v>0</v>
      </c>
      <c r="O34" s="17">
        <f>[6]ﾏｲｺ!$O30</f>
        <v>0</v>
      </c>
      <c r="P34" s="17">
        <f>[6]ﾏｲｺ!$P30</f>
        <v>0</v>
      </c>
      <c r="Q34" s="17">
        <f>[6]ﾏｲｺ!$Q30</f>
        <v>0</v>
      </c>
      <c r="R34" s="17">
        <f>[6]ﾏｲｺ!$R30</f>
        <v>0</v>
      </c>
      <c r="S34" s="17">
        <f>[6]ﾏｲｺ!$S30</f>
        <v>0</v>
      </c>
      <c r="U34">
        <f t="shared" si="2"/>
        <v>0</v>
      </c>
      <c r="V34" t="b">
        <f t="shared" si="3"/>
        <v>1</v>
      </c>
    </row>
    <row r="35" spans="2:22">
      <c r="B35" s="17">
        <v>30</v>
      </c>
      <c r="C35" s="17">
        <f>[6]ﾏｲｺ!$C31</f>
        <v>0</v>
      </c>
      <c r="D35" s="17">
        <f>[6]ﾏｲｺ!$D31</f>
        <v>0</v>
      </c>
      <c r="E35" s="17">
        <f>[6]ﾏｲｺ!$E31</f>
        <v>0</v>
      </c>
      <c r="F35" s="17">
        <f>[6]ﾏｲｺ!$F31</f>
        <v>0</v>
      </c>
      <c r="G35" s="17">
        <f>[6]ﾏｲｺ!$G31</f>
        <v>0</v>
      </c>
      <c r="H35" s="17">
        <f>[6]ﾏｲｺ!$H31</f>
        <v>0</v>
      </c>
      <c r="I35" s="17">
        <f>[6]ﾏｲｺ!$I31</f>
        <v>0</v>
      </c>
      <c r="J35" s="17">
        <f>[6]ﾏｲｺ!$J31</f>
        <v>0</v>
      </c>
      <c r="K35" s="17">
        <f>[6]ﾏｲｺ!$K31</f>
        <v>0</v>
      </c>
      <c r="L35" s="17">
        <f>[6]ﾏｲｺ!$L31</f>
        <v>0</v>
      </c>
      <c r="M35" s="17">
        <f>[6]ﾏｲｺ!$M31</f>
        <v>0</v>
      </c>
      <c r="N35" s="17">
        <f>[6]ﾏｲｺ!$N31</f>
        <v>0</v>
      </c>
      <c r="O35" s="17">
        <f>[6]ﾏｲｺ!$O31</f>
        <v>0</v>
      </c>
      <c r="P35" s="17">
        <f>[6]ﾏｲｺ!$P31</f>
        <v>0</v>
      </c>
      <c r="Q35" s="17">
        <f>[6]ﾏｲｺ!$Q31</f>
        <v>0</v>
      </c>
      <c r="R35" s="17">
        <f>[6]ﾏｲｺ!$R31</f>
        <v>0</v>
      </c>
      <c r="S35" s="17">
        <f>[6]ﾏｲｺ!$S31</f>
        <v>0</v>
      </c>
      <c r="U35">
        <f t="shared" si="2"/>
        <v>0</v>
      </c>
      <c r="V35" t="b">
        <f t="shared" si="3"/>
        <v>1</v>
      </c>
    </row>
    <row r="36" spans="2:22">
      <c r="B36" s="17">
        <v>31</v>
      </c>
      <c r="C36" s="17">
        <f>[6]ﾏｲｺ!$C32</f>
        <v>0</v>
      </c>
      <c r="D36" s="17">
        <f>[6]ﾏｲｺ!$D32</f>
        <v>0</v>
      </c>
      <c r="E36" s="17">
        <f>[6]ﾏｲｺ!$E32</f>
        <v>0</v>
      </c>
      <c r="F36" s="17">
        <f>[6]ﾏｲｺ!$F32</f>
        <v>0</v>
      </c>
      <c r="G36" s="17">
        <f>[6]ﾏｲｺ!$G32</f>
        <v>0</v>
      </c>
      <c r="H36" s="17">
        <f>[6]ﾏｲｺ!$H32</f>
        <v>0</v>
      </c>
      <c r="I36" s="17">
        <f>[6]ﾏｲｺ!$I32</f>
        <v>0</v>
      </c>
      <c r="J36" s="17">
        <f>[6]ﾏｲｺ!$J32</f>
        <v>0</v>
      </c>
      <c r="K36" s="17">
        <f>[6]ﾏｲｺ!$K32</f>
        <v>0</v>
      </c>
      <c r="L36" s="17">
        <f>[6]ﾏｲｺ!$L32</f>
        <v>0</v>
      </c>
      <c r="M36" s="17">
        <f>[6]ﾏｲｺ!$M32</f>
        <v>0</v>
      </c>
      <c r="N36" s="17">
        <f>[6]ﾏｲｺ!$N32</f>
        <v>0</v>
      </c>
      <c r="O36" s="17">
        <f>[6]ﾏｲｺ!$O32</f>
        <v>0</v>
      </c>
      <c r="P36" s="17">
        <f>[6]ﾏｲｺ!$P32</f>
        <v>0</v>
      </c>
      <c r="Q36" s="17">
        <f>[6]ﾏｲｺ!$Q32</f>
        <v>0</v>
      </c>
      <c r="R36" s="17">
        <f>[6]ﾏｲｺ!$R32</f>
        <v>0</v>
      </c>
      <c r="S36" s="17">
        <f>[6]ﾏｲｺ!$S32</f>
        <v>0</v>
      </c>
      <c r="U36">
        <f t="shared" si="2"/>
        <v>0</v>
      </c>
      <c r="V36" t="b">
        <f t="shared" si="3"/>
        <v>1</v>
      </c>
    </row>
    <row r="37" spans="2:22">
      <c r="B37" s="17">
        <v>32</v>
      </c>
      <c r="C37" s="17">
        <f>[6]ﾏｲｺ!$C33</f>
        <v>0</v>
      </c>
      <c r="D37" s="17">
        <f>[6]ﾏｲｺ!$D33</f>
        <v>0</v>
      </c>
      <c r="E37" s="17">
        <f>[6]ﾏｲｺ!$E33</f>
        <v>0</v>
      </c>
      <c r="F37" s="17">
        <f>[6]ﾏｲｺ!$F33</f>
        <v>0</v>
      </c>
      <c r="G37" s="17">
        <f>[6]ﾏｲｺ!$G33</f>
        <v>0</v>
      </c>
      <c r="H37" s="17">
        <f>[6]ﾏｲｺ!$H33</f>
        <v>0</v>
      </c>
      <c r="I37" s="17">
        <f>[6]ﾏｲｺ!$I33</f>
        <v>0</v>
      </c>
      <c r="J37" s="17">
        <f>[6]ﾏｲｺ!$J33</f>
        <v>0</v>
      </c>
      <c r="K37" s="17">
        <f>[6]ﾏｲｺ!$K33</f>
        <v>0</v>
      </c>
      <c r="L37" s="17">
        <f>[6]ﾏｲｺ!$L33</f>
        <v>0</v>
      </c>
      <c r="M37" s="17">
        <f>[6]ﾏｲｺ!$M33</f>
        <v>0</v>
      </c>
      <c r="N37" s="17">
        <f>[6]ﾏｲｺ!$N33</f>
        <v>0</v>
      </c>
      <c r="O37" s="17">
        <f>[6]ﾏｲｺ!$O33</f>
        <v>0</v>
      </c>
      <c r="P37" s="17">
        <f>[6]ﾏｲｺ!$P33</f>
        <v>0</v>
      </c>
      <c r="Q37" s="17">
        <f>[6]ﾏｲｺ!$Q33</f>
        <v>0</v>
      </c>
      <c r="R37" s="17">
        <f>[6]ﾏｲｺ!$R33</f>
        <v>0</v>
      </c>
      <c r="S37" s="17">
        <f>[6]ﾏｲｺ!$S33</f>
        <v>0</v>
      </c>
      <c r="U37">
        <f t="shared" si="2"/>
        <v>0</v>
      </c>
      <c r="V37" t="b">
        <f t="shared" si="3"/>
        <v>1</v>
      </c>
    </row>
    <row r="38" spans="2:22">
      <c r="B38" s="17">
        <v>33</v>
      </c>
      <c r="C38" s="17">
        <f>[6]ﾏｲｺ!$C34</f>
        <v>0</v>
      </c>
      <c r="D38" s="17">
        <f>[6]ﾏｲｺ!$D34</f>
        <v>0</v>
      </c>
      <c r="E38" s="17">
        <f>[6]ﾏｲｺ!$E34</f>
        <v>0</v>
      </c>
      <c r="F38" s="17">
        <f>[6]ﾏｲｺ!$F34</f>
        <v>0</v>
      </c>
      <c r="G38" s="17">
        <f>[6]ﾏｲｺ!$G34</f>
        <v>0</v>
      </c>
      <c r="H38" s="17">
        <f>[6]ﾏｲｺ!$H34</f>
        <v>0</v>
      </c>
      <c r="I38" s="17">
        <f>[6]ﾏｲｺ!$I34</f>
        <v>0</v>
      </c>
      <c r="J38" s="17">
        <f>[6]ﾏｲｺ!$J34</f>
        <v>0</v>
      </c>
      <c r="K38" s="17">
        <f>[6]ﾏｲｺ!$K34</f>
        <v>0</v>
      </c>
      <c r="L38" s="17">
        <f>[6]ﾏｲｺ!$L34</f>
        <v>0</v>
      </c>
      <c r="M38" s="17">
        <f>[6]ﾏｲｺ!$M34</f>
        <v>0</v>
      </c>
      <c r="N38" s="17">
        <f>[6]ﾏｲｺ!$N34</f>
        <v>0</v>
      </c>
      <c r="O38" s="17">
        <f>[6]ﾏｲｺ!$O34</f>
        <v>0</v>
      </c>
      <c r="P38" s="17">
        <f>[6]ﾏｲｺ!$P34</f>
        <v>0</v>
      </c>
      <c r="Q38" s="17">
        <f>[6]ﾏｲｺ!$Q34</f>
        <v>0</v>
      </c>
      <c r="R38" s="17">
        <f>[6]ﾏｲｺ!$R34</f>
        <v>0</v>
      </c>
      <c r="S38" s="17">
        <f>[6]ﾏｲｺ!$S34</f>
        <v>0</v>
      </c>
      <c r="U38">
        <f t="shared" si="2"/>
        <v>0</v>
      </c>
      <c r="V38" t="b">
        <f t="shared" si="3"/>
        <v>1</v>
      </c>
    </row>
    <row r="39" spans="2:22">
      <c r="B39" s="17">
        <v>34</v>
      </c>
      <c r="C39" s="17">
        <f>[6]ﾏｲｺ!$C35</f>
        <v>0</v>
      </c>
      <c r="D39" s="17">
        <f>[6]ﾏｲｺ!$D35</f>
        <v>0</v>
      </c>
      <c r="E39" s="17">
        <f>[6]ﾏｲｺ!$E35</f>
        <v>0</v>
      </c>
      <c r="F39" s="17">
        <f>[6]ﾏｲｺ!$F35</f>
        <v>0</v>
      </c>
      <c r="G39" s="17">
        <f>[6]ﾏｲｺ!$G35</f>
        <v>0</v>
      </c>
      <c r="H39" s="17">
        <f>[6]ﾏｲｺ!$H35</f>
        <v>0</v>
      </c>
      <c r="I39" s="17">
        <f>[6]ﾏｲｺ!$I35</f>
        <v>0</v>
      </c>
      <c r="J39" s="17">
        <f>[6]ﾏｲｺ!$J35</f>
        <v>0</v>
      </c>
      <c r="K39" s="17">
        <f>[6]ﾏｲｺ!$K35</f>
        <v>0</v>
      </c>
      <c r="L39" s="17">
        <f>[6]ﾏｲｺ!$L35</f>
        <v>0</v>
      </c>
      <c r="M39" s="17">
        <f>[6]ﾏｲｺ!$M35</f>
        <v>0</v>
      </c>
      <c r="N39" s="17">
        <f>[6]ﾏｲｺ!$N35</f>
        <v>0</v>
      </c>
      <c r="O39" s="17">
        <f>[6]ﾏｲｺ!$O35</f>
        <v>0</v>
      </c>
      <c r="P39" s="17">
        <f>[6]ﾏｲｺ!$P35</f>
        <v>0</v>
      </c>
      <c r="Q39" s="17">
        <f>[6]ﾏｲｺ!$Q35</f>
        <v>0</v>
      </c>
      <c r="R39" s="17">
        <f>[6]ﾏｲｺ!$R35</f>
        <v>0</v>
      </c>
      <c r="S39" s="17">
        <f>[6]ﾏｲｺ!$S35</f>
        <v>0</v>
      </c>
      <c r="U39">
        <f t="shared" si="2"/>
        <v>0</v>
      </c>
      <c r="V39" t="b">
        <f t="shared" si="3"/>
        <v>1</v>
      </c>
    </row>
    <row r="40" spans="2:22">
      <c r="B40" s="17">
        <v>35</v>
      </c>
      <c r="C40" s="17" t="e">
        <f>[6]ﾏｲｺ!$C36</f>
        <v>#N/A</v>
      </c>
      <c r="D40" s="17" t="e">
        <f>[6]ﾏｲｺ!$D36</f>
        <v>#N/A</v>
      </c>
      <c r="E40" s="17" t="e">
        <f>[6]ﾏｲｺ!$E36</f>
        <v>#N/A</v>
      </c>
      <c r="F40" s="17" t="e">
        <f>[6]ﾏｲｺ!$F36</f>
        <v>#N/A</v>
      </c>
      <c r="G40" s="17" t="e">
        <f>[6]ﾏｲｺ!$G36</f>
        <v>#N/A</v>
      </c>
      <c r="H40" s="17" t="e">
        <f>[6]ﾏｲｺ!$H36</f>
        <v>#N/A</v>
      </c>
      <c r="I40" s="17" t="e">
        <f>[6]ﾏｲｺ!$I36</f>
        <v>#N/A</v>
      </c>
      <c r="J40" s="17" t="e">
        <f>[6]ﾏｲｺ!$J36</f>
        <v>#N/A</v>
      </c>
      <c r="K40" s="17" t="e">
        <f>[6]ﾏｲｺ!$K36</f>
        <v>#N/A</v>
      </c>
      <c r="L40" s="17" t="e">
        <f>[6]ﾏｲｺ!$L36</f>
        <v>#N/A</v>
      </c>
      <c r="M40" s="17" t="e">
        <f>[6]ﾏｲｺ!$M36</f>
        <v>#N/A</v>
      </c>
      <c r="N40" s="17" t="e">
        <f>[6]ﾏｲｺ!$N36</f>
        <v>#N/A</v>
      </c>
      <c r="O40" s="17" t="e">
        <f>[6]ﾏｲｺ!$O36</f>
        <v>#N/A</v>
      </c>
      <c r="P40" s="17" t="e">
        <f>[6]ﾏｲｺ!$P36</f>
        <v>#N/A</v>
      </c>
      <c r="Q40" s="17" t="e">
        <f>[6]ﾏｲｺ!$Q36</f>
        <v>#N/A</v>
      </c>
      <c r="R40" s="17" t="e">
        <f>[6]ﾏｲｺ!$R36</f>
        <v>#N/A</v>
      </c>
      <c r="S40" s="17" t="e">
        <f>[6]ﾏｲｺ!$S36</f>
        <v>#N/A</v>
      </c>
      <c r="U40" t="e">
        <f t="shared" si="2"/>
        <v>#N/A</v>
      </c>
      <c r="V40" t="str">
        <f t="shared" si="3"/>
        <v>-</v>
      </c>
    </row>
    <row r="41" spans="2:22">
      <c r="B41" s="17">
        <v>36</v>
      </c>
      <c r="C41" s="17" t="e">
        <f>[6]ﾏｲｺ!$C37</f>
        <v>#N/A</v>
      </c>
      <c r="D41" s="17" t="e">
        <f>[6]ﾏｲｺ!$D37</f>
        <v>#N/A</v>
      </c>
      <c r="E41" s="17" t="e">
        <f>[6]ﾏｲｺ!$E37</f>
        <v>#N/A</v>
      </c>
      <c r="F41" s="17" t="e">
        <f>[6]ﾏｲｺ!$F37</f>
        <v>#N/A</v>
      </c>
      <c r="G41" s="17" t="e">
        <f>[6]ﾏｲｺ!$G37</f>
        <v>#N/A</v>
      </c>
      <c r="H41" s="17" t="e">
        <f>[6]ﾏｲｺ!$H37</f>
        <v>#N/A</v>
      </c>
      <c r="I41" s="17" t="e">
        <f>[6]ﾏｲｺ!$I37</f>
        <v>#N/A</v>
      </c>
      <c r="J41" s="17" t="e">
        <f>[6]ﾏｲｺ!$J37</f>
        <v>#N/A</v>
      </c>
      <c r="K41" s="17" t="e">
        <f>[6]ﾏｲｺ!$K37</f>
        <v>#N/A</v>
      </c>
      <c r="L41" s="17" t="e">
        <f>[6]ﾏｲｺ!$L37</f>
        <v>#N/A</v>
      </c>
      <c r="M41" s="17" t="e">
        <f>[6]ﾏｲｺ!$M37</f>
        <v>#N/A</v>
      </c>
      <c r="N41" s="17" t="e">
        <f>[6]ﾏｲｺ!$N37</f>
        <v>#N/A</v>
      </c>
      <c r="O41" s="17" t="e">
        <f>[6]ﾏｲｺ!$O37</f>
        <v>#N/A</v>
      </c>
      <c r="P41" s="17" t="e">
        <f>[6]ﾏｲｺ!$P37</f>
        <v>#N/A</v>
      </c>
      <c r="Q41" s="17" t="e">
        <f>[6]ﾏｲｺ!$Q37</f>
        <v>#N/A</v>
      </c>
      <c r="R41" s="17" t="e">
        <f>[6]ﾏｲｺ!$R37</f>
        <v>#N/A</v>
      </c>
      <c r="S41" s="17" t="e">
        <f>[6]ﾏｲｺ!$S37</f>
        <v>#N/A</v>
      </c>
      <c r="U41" t="e">
        <f t="shared" si="2"/>
        <v>#N/A</v>
      </c>
      <c r="V41" t="str">
        <f t="shared" si="3"/>
        <v>-</v>
      </c>
    </row>
    <row r="42" spans="2:22">
      <c r="B42" s="17">
        <v>37</v>
      </c>
      <c r="C42" s="17" t="e">
        <f>[6]ﾏｲｺ!$C38</f>
        <v>#N/A</v>
      </c>
      <c r="D42" s="17" t="e">
        <f>[6]ﾏｲｺ!$D38</f>
        <v>#N/A</v>
      </c>
      <c r="E42" s="17" t="e">
        <f>[6]ﾏｲｺ!$E38</f>
        <v>#N/A</v>
      </c>
      <c r="F42" s="17" t="e">
        <f>[6]ﾏｲｺ!$F38</f>
        <v>#N/A</v>
      </c>
      <c r="G42" s="17" t="e">
        <f>[6]ﾏｲｺ!$G38</f>
        <v>#N/A</v>
      </c>
      <c r="H42" s="17" t="e">
        <f>[6]ﾏｲｺ!$H38</f>
        <v>#N/A</v>
      </c>
      <c r="I42" s="17" t="e">
        <f>[6]ﾏｲｺ!$I38</f>
        <v>#N/A</v>
      </c>
      <c r="J42" s="17" t="e">
        <f>[6]ﾏｲｺ!$J38</f>
        <v>#N/A</v>
      </c>
      <c r="K42" s="17" t="e">
        <f>[6]ﾏｲｺ!$K38</f>
        <v>#N/A</v>
      </c>
      <c r="L42" s="17" t="e">
        <f>[6]ﾏｲｺ!$L38</f>
        <v>#N/A</v>
      </c>
      <c r="M42" s="17" t="e">
        <f>[6]ﾏｲｺ!$M38</f>
        <v>#N/A</v>
      </c>
      <c r="N42" s="17" t="e">
        <f>[6]ﾏｲｺ!$N38</f>
        <v>#N/A</v>
      </c>
      <c r="O42" s="17" t="e">
        <f>[6]ﾏｲｺ!$O38</f>
        <v>#N/A</v>
      </c>
      <c r="P42" s="17" t="e">
        <f>[6]ﾏｲｺ!$P38</f>
        <v>#N/A</v>
      </c>
      <c r="Q42" s="17" t="e">
        <f>[6]ﾏｲｺ!$Q38</f>
        <v>#N/A</v>
      </c>
      <c r="R42" s="17" t="e">
        <f>[6]ﾏｲｺ!$R38</f>
        <v>#N/A</v>
      </c>
      <c r="S42" s="17" t="e">
        <f>[6]ﾏｲｺ!$S38</f>
        <v>#N/A</v>
      </c>
      <c r="U42" t="e">
        <f t="shared" si="2"/>
        <v>#N/A</v>
      </c>
      <c r="V42" t="str">
        <f t="shared" si="3"/>
        <v>-</v>
      </c>
    </row>
    <row r="43" spans="2:22">
      <c r="B43" s="17">
        <v>38</v>
      </c>
      <c r="C43" s="17" t="e">
        <f>[6]ﾏｲｺ!$C39</f>
        <v>#N/A</v>
      </c>
      <c r="D43" s="17" t="e">
        <f>[6]ﾏｲｺ!$D39</f>
        <v>#N/A</v>
      </c>
      <c r="E43" s="17" t="e">
        <f>[6]ﾏｲｺ!$E39</f>
        <v>#N/A</v>
      </c>
      <c r="F43" s="17" t="e">
        <f>[6]ﾏｲｺ!$F39</f>
        <v>#N/A</v>
      </c>
      <c r="G43" s="17" t="e">
        <f>[6]ﾏｲｺ!$G39</f>
        <v>#N/A</v>
      </c>
      <c r="H43" s="17" t="e">
        <f>[6]ﾏｲｺ!$H39</f>
        <v>#N/A</v>
      </c>
      <c r="I43" s="17" t="e">
        <f>[6]ﾏｲｺ!$I39</f>
        <v>#N/A</v>
      </c>
      <c r="J43" s="17" t="e">
        <f>[6]ﾏｲｺ!$J39</f>
        <v>#N/A</v>
      </c>
      <c r="K43" s="17" t="e">
        <f>[6]ﾏｲｺ!$K39</f>
        <v>#N/A</v>
      </c>
      <c r="L43" s="17" t="e">
        <f>[6]ﾏｲｺ!$L39</f>
        <v>#N/A</v>
      </c>
      <c r="M43" s="17" t="e">
        <f>[6]ﾏｲｺ!$M39</f>
        <v>#N/A</v>
      </c>
      <c r="N43" s="17" t="e">
        <f>[6]ﾏｲｺ!$N39</f>
        <v>#N/A</v>
      </c>
      <c r="O43" s="17" t="e">
        <f>[6]ﾏｲｺ!$O39</f>
        <v>#N/A</v>
      </c>
      <c r="P43" s="17" t="e">
        <f>[6]ﾏｲｺ!$P39</f>
        <v>#N/A</v>
      </c>
      <c r="Q43" s="17" t="e">
        <f>[6]ﾏｲｺ!$Q39</f>
        <v>#N/A</v>
      </c>
      <c r="R43" s="17" t="e">
        <f>[6]ﾏｲｺ!$R39</f>
        <v>#N/A</v>
      </c>
      <c r="S43" s="17" t="e">
        <f>[6]ﾏｲｺ!$S39</f>
        <v>#N/A</v>
      </c>
      <c r="U43" t="e">
        <f t="shared" si="2"/>
        <v>#N/A</v>
      </c>
      <c r="V43" t="str">
        <f t="shared" si="3"/>
        <v>-</v>
      </c>
    </row>
    <row r="44" spans="2:22">
      <c r="B44" s="17">
        <v>39</v>
      </c>
      <c r="C44" s="17" t="e">
        <f>[6]ﾏｲｺ!$C40</f>
        <v>#N/A</v>
      </c>
      <c r="D44" s="17" t="e">
        <f>[6]ﾏｲｺ!$D40</f>
        <v>#N/A</v>
      </c>
      <c r="E44" s="17" t="e">
        <f>[6]ﾏｲｺ!$E40</f>
        <v>#N/A</v>
      </c>
      <c r="F44" s="17" t="e">
        <f>[6]ﾏｲｺ!$F40</f>
        <v>#N/A</v>
      </c>
      <c r="G44" s="17" t="e">
        <f>[6]ﾏｲｺ!$G40</f>
        <v>#N/A</v>
      </c>
      <c r="H44" s="17" t="e">
        <f>[6]ﾏｲｺ!$H40</f>
        <v>#N/A</v>
      </c>
      <c r="I44" s="17" t="e">
        <f>[6]ﾏｲｺ!$I40</f>
        <v>#N/A</v>
      </c>
      <c r="J44" s="17" t="e">
        <f>[6]ﾏｲｺ!$J40</f>
        <v>#N/A</v>
      </c>
      <c r="K44" s="17" t="e">
        <f>[6]ﾏｲｺ!$K40</f>
        <v>#N/A</v>
      </c>
      <c r="L44" s="17" t="e">
        <f>[6]ﾏｲｺ!$L40</f>
        <v>#N/A</v>
      </c>
      <c r="M44" s="17" t="e">
        <f>[6]ﾏｲｺ!$M40</f>
        <v>#N/A</v>
      </c>
      <c r="N44" s="17" t="e">
        <f>[6]ﾏｲｺ!$N40</f>
        <v>#N/A</v>
      </c>
      <c r="O44" s="17" t="e">
        <f>[6]ﾏｲｺ!$O40</f>
        <v>#N/A</v>
      </c>
      <c r="P44" s="17" t="e">
        <f>[6]ﾏｲｺ!$P40</f>
        <v>#N/A</v>
      </c>
      <c r="Q44" s="17" t="e">
        <f>[6]ﾏｲｺ!$Q40</f>
        <v>#N/A</v>
      </c>
      <c r="R44" s="17" t="e">
        <f>[6]ﾏｲｺ!$R40</f>
        <v>#N/A</v>
      </c>
      <c r="S44" s="17" t="e">
        <f>[6]ﾏｲｺ!$S40</f>
        <v>#N/A</v>
      </c>
      <c r="U44" t="e">
        <f t="shared" si="2"/>
        <v>#N/A</v>
      </c>
      <c r="V44" t="str">
        <f t="shared" si="3"/>
        <v>-</v>
      </c>
    </row>
    <row r="45" spans="2:22">
      <c r="B45" s="17">
        <v>40</v>
      </c>
      <c r="C45" s="17" t="e">
        <f>[6]ﾏｲｺ!$C41</f>
        <v>#N/A</v>
      </c>
      <c r="D45" s="17" t="e">
        <f>[6]ﾏｲｺ!$D41</f>
        <v>#N/A</v>
      </c>
      <c r="E45" s="17" t="e">
        <f>[6]ﾏｲｺ!$E41</f>
        <v>#N/A</v>
      </c>
      <c r="F45" s="17" t="e">
        <f>[6]ﾏｲｺ!$F41</f>
        <v>#N/A</v>
      </c>
      <c r="G45" s="17" t="e">
        <f>[6]ﾏｲｺ!$G41</f>
        <v>#N/A</v>
      </c>
      <c r="H45" s="17" t="e">
        <f>[6]ﾏｲｺ!$H41</f>
        <v>#N/A</v>
      </c>
      <c r="I45" s="17" t="e">
        <f>[6]ﾏｲｺ!$I41</f>
        <v>#N/A</v>
      </c>
      <c r="J45" s="17" t="e">
        <f>[6]ﾏｲｺ!$J41</f>
        <v>#N/A</v>
      </c>
      <c r="K45" s="17" t="e">
        <f>[6]ﾏｲｺ!$K41</f>
        <v>#N/A</v>
      </c>
      <c r="L45" s="17" t="e">
        <f>[6]ﾏｲｺ!$L41</f>
        <v>#N/A</v>
      </c>
      <c r="M45" s="17" t="e">
        <f>[6]ﾏｲｺ!$M41</f>
        <v>#N/A</v>
      </c>
      <c r="N45" s="17" t="e">
        <f>[6]ﾏｲｺ!$N41</f>
        <v>#N/A</v>
      </c>
      <c r="O45" s="17" t="e">
        <f>[6]ﾏｲｺ!$O41</f>
        <v>#N/A</v>
      </c>
      <c r="P45" s="17" t="e">
        <f>[6]ﾏｲｺ!$P41</f>
        <v>#N/A</v>
      </c>
      <c r="Q45" s="17" t="e">
        <f>[6]ﾏｲｺ!$Q41</f>
        <v>#N/A</v>
      </c>
      <c r="R45" s="17" t="e">
        <f>[6]ﾏｲｺ!$R41</f>
        <v>#N/A</v>
      </c>
      <c r="S45" s="17" t="e">
        <f>[6]ﾏｲｺ!$S41</f>
        <v>#N/A</v>
      </c>
      <c r="U45" t="e">
        <f t="shared" si="2"/>
        <v>#N/A</v>
      </c>
      <c r="V45" t="str">
        <f t="shared" si="3"/>
        <v>-</v>
      </c>
    </row>
    <row r="46" spans="2:22">
      <c r="B46" s="17">
        <v>41</v>
      </c>
      <c r="C46" s="17" t="e">
        <f>[6]ﾏｲｺ!$C42</f>
        <v>#N/A</v>
      </c>
      <c r="D46" s="17" t="e">
        <f>[6]ﾏｲｺ!$D42</f>
        <v>#N/A</v>
      </c>
      <c r="E46" s="17" t="e">
        <f>[6]ﾏｲｺ!$E42</f>
        <v>#N/A</v>
      </c>
      <c r="F46" s="17" t="e">
        <f>[6]ﾏｲｺ!$F42</f>
        <v>#N/A</v>
      </c>
      <c r="G46" s="17" t="e">
        <f>[6]ﾏｲｺ!$G42</f>
        <v>#N/A</v>
      </c>
      <c r="H46" s="17" t="e">
        <f>[6]ﾏｲｺ!$H42</f>
        <v>#N/A</v>
      </c>
      <c r="I46" s="17" t="e">
        <f>[6]ﾏｲｺ!$I42</f>
        <v>#N/A</v>
      </c>
      <c r="J46" s="17" t="e">
        <f>[6]ﾏｲｺ!$J42</f>
        <v>#N/A</v>
      </c>
      <c r="K46" s="17" t="e">
        <f>[6]ﾏｲｺ!$K42</f>
        <v>#N/A</v>
      </c>
      <c r="L46" s="17" t="e">
        <f>[6]ﾏｲｺ!$L42</f>
        <v>#N/A</v>
      </c>
      <c r="M46" s="17" t="e">
        <f>[6]ﾏｲｺ!$M42</f>
        <v>#N/A</v>
      </c>
      <c r="N46" s="17" t="e">
        <f>[6]ﾏｲｺ!$N42</f>
        <v>#N/A</v>
      </c>
      <c r="O46" s="17" t="e">
        <f>[6]ﾏｲｺ!$O42</f>
        <v>#N/A</v>
      </c>
      <c r="P46" s="17" t="e">
        <f>[6]ﾏｲｺ!$P42</f>
        <v>#N/A</v>
      </c>
      <c r="Q46" s="17" t="e">
        <f>[6]ﾏｲｺ!$Q42</f>
        <v>#N/A</v>
      </c>
      <c r="R46" s="17" t="e">
        <f>[6]ﾏｲｺ!$R42</f>
        <v>#N/A</v>
      </c>
      <c r="S46" s="17" t="e">
        <f>[6]ﾏｲｺ!$S42</f>
        <v>#N/A</v>
      </c>
      <c r="U46" t="e">
        <f t="shared" si="2"/>
        <v>#N/A</v>
      </c>
      <c r="V46" t="str">
        <f t="shared" si="3"/>
        <v>-</v>
      </c>
    </row>
    <row r="47" spans="2:22">
      <c r="B47" s="17">
        <v>42</v>
      </c>
      <c r="C47" s="17" t="e">
        <f>[6]ﾏｲｺ!$C43</f>
        <v>#N/A</v>
      </c>
      <c r="D47" s="17" t="e">
        <f>[6]ﾏｲｺ!$D43</f>
        <v>#N/A</v>
      </c>
      <c r="E47" s="17" t="e">
        <f>[6]ﾏｲｺ!$E43</f>
        <v>#N/A</v>
      </c>
      <c r="F47" s="17" t="e">
        <f>[6]ﾏｲｺ!$F43</f>
        <v>#N/A</v>
      </c>
      <c r="G47" s="17" t="e">
        <f>[6]ﾏｲｺ!$G43</f>
        <v>#N/A</v>
      </c>
      <c r="H47" s="17" t="e">
        <f>[6]ﾏｲｺ!$H43</f>
        <v>#N/A</v>
      </c>
      <c r="I47" s="17" t="e">
        <f>[6]ﾏｲｺ!$I43</f>
        <v>#N/A</v>
      </c>
      <c r="J47" s="17" t="e">
        <f>[6]ﾏｲｺ!$J43</f>
        <v>#N/A</v>
      </c>
      <c r="K47" s="17" t="e">
        <f>[6]ﾏｲｺ!$K43</f>
        <v>#N/A</v>
      </c>
      <c r="L47" s="17" t="e">
        <f>[6]ﾏｲｺ!$L43</f>
        <v>#N/A</v>
      </c>
      <c r="M47" s="17" t="e">
        <f>[6]ﾏｲｺ!$M43</f>
        <v>#N/A</v>
      </c>
      <c r="N47" s="17" t="e">
        <f>[6]ﾏｲｺ!$N43</f>
        <v>#N/A</v>
      </c>
      <c r="O47" s="17" t="e">
        <f>[6]ﾏｲｺ!$O43</f>
        <v>#N/A</v>
      </c>
      <c r="P47" s="17" t="e">
        <f>[6]ﾏｲｺ!$P43</f>
        <v>#N/A</v>
      </c>
      <c r="Q47" s="17" t="e">
        <f>[6]ﾏｲｺ!$Q43</f>
        <v>#N/A</v>
      </c>
      <c r="R47" s="17" t="e">
        <f>[6]ﾏｲｺ!$R43</f>
        <v>#N/A</v>
      </c>
      <c r="S47" s="17" t="e">
        <f>[6]ﾏｲｺ!$S43</f>
        <v>#N/A</v>
      </c>
      <c r="U47" t="e">
        <f t="shared" si="2"/>
        <v>#N/A</v>
      </c>
      <c r="V47" t="str">
        <f t="shared" si="3"/>
        <v>-</v>
      </c>
    </row>
    <row r="48" spans="2:22">
      <c r="B48" s="17">
        <v>43</v>
      </c>
      <c r="C48" s="17" t="e">
        <f>[6]ﾏｲｺ!$C44</f>
        <v>#N/A</v>
      </c>
      <c r="D48" s="17" t="e">
        <f>[6]ﾏｲｺ!$D44</f>
        <v>#N/A</v>
      </c>
      <c r="E48" s="17" t="e">
        <f>[6]ﾏｲｺ!$E44</f>
        <v>#N/A</v>
      </c>
      <c r="F48" s="17" t="e">
        <f>[6]ﾏｲｺ!$F44</f>
        <v>#N/A</v>
      </c>
      <c r="G48" s="17" t="e">
        <f>[6]ﾏｲｺ!$G44</f>
        <v>#N/A</v>
      </c>
      <c r="H48" s="17" t="e">
        <f>[6]ﾏｲｺ!$H44</f>
        <v>#N/A</v>
      </c>
      <c r="I48" s="17" t="e">
        <f>[6]ﾏｲｺ!$I44</f>
        <v>#N/A</v>
      </c>
      <c r="J48" s="17" t="e">
        <f>[6]ﾏｲｺ!$J44</f>
        <v>#N/A</v>
      </c>
      <c r="K48" s="17" t="e">
        <f>[6]ﾏｲｺ!$K44</f>
        <v>#N/A</v>
      </c>
      <c r="L48" s="17" t="e">
        <f>[6]ﾏｲｺ!$L44</f>
        <v>#N/A</v>
      </c>
      <c r="M48" s="17" t="e">
        <f>[6]ﾏｲｺ!$M44</f>
        <v>#N/A</v>
      </c>
      <c r="N48" s="17" t="e">
        <f>[6]ﾏｲｺ!$N44</f>
        <v>#N/A</v>
      </c>
      <c r="O48" s="17" t="e">
        <f>[6]ﾏｲｺ!$O44</f>
        <v>#N/A</v>
      </c>
      <c r="P48" s="17" t="e">
        <f>[6]ﾏｲｺ!$P44</f>
        <v>#N/A</v>
      </c>
      <c r="Q48" s="17" t="e">
        <f>[6]ﾏｲｺ!$Q44</f>
        <v>#N/A</v>
      </c>
      <c r="R48" s="17" t="e">
        <f>[6]ﾏｲｺ!$R44</f>
        <v>#N/A</v>
      </c>
      <c r="S48" s="17" t="e">
        <f>[6]ﾏｲｺ!$S44</f>
        <v>#N/A</v>
      </c>
      <c r="U48" t="e">
        <f t="shared" si="2"/>
        <v>#N/A</v>
      </c>
      <c r="V48" t="str">
        <f t="shared" si="3"/>
        <v>-</v>
      </c>
    </row>
    <row r="49" spans="2:22">
      <c r="B49" s="17">
        <v>44</v>
      </c>
      <c r="C49" s="17" t="e">
        <f>[6]ﾏｲｺ!$C45</f>
        <v>#N/A</v>
      </c>
      <c r="D49" s="17" t="e">
        <f>[6]ﾏｲｺ!$D45</f>
        <v>#N/A</v>
      </c>
      <c r="E49" s="17" t="e">
        <f>[6]ﾏｲｺ!$E45</f>
        <v>#N/A</v>
      </c>
      <c r="F49" s="17" t="e">
        <f>[6]ﾏｲｺ!$F45</f>
        <v>#N/A</v>
      </c>
      <c r="G49" s="17" t="e">
        <f>[6]ﾏｲｺ!$G45</f>
        <v>#N/A</v>
      </c>
      <c r="H49" s="17" t="e">
        <f>[6]ﾏｲｺ!$H45</f>
        <v>#N/A</v>
      </c>
      <c r="I49" s="17" t="e">
        <f>[6]ﾏｲｺ!$I45</f>
        <v>#N/A</v>
      </c>
      <c r="J49" s="17" t="e">
        <f>[6]ﾏｲｺ!$J45</f>
        <v>#N/A</v>
      </c>
      <c r="K49" s="17" t="e">
        <f>[6]ﾏｲｺ!$K45</f>
        <v>#N/A</v>
      </c>
      <c r="L49" s="17" t="e">
        <f>[6]ﾏｲｺ!$L45</f>
        <v>#N/A</v>
      </c>
      <c r="M49" s="17" t="e">
        <f>[6]ﾏｲｺ!$M45</f>
        <v>#N/A</v>
      </c>
      <c r="N49" s="17" t="e">
        <f>[6]ﾏｲｺ!$N45</f>
        <v>#N/A</v>
      </c>
      <c r="O49" s="17" t="e">
        <f>[6]ﾏｲｺ!$O45</f>
        <v>#N/A</v>
      </c>
      <c r="P49" s="17" t="e">
        <f>[6]ﾏｲｺ!$P45</f>
        <v>#N/A</v>
      </c>
      <c r="Q49" s="17" t="e">
        <f>[6]ﾏｲｺ!$Q45</f>
        <v>#N/A</v>
      </c>
      <c r="R49" s="17" t="e">
        <f>[6]ﾏｲｺ!$R45</f>
        <v>#N/A</v>
      </c>
      <c r="S49" s="17" t="e">
        <f>[6]ﾏｲｺ!$S45</f>
        <v>#N/A</v>
      </c>
      <c r="U49" t="e">
        <f t="shared" si="2"/>
        <v>#N/A</v>
      </c>
      <c r="V49" t="str">
        <f t="shared" si="3"/>
        <v>-</v>
      </c>
    </row>
    <row r="50" spans="2:22">
      <c r="B50" s="17">
        <v>45</v>
      </c>
      <c r="C50" s="17" t="e">
        <f>[6]ﾏｲｺ!$C46</f>
        <v>#N/A</v>
      </c>
      <c r="D50" s="17" t="e">
        <f>[6]ﾏｲｺ!$D46</f>
        <v>#N/A</v>
      </c>
      <c r="E50" s="17" t="e">
        <f>[6]ﾏｲｺ!$E46</f>
        <v>#N/A</v>
      </c>
      <c r="F50" s="17" t="e">
        <f>[6]ﾏｲｺ!$F46</f>
        <v>#N/A</v>
      </c>
      <c r="G50" s="17" t="e">
        <f>[6]ﾏｲｺ!$G46</f>
        <v>#N/A</v>
      </c>
      <c r="H50" s="17" t="e">
        <f>[6]ﾏｲｺ!$H46</f>
        <v>#N/A</v>
      </c>
      <c r="I50" s="17" t="e">
        <f>[6]ﾏｲｺ!$I46</f>
        <v>#N/A</v>
      </c>
      <c r="J50" s="17" t="e">
        <f>[6]ﾏｲｺ!$J46</f>
        <v>#N/A</v>
      </c>
      <c r="K50" s="17" t="e">
        <f>[6]ﾏｲｺ!$K46</f>
        <v>#N/A</v>
      </c>
      <c r="L50" s="17" t="e">
        <f>[6]ﾏｲｺ!$L46</f>
        <v>#N/A</v>
      </c>
      <c r="M50" s="17" t="e">
        <f>[6]ﾏｲｺ!$M46</f>
        <v>#N/A</v>
      </c>
      <c r="N50" s="17" t="e">
        <f>[6]ﾏｲｺ!$N46</f>
        <v>#N/A</v>
      </c>
      <c r="O50" s="17" t="e">
        <f>[6]ﾏｲｺ!$O46</f>
        <v>#N/A</v>
      </c>
      <c r="P50" s="17" t="e">
        <f>[6]ﾏｲｺ!$P46</f>
        <v>#N/A</v>
      </c>
      <c r="Q50" s="17" t="e">
        <f>[6]ﾏｲｺ!$Q46</f>
        <v>#N/A</v>
      </c>
      <c r="R50" s="17" t="e">
        <f>[6]ﾏｲｺ!$R46</f>
        <v>#N/A</v>
      </c>
      <c r="S50" s="17" t="e">
        <f>[6]ﾏｲｺ!$S46</f>
        <v>#N/A</v>
      </c>
      <c r="U50" t="e">
        <f t="shared" si="2"/>
        <v>#N/A</v>
      </c>
      <c r="V50" t="str">
        <f t="shared" si="3"/>
        <v>-</v>
      </c>
    </row>
    <row r="51" spans="2:22">
      <c r="B51" s="17">
        <v>46</v>
      </c>
      <c r="C51" s="17" t="e">
        <f>[6]ﾏｲｺ!$C47</f>
        <v>#N/A</v>
      </c>
      <c r="D51" s="17" t="e">
        <f>[6]ﾏｲｺ!$D47</f>
        <v>#N/A</v>
      </c>
      <c r="E51" s="17" t="e">
        <f>[6]ﾏｲｺ!$E47</f>
        <v>#N/A</v>
      </c>
      <c r="F51" s="17" t="e">
        <f>[6]ﾏｲｺ!$F47</f>
        <v>#N/A</v>
      </c>
      <c r="G51" s="17" t="e">
        <f>[6]ﾏｲｺ!$G47</f>
        <v>#N/A</v>
      </c>
      <c r="H51" s="17" t="e">
        <f>[6]ﾏｲｺ!$H47</f>
        <v>#N/A</v>
      </c>
      <c r="I51" s="17" t="e">
        <f>[6]ﾏｲｺ!$I47</f>
        <v>#N/A</v>
      </c>
      <c r="J51" s="17" t="e">
        <f>[6]ﾏｲｺ!$J47</f>
        <v>#N/A</v>
      </c>
      <c r="K51" s="17" t="e">
        <f>[6]ﾏｲｺ!$K47</f>
        <v>#N/A</v>
      </c>
      <c r="L51" s="17" t="e">
        <f>[6]ﾏｲｺ!$L47</f>
        <v>#N/A</v>
      </c>
      <c r="M51" s="17" t="e">
        <f>[6]ﾏｲｺ!$M47</f>
        <v>#N/A</v>
      </c>
      <c r="N51" s="17" t="e">
        <f>[6]ﾏｲｺ!$N47</f>
        <v>#N/A</v>
      </c>
      <c r="O51" s="17" t="e">
        <f>[6]ﾏｲｺ!$O47</f>
        <v>#N/A</v>
      </c>
      <c r="P51" s="17" t="e">
        <f>[6]ﾏｲｺ!$P47</f>
        <v>#N/A</v>
      </c>
      <c r="Q51" s="17" t="e">
        <f>[6]ﾏｲｺ!$Q47</f>
        <v>#N/A</v>
      </c>
      <c r="R51" s="17" t="e">
        <f>[6]ﾏｲｺ!$R47</f>
        <v>#N/A</v>
      </c>
      <c r="S51" s="17" t="e">
        <f>[6]ﾏｲｺ!$S47</f>
        <v>#N/A</v>
      </c>
      <c r="U51" t="e">
        <f t="shared" si="2"/>
        <v>#N/A</v>
      </c>
      <c r="V51" t="str">
        <f t="shared" si="3"/>
        <v>-</v>
      </c>
    </row>
    <row r="52" spans="2:22">
      <c r="B52" s="17">
        <v>47</v>
      </c>
      <c r="C52" s="17" t="e">
        <f>[6]ﾏｲｺ!$C48</f>
        <v>#N/A</v>
      </c>
      <c r="D52" s="17" t="e">
        <f>[6]ﾏｲｺ!$D48</f>
        <v>#N/A</v>
      </c>
      <c r="E52" s="17" t="e">
        <f>[6]ﾏｲｺ!$E48</f>
        <v>#N/A</v>
      </c>
      <c r="F52" s="17" t="e">
        <f>[6]ﾏｲｺ!$F48</f>
        <v>#N/A</v>
      </c>
      <c r="G52" s="17" t="e">
        <f>[6]ﾏｲｺ!$G48</f>
        <v>#N/A</v>
      </c>
      <c r="H52" s="17" t="e">
        <f>[6]ﾏｲｺ!$H48</f>
        <v>#N/A</v>
      </c>
      <c r="I52" s="17" t="e">
        <f>[6]ﾏｲｺ!$I48</f>
        <v>#N/A</v>
      </c>
      <c r="J52" s="17" t="e">
        <f>[6]ﾏｲｺ!$J48</f>
        <v>#N/A</v>
      </c>
      <c r="K52" s="17" t="e">
        <f>[6]ﾏｲｺ!$K48</f>
        <v>#N/A</v>
      </c>
      <c r="L52" s="17" t="e">
        <f>[6]ﾏｲｺ!$L48</f>
        <v>#N/A</v>
      </c>
      <c r="M52" s="17" t="e">
        <f>[6]ﾏｲｺ!$M48</f>
        <v>#N/A</v>
      </c>
      <c r="N52" s="17" t="e">
        <f>[6]ﾏｲｺ!$N48</f>
        <v>#N/A</v>
      </c>
      <c r="O52" s="17" t="e">
        <f>[6]ﾏｲｺ!$O48</f>
        <v>#N/A</v>
      </c>
      <c r="P52" s="17" t="e">
        <f>[6]ﾏｲｺ!$P48</f>
        <v>#N/A</v>
      </c>
      <c r="Q52" s="17" t="e">
        <f>[6]ﾏｲｺ!$Q48</f>
        <v>#N/A</v>
      </c>
      <c r="R52" s="17" t="e">
        <f>[6]ﾏｲｺ!$R48</f>
        <v>#N/A</v>
      </c>
      <c r="S52" s="17" t="e">
        <f>[6]ﾏｲｺ!$S48</f>
        <v>#N/A</v>
      </c>
      <c r="U52" t="e">
        <f t="shared" si="2"/>
        <v>#N/A</v>
      </c>
      <c r="V52" t="str">
        <f t="shared" si="3"/>
        <v>-</v>
      </c>
    </row>
    <row r="53" spans="2:22">
      <c r="B53" s="17">
        <v>48</v>
      </c>
      <c r="C53" s="17" t="e">
        <f>[6]ﾏｲｺ!$C49</f>
        <v>#N/A</v>
      </c>
      <c r="D53" s="17" t="e">
        <f>[6]ﾏｲｺ!$D49</f>
        <v>#N/A</v>
      </c>
      <c r="E53" s="17" t="e">
        <f>[6]ﾏｲｺ!$E49</f>
        <v>#N/A</v>
      </c>
      <c r="F53" s="17" t="e">
        <f>[6]ﾏｲｺ!$F49</f>
        <v>#N/A</v>
      </c>
      <c r="G53" s="17" t="e">
        <f>[6]ﾏｲｺ!$G49</f>
        <v>#N/A</v>
      </c>
      <c r="H53" s="17" t="e">
        <f>[6]ﾏｲｺ!$H49</f>
        <v>#N/A</v>
      </c>
      <c r="I53" s="17" t="e">
        <f>[6]ﾏｲｺ!$I49</f>
        <v>#N/A</v>
      </c>
      <c r="J53" s="17" t="e">
        <f>[6]ﾏｲｺ!$J49</f>
        <v>#N/A</v>
      </c>
      <c r="K53" s="17" t="e">
        <f>[6]ﾏｲｺ!$K49</f>
        <v>#N/A</v>
      </c>
      <c r="L53" s="17" t="e">
        <f>[6]ﾏｲｺ!$L49</f>
        <v>#N/A</v>
      </c>
      <c r="M53" s="17" t="e">
        <f>[6]ﾏｲｺ!$M49</f>
        <v>#N/A</v>
      </c>
      <c r="N53" s="17" t="e">
        <f>[6]ﾏｲｺ!$N49</f>
        <v>#N/A</v>
      </c>
      <c r="O53" s="17" t="e">
        <f>[6]ﾏｲｺ!$O49</f>
        <v>#N/A</v>
      </c>
      <c r="P53" s="17" t="e">
        <f>[6]ﾏｲｺ!$P49</f>
        <v>#N/A</v>
      </c>
      <c r="Q53" s="17" t="e">
        <f>[6]ﾏｲｺ!$Q49</f>
        <v>#N/A</v>
      </c>
      <c r="R53" s="17" t="e">
        <f>[6]ﾏｲｺ!$R49</f>
        <v>#N/A</v>
      </c>
      <c r="S53" s="17" t="e">
        <f>[6]ﾏｲｺ!$S49</f>
        <v>#N/A</v>
      </c>
      <c r="U53" t="e">
        <f t="shared" si="2"/>
        <v>#N/A</v>
      </c>
      <c r="V53" t="str">
        <f t="shared" si="3"/>
        <v>-</v>
      </c>
    </row>
    <row r="54" spans="2:22">
      <c r="B54" s="17">
        <v>49</v>
      </c>
      <c r="C54" s="17" t="e">
        <f>[6]ﾏｲｺ!$C50</f>
        <v>#N/A</v>
      </c>
      <c r="D54" s="17" t="e">
        <f>[6]ﾏｲｺ!$D50</f>
        <v>#N/A</v>
      </c>
      <c r="E54" s="17" t="e">
        <f>[6]ﾏｲｺ!$E50</f>
        <v>#N/A</v>
      </c>
      <c r="F54" s="17" t="e">
        <f>[6]ﾏｲｺ!$F50</f>
        <v>#N/A</v>
      </c>
      <c r="G54" s="17" t="e">
        <f>[6]ﾏｲｺ!$G50</f>
        <v>#N/A</v>
      </c>
      <c r="H54" s="17" t="e">
        <f>[6]ﾏｲｺ!$H50</f>
        <v>#N/A</v>
      </c>
      <c r="I54" s="17" t="e">
        <f>[6]ﾏｲｺ!$I50</f>
        <v>#N/A</v>
      </c>
      <c r="J54" s="17" t="e">
        <f>[6]ﾏｲｺ!$J50</f>
        <v>#N/A</v>
      </c>
      <c r="K54" s="17" t="e">
        <f>[6]ﾏｲｺ!$K50</f>
        <v>#N/A</v>
      </c>
      <c r="L54" s="17" t="e">
        <f>[6]ﾏｲｺ!$L50</f>
        <v>#N/A</v>
      </c>
      <c r="M54" s="17" t="e">
        <f>[6]ﾏｲｺ!$M50</f>
        <v>#N/A</v>
      </c>
      <c r="N54" s="17" t="e">
        <f>[6]ﾏｲｺ!$N50</f>
        <v>#N/A</v>
      </c>
      <c r="O54" s="17" t="e">
        <f>[6]ﾏｲｺ!$O50</f>
        <v>#N/A</v>
      </c>
      <c r="P54" s="17" t="e">
        <f>[6]ﾏｲｺ!$P50</f>
        <v>#N/A</v>
      </c>
      <c r="Q54" s="17" t="e">
        <f>[6]ﾏｲｺ!$Q50</f>
        <v>#N/A</v>
      </c>
      <c r="R54" s="17" t="e">
        <f>[6]ﾏｲｺ!$R50</f>
        <v>#N/A</v>
      </c>
      <c r="S54" s="17" t="e">
        <f>[6]ﾏｲｺ!$S50</f>
        <v>#N/A</v>
      </c>
      <c r="U54" t="e">
        <f t="shared" si="2"/>
        <v>#N/A</v>
      </c>
      <c r="V54" t="str">
        <f t="shared" si="3"/>
        <v>-</v>
      </c>
    </row>
    <row r="55" spans="2:22">
      <c r="B55" s="17">
        <v>50</v>
      </c>
      <c r="C55" s="17" t="e">
        <f>[6]ﾏｲｺ!$C51</f>
        <v>#N/A</v>
      </c>
      <c r="D55" s="17" t="e">
        <f>[6]ﾏｲｺ!$D51</f>
        <v>#N/A</v>
      </c>
      <c r="E55" s="17" t="e">
        <f>[6]ﾏｲｺ!$E51</f>
        <v>#N/A</v>
      </c>
      <c r="F55" s="17" t="e">
        <f>[6]ﾏｲｺ!$F51</f>
        <v>#N/A</v>
      </c>
      <c r="G55" s="17" t="e">
        <f>[6]ﾏｲｺ!$G51</f>
        <v>#N/A</v>
      </c>
      <c r="H55" s="17" t="e">
        <f>[6]ﾏｲｺ!$H51</f>
        <v>#N/A</v>
      </c>
      <c r="I55" s="17" t="e">
        <f>[6]ﾏｲｺ!$I51</f>
        <v>#N/A</v>
      </c>
      <c r="J55" s="17" t="e">
        <f>[6]ﾏｲｺ!$J51</f>
        <v>#N/A</v>
      </c>
      <c r="K55" s="17" t="e">
        <f>[6]ﾏｲｺ!$K51</f>
        <v>#N/A</v>
      </c>
      <c r="L55" s="17" t="e">
        <f>[6]ﾏｲｺ!$L51</f>
        <v>#N/A</v>
      </c>
      <c r="M55" s="17" t="e">
        <f>[6]ﾏｲｺ!$M51</f>
        <v>#N/A</v>
      </c>
      <c r="N55" s="17" t="e">
        <f>[6]ﾏｲｺ!$N51</f>
        <v>#N/A</v>
      </c>
      <c r="O55" s="17" t="e">
        <f>[6]ﾏｲｺ!$O51</f>
        <v>#N/A</v>
      </c>
      <c r="P55" s="17" t="e">
        <f>[6]ﾏｲｺ!$P51</f>
        <v>#N/A</v>
      </c>
      <c r="Q55" s="17" t="e">
        <f>[6]ﾏｲｺ!$Q51</f>
        <v>#N/A</v>
      </c>
      <c r="R55" s="17" t="e">
        <f>[6]ﾏｲｺ!$R51</f>
        <v>#N/A</v>
      </c>
      <c r="S55" s="17" t="e">
        <f>[6]ﾏｲｺ!$S51</f>
        <v>#N/A</v>
      </c>
      <c r="U55" t="e">
        <f t="shared" si="2"/>
        <v>#N/A</v>
      </c>
      <c r="V55" t="str">
        <f t="shared" si="3"/>
        <v>-</v>
      </c>
    </row>
    <row r="56" spans="2:22">
      <c r="B56" s="17">
        <v>51</v>
      </c>
      <c r="C56" s="17" t="e">
        <f>[6]ﾏｲｺ!$C52</f>
        <v>#N/A</v>
      </c>
      <c r="D56" s="17" t="e">
        <f>[6]ﾏｲｺ!$D52</f>
        <v>#N/A</v>
      </c>
      <c r="E56" s="17" t="e">
        <f>[6]ﾏｲｺ!$E52</f>
        <v>#N/A</v>
      </c>
      <c r="F56" s="17" t="e">
        <f>[6]ﾏｲｺ!$F52</f>
        <v>#N/A</v>
      </c>
      <c r="G56" s="17" t="e">
        <f>[6]ﾏｲｺ!$G52</f>
        <v>#N/A</v>
      </c>
      <c r="H56" s="17" t="e">
        <f>[6]ﾏｲｺ!$H52</f>
        <v>#N/A</v>
      </c>
      <c r="I56" s="17" t="e">
        <f>[6]ﾏｲｺ!$I52</f>
        <v>#N/A</v>
      </c>
      <c r="J56" s="17" t="e">
        <f>[6]ﾏｲｺ!$J52</f>
        <v>#N/A</v>
      </c>
      <c r="K56" s="17" t="e">
        <f>[6]ﾏｲｺ!$K52</f>
        <v>#N/A</v>
      </c>
      <c r="L56" s="17" t="e">
        <f>[6]ﾏｲｺ!$L52</f>
        <v>#N/A</v>
      </c>
      <c r="M56" s="17" t="e">
        <f>[6]ﾏｲｺ!$M52</f>
        <v>#N/A</v>
      </c>
      <c r="N56" s="17" t="e">
        <f>[6]ﾏｲｺ!$N52</f>
        <v>#N/A</v>
      </c>
      <c r="O56" s="17" t="e">
        <f>[6]ﾏｲｺ!$O52</f>
        <v>#N/A</v>
      </c>
      <c r="P56" s="17" t="e">
        <f>[6]ﾏｲｺ!$P52</f>
        <v>#N/A</v>
      </c>
      <c r="Q56" s="17" t="e">
        <f>[6]ﾏｲｺ!$Q52</f>
        <v>#N/A</v>
      </c>
      <c r="R56" s="17" t="e">
        <f>[6]ﾏｲｺ!$R52</f>
        <v>#N/A</v>
      </c>
      <c r="S56" s="17" t="e">
        <f>[6]ﾏｲｺ!$S52</f>
        <v>#N/A</v>
      </c>
      <c r="U56" t="e">
        <f t="shared" si="2"/>
        <v>#N/A</v>
      </c>
      <c r="V56" t="str">
        <f t="shared" si="3"/>
        <v>-</v>
      </c>
    </row>
    <row r="57" spans="2:22">
      <c r="B57" s="17">
        <v>52</v>
      </c>
      <c r="C57" s="17" t="e">
        <f>[6]ﾏｲｺ!$C53</f>
        <v>#N/A</v>
      </c>
      <c r="D57" s="17" t="e">
        <f>[6]ﾏｲｺ!$D53</f>
        <v>#N/A</v>
      </c>
      <c r="E57" s="17" t="e">
        <f>[6]ﾏｲｺ!$E53</f>
        <v>#N/A</v>
      </c>
      <c r="F57" s="17" t="e">
        <f>[6]ﾏｲｺ!$F53</f>
        <v>#N/A</v>
      </c>
      <c r="G57" s="17" t="e">
        <f>[6]ﾏｲｺ!$G53</f>
        <v>#N/A</v>
      </c>
      <c r="H57" s="17" t="e">
        <f>[6]ﾏｲｺ!$H53</f>
        <v>#N/A</v>
      </c>
      <c r="I57" s="17" t="e">
        <f>[6]ﾏｲｺ!$I53</f>
        <v>#N/A</v>
      </c>
      <c r="J57" s="17" t="e">
        <f>[6]ﾏｲｺ!$J53</f>
        <v>#N/A</v>
      </c>
      <c r="K57" s="17" t="e">
        <f>[6]ﾏｲｺ!$K53</f>
        <v>#N/A</v>
      </c>
      <c r="L57" s="17" t="e">
        <f>[6]ﾏｲｺ!$L53</f>
        <v>#N/A</v>
      </c>
      <c r="M57" s="17" t="e">
        <f>[6]ﾏｲｺ!$M53</f>
        <v>#N/A</v>
      </c>
      <c r="N57" s="17" t="e">
        <f>[6]ﾏｲｺ!$N53</f>
        <v>#N/A</v>
      </c>
      <c r="O57" s="17" t="e">
        <f>[6]ﾏｲｺ!$O53</f>
        <v>#N/A</v>
      </c>
      <c r="P57" s="17" t="e">
        <f>[6]ﾏｲｺ!$P53</f>
        <v>#N/A</v>
      </c>
      <c r="Q57" s="17" t="e">
        <f>[6]ﾏｲｺ!$Q53</f>
        <v>#N/A</v>
      </c>
      <c r="R57" s="17" t="e">
        <f>[6]ﾏｲｺ!$R53</f>
        <v>#N/A</v>
      </c>
      <c r="S57" s="17" t="e">
        <f>[6]ﾏｲｺ!$S53</f>
        <v>#N/A</v>
      </c>
      <c r="U57" t="e">
        <f t="shared" si="2"/>
        <v>#N/A</v>
      </c>
      <c r="V57" t="str">
        <f t="shared" si="3"/>
        <v>-</v>
      </c>
    </row>
    <row r="58" spans="2:22">
      <c r="B58" s="104">
        <v>53</v>
      </c>
      <c r="C58" s="104" t="e">
        <f>[6]ﾏｲｺ!$C54</f>
        <v>#N/A</v>
      </c>
      <c r="D58" s="104" t="e">
        <f>[6]ﾏｲｺ!$D54</f>
        <v>#N/A</v>
      </c>
      <c r="E58" s="104" t="e">
        <f>[6]ﾏｲｺ!$E54</f>
        <v>#N/A</v>
      </c>
      <c r="F58" s="104" t="e">
        <f>[6]ﾏｲｺ!$F54</f>
        <v>#N/A</v>
      </c>
      <c r="G58" s="104" t="e">
        <f>[6]ﾏｲｺ!$G54</f>
        <v>#N/A</v>
      </c>
      <c r="H58" s="104" t="e">
        <f>[6]ﾏｲｺ!$H54</f>
        <v>#N/A</v>
      </c>
      <c r="I58" s="104" t="e">
        <f>[6]ﾏｲｺ!$I54</f>
        <v>#N/A</v>
      </c>
      <c r="J58" s="104" t="e">
        <f>[6]ﾏｲｺ!$J54</f>
        <v>#N/A</v>
      </c>
      <c r="K58" s="104" t="e">
        <f>[6]ﾏｲｺ!$K54</f>
        <v>#N/A</v>
      </c>
      <c r="L58" s="104" t="e">
        <f>[6]ﾏｲｺ!$L54</f>
        <v>#N/A</v>
      </c>
      <c r="M58" s="104" t="e">
        <f>[6]ﾏｲｺ!$M54</f>
        <v>#N/A</v>
      </c>
      <c r="N58" s="104" t="e">
        <f>[6]ﾏｲｺ!$N54</f>
        <v>#N/A</v>
      </c>
      <c r="O58" s="104" t="e">
        <f>[6]ﾏｲｺ!$O54</f>
        <v>#N/A</v>
      </c>
      <c r="P58" s="104" t="e">
        <f>[6]ﾏｲｺ!$P54</f>
        <v>#N/A</v>
      </c>
      <c r="Q58" s="104" t="e">
        <f>[6]ﾏｲｺ!$Q54</f>
        <v>#N/A</v>
      </c>
      <c r="R58" s="104" t="e">
        <f>[6]ﾏｲｺ!$R54</f>
        <v>#N/A</v>
      </c>
      <c r="S58" s="104" t="e">
        <f>[6]ﾏｲｺ!$S54</f>
        <v>#N/A</v>
      </c>
      <c r="T58" s="5"/>
      <c r="U58" s="5" t="e">
        <f t="shared" si="2"/>
        <v>#N/A</v>
      </c>
      <c r="V58" s="5" t="str">
        <f t="shared" si="3"/>
        <v>-</v>
      </c>
    </row>
    <row r="60" spans="2:22">
      <c r="B60" s="2" t="s">
        <v>66</v>
      </c>
      <c r="C60" s="2">
        <f t="array" ref="C60">+SUM(IF(NOT(ISERROR(C6:C58)),C6:C58))</f>
        <v>12</v>
      </c>
      <c r="D60" s="2">
        <f t="array" ref="D60">+SUM(IF(NOT(ISERROR(D6:D58)),D6:D58))</f>
        <v>1</v>
      </c>
      <c r="E60" s="2">
        <f t="array" ref="E60">+SUM(IF(NOT(ISERROR(E6:E58)),E6:E58))</f>
        <v>2</v>
      </c>
      <c r="F60" s="2">
        <f t="array" ref="F60">+SUM(IF(NOT(ISERROR(F6:F58)),F6:F58))</f>
        <v>0</v>
      </c>
      <c r="G60" s="2">
        <f t="array" ref="G60">+SUM(IF(NOT(ISERROR(G6:G58)),G6:G58))</f>
        <v>1</v>
      </c>
      <c r="H60" s="2">
        <f t="array" ref="H60">+SUM(IF(NOT(ISERROR(H6:H58)),H6:H58))</f>
        <v>0</v>
      </c>
      <c r="I60" s="2">
        <f t="array" ref="I60">+SUM(IF(NOT(ISERROR(I6:I58)),I6:I58))</f>
        <v>0</v>
      </c>
      <c r="J60" s="2">
        <f t="array" ref="J60">+SUM(IF(NOT(ISERROR(J6:J58)),J6:J58))</f>
        <v>1</v>
      </c>
      <c r="K60" s="2">
        <f t="array" ref="K60">+SUM(IF(NOT(ISERROR(K6:K58)),K6:K58))</f>
        <v>0</v>
      </c>
      <c r="L60" s="2">
        <f t="array" ref="L60">+SUM(IF(NOT(ISERROR(L6:L58)),L6:L58))</f>
        <v>2</v>
      </c>
      <c r="M60" s="2">
        <f t="array" ref="M60">+SUM(IF(NOT(ISERROR(M6:M58)),M6:M58))</f>
        <v>0</v>
      </c>
      <c r="N60" s="2">
        <f t="array" ref="N60">+SUM(IF(NOT(ISERROR(N6:N58)),N6:N58))</f>
        <v>1</v>
      </c>
      <c r="O60" s="2">
        <f t="array" ref="O60">+SUM(IF(NOT(ISERROR(O6:O58)),O6:O58))</f>
        <v>0</v>
      </c>
      <c r="P60" s="2">
        <f t="array" ref="P60">+SUM(IF(NOT(ISERROR(P6:P58)),P6:P58))</f>
        <v>1</v>
      </c>
      <c r="Q60" s="2">
        <f t="array" ref="Q60">+SUM(IF(NOT(ISERROR(Q6:Q58)),Q6:Q58))</f>
        <v>2</v>
      </c>
      <c r="R60" s="2">
        <f t="array" ref="R60">+SUM(IF(NOT(ISERROR(R6:R58)),R6:R58))</f>
        <v>0</v>
      </c>
      <c r="S60" s="2">
        <f t="array" ref="S60">+SUM(IF(NOT(ISERROR(S6:S58)),S6:S58))</f>
        <v>1</v>
      </c>
      <c r="T60" s="2"/>
      <c r="U60" s="2">
        <f>SUM(D60:S60)</f>
        <v>12</v>
      </c>
      <c r="V60" s="2" t="b">
        <f>C60=U60</f>
        <v>1</v>
      </c>
    </row>
    <row r="61" spans="2:22">
      <c r="B61" s="4" t="s">
        <v>73</v>
      </c>
      <c r="C61" s="4">
        <f t="shared" ref="C61:S61" si="4">+C60/$C$60*100</f>
        <v>100</v>
      </c>
      <c r="D61" s="4">
        <f t="shared" si="4"/>
        <v>8.3333333333333321</v>
      </c>
      <c r="E61" s="4">
        <f t="shared" si="4"/>
        <v>16.666666666666664</v>
      </c>
      <c r="F61" s="4">
        <f t="shared" si="4"/>
        <v>0</v>
      </c>
      <c r="G61" s="4">
        <f t="shared" si="4"/>
        <v>8.3333333333333321</v>
      </c>
      <c r="H61" s="4">
        <f t="shared" si="4"/>
        <v>0</v>
      </c>
      <c r="I61" s="4">
        <f t="shared" si="4"/>
        <v>0</v>
      </c>
      <c r="J61" s="4">
        <f t="shared" si="4"/>
        <v>8.3333333333333321</v>
      </c>
      <c r="K61" s="4">
        <f t="shared" si="4"/>
        <v>0</v>
      </c>
      <c r="L61" s="4">
        <f t="shared" si="4"/>
        <v>16.666666666666664</v>
      </c>
      <c r="M61" s="4">
        <f t="shared" si="4"/>
        <v>0</v>
      </c>
      <c r="N61" s="4">
        <f t="shared" si="4"/>
        <v>8.3333333333333321</v>
      </c>
      <c r="O61" s="4">
        <f t="shared" si="4"/>
        <v>0</v>
      </c>
      <c r="P61" s="4">
        <f t="shared" si="4"/>
        <v>8.3333333333333321</v>
      </c>
      <c r="Q61" s="4">
        <f t="shared" si="4"/>
        <v>16.666666666666664</v>
      </c>
      <c r="R61" s="4">
        <f t="shared" si="4"/>
        <v>0</v>
      </c>
      <c r="S61" s="4">
        <f t="shared" si="4"/>
        <v>8.3333333333333321</v>
      </c>
      <c r="T61" s="4"/>
      <c r="U61" s="4">
        <f>SUM(D61:S61)</f>
        <v>99.999999999999986</v>
      </c>
      <c r="V61" s="4" t="b">
        <f>C61=U61</f>
        <v>1</v>
      </c>
    </row>
    <row r="63" spans="2:22">
      <c r="U63" s="5">
        <f t="array" ref="U63">SUM(IF(NOT(ISERROR(U6:U58)),U6:U58))</f>
        <v>12</v>
      </c>
      <c r="V63" s="5" t="b">
        <f>U60=U63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3"/>
  <dimension ref="B4:V63"/>
  <sheetViews>
    <sheetView showGridLines="0" zoomScale="55" zoomScaleNormal="55" workbookViewId="0">
      <selection activeCell="C6" sqref="C6:S58"/>
    </sheetView>
  </sheetViews>
  <sheetFormatPr defaultRowHeight="16.5"/>
  <sheetData>
    <row r="4" spans="2:22">
      <c r="B4" t="s">
        <v>65</v>
      </c>
    </row>
    <row r="5" spans="2:22">
      <c r="B5" s="6" t="s">
        <v>48</v>
      </c>
      <c r="C5" s="6" t="s">
        <v>61</v>
      </c>
      <c r="D5" s="6" t="s">
        <v>116</v>
      </c>
      <c r="E5" s="6" t="s">
        <v>141</v>
      </c>
      <c r="F5" s="6" t="s">
        <v>139</v>
      </c>
      <c r="G5" s="1" t="s">
        <v>104</v>
      </c>
      <c r="H5" s="1" t="s">
        <v>106</v>
      </c>
      <c r="I5" s="1" t="s">
        <v>136</v>
      </c>
      <c r="J5" s="1" t="s">
        <v>134</v>
      </c>
      <c r="K5" s="1" t="s">
        <v>118</v>
      </c>
      <c r="L5" s="1" t="s">
        <v>120</v>
      </c>
      <c r="M5" s="1" t="s">
        <v>122</v>
      </c>
      <c r="N5" s="1" t="s">
        <v>124</v>
      </c>
      <c r="O5" s="6" t="s">
        <v>126</v>
      </c>
      <c r="P5" s="6" t="s">
        <v>128</v>
      </c>
      <c r="Q5" s="6" t="s">
        <v>130</v>
      </c>
      <c r="R5" s="6" t="s">
        <v>132</v>
      </c>
      <c r="S5" s="6" t="s">
        <v>74</v>
      </c>
      <c r="T5" s="6"/>
      <c r="U5" s="1" t="s">
        <v>67</v>
      </c>
      <c r="V5" s="1" t="s">
        <v>68</v>
      </c>
    </row>
    <row r="6" spans="2:22">
      <c r="B6" s="102">
        <v>1</v>
      </c>
      <c r="C6" s="102">
        <f>[6]ｸﾗﾐ!$C2</f>
        <v>0</v>
      </c>
      <c r="D6" s="102">
        <f>[6]ｸﾗﾐ!$D2</f>
        <v>0</v>
      </c>
      <c r="E6" s="102">
        <f>[6]ｸﾗﾐ!$E2</f>
        <v>0</v>
      </c>
      <c r="F6" s="102">
        <f>[6]ｸﾗﾐ!$F2</f>
        <v>0</v>
      </c>
      <c r="G6" s="102">
        <f>[6]ｸﾗﾐ!$G2</f>
        <v>0</v>
      </c>
      <c r="H6" s="102">
        <f>[6]ｸﾗﾐ!$H2</f>
        <v>0</v>
      </c>
      <c r="I6" s="102">
        <f>[6]ｸﾗﾐ!$I2</f>
        <v>0</v>
      </c>
      <c r="J6" s="102">
        <f>[6]ｸﾗﾐ!$J2</f>
        <v>0</v>
      </c>
      <c r="K6" s="102">
        <f>[6]ｸﾗﾐ!$K2</f>
        <v>0</v>
      </c>
      <c r="L6" s="102">
        <f>[6]ｸﾗﾐ!$L2</f>
        <v>0</v>
      </c>
      <c r="M6" s="102">
        <f>[6]ｸﾗﾐ!$M2</f>
        <v>0</v>
      </c>
      <c r="N6" s="102">
        <f>[6]ｸﾗﾐ!$N2</f>
        <v>0</v>
      </c>
      <c r="O6" s="102">
        <f>[6]ｸﾗﾐ!$O2</f>
        <v>0</v>
      </c>
      <c r="P6" s="102">
        <f>[6]ｸﾗﾐ!$P2</f>
        <v>0</v>
      </c>
      <c r="Q6" s="102">
        <f>[6]ｸﾗﾐ!$Q2</f>
        <v>0</v>
      </c>
      <c r="R6" s="102">
        <f>[6]ｸﾗﾐ!$R2</f>
        <v>0</v>
      </c>
      <c r="S6" s="102">
        <f>[6]ｸﾗﾐ!$S2</f>
        <v>0</v>
      </c>
      <c r="T6" s="103"/>
      <c r="U6" s="103">
        <f t="shared" ref="U6:U29" si="0">SUM(D6:S6)</f>
        <v>0</v>
      </c>
      <c r="V6" s="103" t="b">
        <f t="shared" ref="V6:V29" si="1">IF(AND(ISERROR(C6),ISERROR(U6)),"-",C6=U6)</f>
        <v>1</v>
      </c>
    </row>
    <row r="7" spans="2:22">
      <c r="B7" s="17">
        <v>2</v>
      </c>
      <c r="C7" s="17">
        <f>[6]ｸﾗﾐ!$C3</f>
        <v>0</v>
      </c>
      <c r="D7" s="17">
        <f>[6]ｸﾗﾐ!$D3</f>
        <v>0</v>
      </c>
      <c r="E7" s="17">
        <f>[6]ｸﾗﾐ!$E3</f>
        <v>0</v>
      </c>
      <c r="F7" s="17">
        <f>[6]ｸﾗﾐ!$F3</f>
        <v>0</v>
      </c>
      <c r="G7" s="17">
        <f>[6]ｸﾗﾐ!$G3</f>
        <v>0</v>
      </c>
      <c r="H7" s="17">
        <f>[6]ｸﾗﾐ!$H3</f>
        <v>0</v>
      </c>
      <c r="I7" s="17">
        <f>[6]ｸﾗﾐ!$I3</f>
        <v>0</v>
      </c>
      <c r="J7" s="17">
        <f>[6]ｸﾗﾐ!$J3</f>
        <v>0</v>
      </c>
      <c r="K7" s="17">
        <f>[6]ｸﾗﾐ!$K3</f>
        <v>0</v>
      </c>
      <c r="L7" s="17">
        <f>[6]ｸﾗﾐ!$L3</f>
        <v>0</v>
      </c>
      <c r="M7" s="17">
        <f>[6]ｸﾗﾐ!$M3</f>
        <v>0</v>
      </c>
      <c r="N7" s="17">
        <f>[6]ｸﾗﾐ!$N3</f>
        <v>0</v>
      </c>
      <c r="O7" s="17">
        <f>[6]ｸﾗﾐ!$O3</f>
        <v>0</v>
      </c>
      <c r="P7" s="17">
        <f>[6]ｸﾗﾐ!$P3</f>
        <v>0</v>
      </c>
      <c r="Q7" s="17">
        <f>[6]ｸﾗﾐ!$Q3</f>
        <v>0</v>
      </c>
      <c r="R7" s="17">
        <f>[6]ｸﾗﾐ!$R3</f>
        <v>0</v>
      </c>
      <c r="S7" s="17">
        <f>[6]ｸﾗﾐ!$S3</f>
        <v>0</v>
      </c>
      <c r="U7">
        <f t="shared" si="0"/>
        <v>0</v>
      </c>
      <c r="V7" t="b">
        <f t="shared" si="1"/>
        <v>1</v>
      </c>
    </row>
    <row r="8" spans="2:22">
      <c r="B8" s="17">
        <v>3</v>
      </c>
      <c r="C8" s="17">
        <f>[6]ｸﾗﾐ!$C4</f>
        <v>0</v>
      </c>
      <c r="D8" s="17">
        <f>[6]ｸﾗﾐ!$D4</f>
        <v>0</v>
      </c>
      <c r="E8" s="17">
        <f>[6]ｸﾗﾐ!$E4</f>
        <v>0</v>
      </c>
      <c r="F8" s="17">
        <f>[6]ｸﾗﾐ!$F4</f>
        <v>0</v>
      </c>
      <c r="G8" s="17">
        <f>[6]ｸﾗﾐ!$G4</f>
        <v>0</v>
      </c>
      <c r="H8" s="17">
        <f>[6]ｸﾗﾐ!$H4</f>
        <v>0</v>
      </c>
      <c r="I8" s="17">
        <f>[6]ｸﾗﾐ!$I4</f>
        <v>0</v>
      </c>
      <c r="J8" s="17">
        <f>[6]ｸﾗﾐ!$J4</f>
        <v>0</v>
      </c>
      <c r="K8" s="17">
        <f>[6]ｸﾗﾐ!$K4</f>
        <v>0</v>
      </c>
      <c r="L8" s="17">
        <f>[6]ｸﾗﾐ!$L4</f>
        <v>0</v>
      </c>
      <c r="M8" s="17">
        <f>[6]ｸﾗﾐ!$M4</f>
        <v>0</v>
      </c>
      <c r="N8" s="17">
        <f>[6]ｸﾗﾐ!$N4</f>
        <v>0</v>
      </c>
      <c r="O8" s="17">
        <f>[6]ｸﾗﾐ!$O4</f>
        <v>0</v>
      </c>
      <c r="P8" s="17">
        <f>[6]ｸﾗﾐ!$P4</f>
        <v>0</v>
      </c>
      <c r="Q8" s="17">
        <f>[6]ｸﾗﾐ!$Q4</f>
        <v>0</v>
      </c>
      <c r="R8" s="17">
        <f>[6]ｸﾗﾐ!$R4</f>
        <v>0</v>
      </c>
      <c r="S8" s="17">
        <f>[6]ｸﾗﾐ!$S4</f>
        <v>0</v>
      </c>
      <c r="U8">
        <f t="shared" si="0"/>
        <v>0</v>
      </c>
      <c r="V8" t="b">
        <f t="shared" si="1"/>
        <v>1</v>
      </c>
    </row>
    <row r="9" spans="2:22">
      <c r="B9" s="17">
        <v>4</v>
      </c>
      <c r="C9" s="17">
        <f>[6]ｸﾗﾐ!$C5</f>
        <v>0</v>
      </c>
      <c r="D9" s="17">
        <f>[6]ｸﾗﾐ!$D5</f>
        <v>0</v>
      </c>
      <c r="E9" s="17">
        <f>[6]ｸﾗﾐ!$E5</f>
        <v>0</v>
      </c>
      <c r="F9" s="17">
        <f>[6]ｸﾗﾐ!$F5</f>
        <v>0</v>
      </c>
      <c r="G9" s="17">
        <f>[6]ｸﾗﾐ!$G5</f>
        <v>0</v>
      </c>
      <c r="H9" s="17">
        <f>[6]ｸﾗﾐ!$H5</f>
        <v>0</v>
      </c>
      <c r="I9" s="17">
        <f>[6]ｸﾗﾐ!$I5</f>
        <v>0</v>
      </c>
      <c r="J9" s="17">
        <f>[6]ｸﾗﾐ!$J5</f>
        <v>0</v>
      </c>
      <c r="K9" s="17">
        <f>[6]ｸﾗﾐ!$K5</f>
        <v>0</v>
      </c>
      <c r="L9" s="17">
        <f>[6]ｸﾗﾐ!$L5</f>
        <v>0</v>
      </c>
      <c r="M9" s="17">
        <f>[6]ｸﾗﾐ!$M5</f>
        <v>0</v>
      </c>
      <c r="N9" s="17">
        <f>[6]ｸﾗﾐ!$N5</f>
        <v>0</v>
      </c>
      <c r="O9" s="17">
        <f>[6]ｸﾗﾐ!$O5</f>
        <v>0</v>
      </c>
      <c r="P9" s="17">
        <f>[6]ｸﾗﾐ!$P5</f>
        <v>0</v>
      </c>
      <c r="Q9" s="17">
        <f>[6]ｸﾗﾐ!$Q5</f>
        <v>0</v>
      </c>
      <c r="R9" s="17">
        <f>[6]ｸﾗﾐ!$R5</f>
        <v>0</v>
      </c>
      <c r="S9" s="17">
        <f>[6]ｸﾗﾐ!$S5</f>
        <v>0</v>
      </c>
      <c r="U9">
        <f t="shared" si="0"/>
        <v>0</v>
      </c>
      <c r="V9" t="b">
        <f t="shared" si="1"/>
        <v>1</v>
      </c>
    </row>
    <row r="10" spans="2:22">
      <c r="B10" s="17">
        <v>5</v>
      </c>
      <c r="C10" s="17">
        <f>[6]ｸﾗﾐ!$C6</f>
        <v>0</v>
      </c>
      <c r="D10" s="17">
        <f>[6]ｸﾗﾐ!$D6</f>
        <v>0</v>
      </c>
      <c r="E10" s="17">
        <f>[6]ｸﾗﾐ!$E6</f>
        <v>0</v>
      </c>
      <c r="F10" s="17">
        <f>[6]ｸﾗﾐ!$F6</f>
        <v>0</v>
      </c>
      <c r="G10" s="17">
        <f>[6]ｸﾗﾐ!$G6</f>
        <v>0</v>
      </c>
      <c r="H10" s="17">
        <f>[6]ｸﾗﾐ!$H6</f>
        <v>0</v>
      </c>
      <c r="I10" s="17">
        <f>[6]ｸﾗﾐ!$I6</f>
        <v>0</v>
      </c>
      <c r="J10" s="17">
        <f>[6]ｸﾗﾐ!$J6</f>
        <v>0</v>
      </c>
      <c r="K10" s="17">
        <f>[6]ｸﾗﾐ!$K6</f>
        <v>0</v>
      </c>
      <c r="L10" s="17">
        <f>[6]ｸﾗﾐ!$L6</f>
        <v>0</v>
      </c>
      <c r="M10" s="17">
        <f>[6]ｸﾗﾐ!$M6</f>
        <v>0</v>
      </c>
      <c r="N10" s="17">
        <f>[6]ｸﾗﾐ!$N6</f>
        <v>0</v>
      </c>
      <c r="O10" s="17">
        <f>[6]ｸﾗﾐ!$O6</f>
        <v>0</v>
      </c>
      <c r="P10" s="17">
        <f>[6]ｸﾗﾐ!$P6</f>
        <v>0</v>
      </c>
      <c r="Q10" s="17">
        <f>[6]ｸﾗﾐ!$Q6</f>
        <v>0</v>
      </c>
      <c r="R10" s="17">
        <f>[6]ｸﾗﾐ!$R6</f>
        <v>0</v>
      </c>
      <c r="S10" s="17">
        <f>[6]ｸﾗﾐ!$S6</f>
        <v>0</v>
      </c>
      <c r="U10">
        <f t="shared" si="0"/>
        <v>0</v>
      </c>
      <c r="V10" t="b">
        <f t="shared" si="1"/>
        <v>1</v>
      </c>
    </row>
    <row r="11" spans="2:22">
      <c r="B11" s="17">
        <v>6</v>
      </c>
      <c r="C11" s="17">
        <f>[6]ｸﾗﾐ!$C7</f>
        <v>0</v>
      </c>
      <c r="D11" s="17">
        <f>[6]ｸﾗﾐ!$D7</f>
        <v>0</v>
      </c>
      <c r="E11" s="17">
        <f>[6]ｸﾗﾐ!$E7</f>
        <v>0</v>
      </c>
      <c r="F11" s="17">
        <f>[6]ｸﾗﾐ!$F7</f>
        <v>0</v>
      </c>
      <c r="G11" s="17">
        <f>[6]ｸﾗﾐ!$G7</f>
        <v>0</v>
      </c>
      <c r="H11" s="17">
        <f>[6]ｸﾗﾐ!$H7</f>
        <v>0</v>
      </c>
      <c r="I11" s="17">
        <f>[6]ｸﾗﾐ!$I7</f>
        <v>0</v>
      </c>
      <c r="J11" s="17">
        <f>[6]ｸﾗﾐ!$J7</f>
        <v>0</v>
      </c>
      <c r="K11" s="17">
        <f>[6]ｸﾗﾐ!$K7</f>
        <v>0</v>
      </c>
      <c r="L11" s="17">
        <f>[6]ｸﾗﾐ!$L7</f>
        <v>0</v>
      </c>
      <c r="M11" s="17">
        <f>[6]ｸﾗﾐ!$M7</f>
        <v>0</v>
      </c>
      <c r="N11" s="17">
        <f>[6]ｸﾗﾐ!$N7</f>
        <v>0</v>
      </c>
      <c r="O11" s="17">
        <f>[6]ｸﾗﾐ!$O7</f>
        <v>0</v>
      </c>
      <c r="P11" s="17">
        <f>[6]ｸﾗﾐ!$P7</f>
        <v>0</v>
      </c>
      <c r="Q11" s="17">
        <f>[6]ｸﾗﾐ!$Q7</f>
        <v>0</v>
      </c>
      <c r="R11" s="17">
        <f>[6]ｸﾗﾐ!$R7</f>
        <v>0</v>
      </c>
      <c r="S11" s="17">
        <f>[6]ｸﾗﾐ!$S7</f>
        <v>0</v>
      </c>
      <c r="U11">
        <f t="shared" si="0"/>
        <v>0</v>
      </c>
      <c r="V11" t="b">
        <f t="shared" si="1"/>
        <v>1</v>
      </c>
    </row>
    <row r="12" spans="2:22">
      <c r="B12" s="17">
        <v>7</v>
      </c>
      <c r="C12" s="17">
        <f>[6]ｸﾗﾐ!$C8</f>
        <v>0</v>
      </c>
      <c r="D12" s="17">
        <f>[6]ｸﾗﾐ!$D8</f>
        <v>0</v>
      </c>
      <c r="E12" s="17">
        <f>[6]ｸﾗﾐ!$E8</f>
        <v>0</v>
      </c>
      <c r="F12" s="17">
        <f>[6]ｸﾗﾐ!$F8</f>
        <v>0</v>
      </c>
      <c r="G12" s="17">
        <f>[6]ｸﾗﾐ!$G8</f>
        <v>0</v>
      </c>
      <c r="H12" s="17">
        <f>[6]ｸﾗﾐ!$H8</f>
        <v>0</v>
      </c>
      <c r="I12" s="17">
        <f>[6]ｸﾗﾐ!$I8</f>
        <v>0</v>
      </c>
      <c r="J12" s="17">
        <f>[6]ｸﾗﾐ!$J8</f>
        <v>0</v>
      </c>
      <c r="K12" s="17">
        <f>[6]ｸﾗﾐ!$K8</f>
        <v>0</v>
      </c>
      <c r="L12" s="17">
        <f>[6]ｸﾗﾐ!$L8</f>
        <v>0</v>
      </c>
      <c r="M12" s="17">
        <f>[6]ｸﾗﾐ!$M8</f>
        <v>0</v>
      </c>
      <c r="N12" s="17">
        <f>[6]ｸﾗﾐ!$N8</f>
        <v>0</v>
      </c>
      <c r="O12" s="17">
        <f>[6]ｸﾗﾐ!$O8</f>
        <v>0</v>
      </c>
      <c r="P12" s="17">
        <f>[6]ｸﾗﾐ!$P8</f>
        <v>0</v>
      </c>
      <c r="Q12" s="17">
        <f>[6]ｸﾗﾐ!$Q8</f>
        <v>0</v>
      </c>
      <c r="R12" s="17">
        <f>[6]ｸﾗﾐ!$R8</f>
        <v>0</v>
      </c>
      <c r="S12" s="17">
        <f>[6]ｸﾗﾐ!$S8</f>
        <v>0</v>
      </c>
      <c r="U12">
        <f t="shared" si="0"/>
        <v>0</v>
      </c>
      <c r="V12" t="b">
        <f t="shared" si="1"/>
        <v>1</v>
      </c>
    </row>
    <row r="13" spans="2:22">
      <c r="B13" s="17">
        <v>8</v>
      </c>
      <c r="C13" s="17">
        <f>[6]ｸﾗﾐ!$C9</f>
        <v>0</v>
      </c>
      <c r="D13" s="17">
        <f>[6]ｸﾗﾐ!$D9</f>
        <v>0</v>
      </c>
      <c r="E13" s="17">
        <f>[6]ｸﾗﾐ!$E9</f>
        <v>0</v>
      </c>
      <c r="F13" s="17">
        <f>[6]ｸﾗﾐ!$F9</f>
        <v>0</v>
      </c>
      <c r="G13" s="17">
        <f>[6]ｸﾗﾐ!$G9</f>
        <v>0</v>
      </c>
      <c r="H13" s="17">
        <f>[6]ｸﾗﾐ!$H9</f>
        <v>0</v>
      </c>
      <c r="I13" s="17">
        <f>[6]ｸﾗﾐ!$I9</f>
        <v>0</v>
      </c>
      <c r="J13" s="17">
        <f>[6]ｸﾗﾐ!$J9</f>
        <v>0</v>
      </c>
      <c r="K13" s="17">
        <f>[6]ｸﾗﾐ!$K9</f>
        <v>0</v>
      </c>
      <c r="L13" s="17">
        <f>[6]ｸﾗﾐ!$L9</f>
        <v>0</v>
      </c>
      <c r="M13" s="17">
        <f>[6]ｸﾗﾐ!$M9</f>
        <v>0</v>
      </c>
      <c r="N13" s="17">
        <f>[6]ｸﾗﾐ!$N9</f>
        <v>0</v>
      </c>
      <c r="O13" s="17">
        <f>[6]ｸﾗﾐ!$O9</f>
        <v>0</v>
      </c>
      <c r="P13" s="17">
        <f>[6]ｸﾗﾐ!$P9</f>
        <v>0</v>
      </c>
      <c r="Q13" s="17">
        <f>[6]ｸﾗﾐ!$Q9</f>
        <v>0</v>
      </c>
      <c r="R13" s="17">
        <f>[6]ｸﾗﾐ!$R9</f>
        <v>0</v>
      </c>
      <c r="S13" s="17">
        <f>[6]ｸﾗﾐ!$S9</f>
        <v>0</v>
      </c>
      <c r="U13">
        <f t="shared" si="0"/>
        <v>0</v>
      </c>
      <c r="V13" t="b">
        <f t="shared" si="1"/>
        <v>1</v>
      </c>
    </row>
    <row r="14" spans="2:22">
      <c r="B14" s="17">
        <v>9</v>
      </c>
      <c r="C14" s="17">
        <f>[6]ｸﾗﾐ!$C10</f>
        <v>0</v>
      </c>
      <c r="D14" s="17">
        <f>[6]ｸﾗﾐ!$D10</f>
        <v>0</v>
      </c>
      <c r="E14" s="17">
        <f>[6]ｸﾗﾐ!$E10</f>
        <v>0</v>
      </c>
      <c r="F14" s="17">
        <f>[6]ｸﾗﾐ!$F10</f>
        <v>0</v>
      </c>
      <c r="G14" s="17">
        <f>[6]ｸﾗﾐ!$G10</f>
        <v>0</v>
      </c>
      <c r="H14" s="17">
        <f>[6]ｸﾗﾐ!$H10</f>
        <v>0</v>
      </c>
      <c r="I14" s="17">
        <f>[6]ｸﾗﾐ!$I10</f>
        <v>0</v>
      </c>
      <c r="J14" s="17">
        <f>[6]ｸﾗﾐ!$J10</f>
        <v>0</v>
      </c>
      <c r="K14" s="17">
        <f>[6]ｸﾗﾐ!$K10</f>
        <v>0</v>
      </c>
      <c r="L14" s="17">
        <f>[6]ｸﾗﾐ!$L10</f>
        <v>0</v>
      </c>
      <c r="M14" s="17">
        <f>[6]ｸﾗﾐ!$M10</f>
        <v>0</v>
      </c>
      <c r="N14" s="17">
        <f>[6]ｸﾗﾐ!$N10</f>
        <v>0</v>
      </c>
      <c r="O14" s="17">
        <f>[6]ｸﾗﾐ!$O10</f>
        <v>0</v>
      </c>
      <c r="P14" s="17">
        <f>[6]ｸﾗﾐ!$P10</f>
        <v>0</v>
      </c>
      <c r="Q14" s="17">
        <f>[6]ｸﾗﾐ!$Q10</f>
        <v>0</v>
      </c>
      <c r="R14" s="17">
        <f>[6]ｸﾗﾐ!$R10</f>
        <v>0</v>
      </c>
      <c r="S14" s="17">
        <f>[6]ｸﾗﾐ!$S10</f>
        <v>0</v>
      </c>
      <c r="U14">
        <f t="shared" si="0"/>
        <v>0</v>
      </c>
      <c r="V14" t="b">
        <f t="shared" si="1"/>
        <v>1</v>
      </c>
    </row>
    <row r="15" spans="2:22">
      <c r="B15" s="17">
        <v>10</v>
      </c>
      <c r="C15" s="17">
        <f>[6]ｸﾗﾐ!$C11</f>
        <v>0</v>
      </c>
      <c r="D15" s="17">
        <f>[6]ｸﾗﾐ!$D11</f>
        <v>0</v>
      </c>
      <c r="E15" s="17">
        <f>[6]ｸﾗﾐ!$E11</f>
        <v>0</v>
      </c>
      <c r="F15" s="17">
        <f>[6]ｸﾗﾐ!$F11</f>
        <v>0</v>
      </c>
      <c r="G15" s="17">
        <f>[6]ｸﾗﾐ!$G11</f>
        <v>0</v>
      </c>
      <c r="H15" s="17">
        <f>[6]ｸﾗﾐ!$H11</f>
        <v>0</v>
      </c>
      <c r="I15" s="17">
        <f>[6]ｸﾗﾐ!$I11</f>
        <v>0</v>
      </c>
      <c r="J15" s="17">
        <f>[6]ｸﾗﾐ!$J11</f>
        <v>0</v>
      </c>
      <c r="K15" s="17">
        <f>[6]ｸﾗﾐ!$K11</f>
        <v>0</v>
      </c>
      <c r="L15" s="17">
        <f>[6]ｸﾗﾐ!$L11</f>
        <v>0</v>
      </c>
      <c r="M15" s="17">
        <f>[6]ｸﾗﾐ!$M11</f>
        <v>0</v>
      </c>
      <c r="N15" s="17">
        <f>[6]ｸﾗﾐ!$N11</f>
        <v>0</v>
      </c>
      <c r="O15" s="17">
        <f>[6]ｸﾗﾐ!$O11</f>
        <v>0</v>
      </c>
      <c r="P15" s="17">
        <f>[6]ｸﾗﾐ!$P11</f>
        <v>0</v>
      </c>
      <c r="Q15" s="17">
        <f>[6]ｸﾗﾐ!$Q11</f>
        <v>0</v>
      </c>
      <c r="R15" s="17">
        <f>[6]ｸﾗﾐ!$R11</f>
        <v>0</v>
      </c>
      <c r="S15" s="17">
        <f>[6]ｸﾗﾐ!$S11</f>
        <v>0</v>
      </c>
      <c r="U15">
        <f t="shared" si="0"/>
        <v>0</v>
      </c>
      <c r="V15" t="b">
        <f t="shared" si="1"/>
        <v>1</v>
      </c>
    </row>
    <row r="16" spans="2:22">
      <c r="B16" s="17">
        <v>11</v>
      </c>
      <c r="C16" s="17">
        <f>[6]ｸﾗﾐ!$C12</f>
        <v>0</v>
      </c>
      <c r="D16" s="17">
        <f>[6]ｸﾗﾐ!$D12</f>
        <v>0</v>
      </c>
      <c r="E16" s="17">
        <f>[6]ｸﾗﾐ!$E12</f>
        <v>0</v>
      </c>
      <c r="F16" s="17">
        <f>[6]ｸﾗﾐ!$F12</f>
        <v>0</v>
      </c>
      <c r="G16" s="17">
        <f>[6]ｸﾗﾐ!$G12</f>
        <v>0</v>
      </c>
      <c r="H16" s="17">
        <f>[6]ｸﾗﾐ!$H12</f>
        <v>0</v>
      </c>
      <c r="I16" s="17">
        <f>[6]ｸﾗﾐ!$I12</f>
        <v>0</v>
      </c>
      <c r="J16" s="17">
        <f>[6]ｸﾗﾐ!$J12</f>
        <v>0</v>
      </c>
      <c r="K16" s="17">
        <f>[6]ｸﾗﾐ!$K12</f>
        <v>0</v>
      </c>
      <c r="L16" s="17">
        <f>[6]ｸﾗﾐ!$L12</f>
        <v>0</v>
      </c>
      <c r="M16" s="17">
        <f>[6]ｸﾗﾐ!$M12</f>
        <v>0</v>
      </c>
      <c r="N16" s="17">
        <f>[6]ｸﾗﾐ!$N12</f>
        <v>0</v>
      </c>
      <c r="O16" s="17">
        <f>[6]ｸﾗﾐ!$O12</f>
        <v>0</v>
      </c>
      <c r="P16" s="17">
        <f>[6]ｸﾗﾐ!$P12</f>
        <v>0</v>
      </c>
      <c r="Q16" s="17">
        <f>[6]ｸﾗﾐ!$Q12</f>
        <v>0</v>
      </c>
      <c r="R16" s="17">
        <f>[6]ｸﾗﾐ!$R12</f>
        <v>0</v>
      </c>
      <c r="S16" s="17">
        <f>[6]ｸﾗﾐ!$S12</f>
        <v>0</v>
      </c>
      <c r="U16">
        <f t="shared" si="0"/>
        <v>0</v>
      </c>
      <c r="V16" t="b">
        <f t="shared" si="1"/>
        <v>1</v>
      </c>
    </row>
    <row r="17" spans="2:22">
      <c r="B17" s="17">
        <v>12</v>
      </c>
      <c r="C17" s="17">
        <f>[6]ｸﾗﾐ!$C13</f>
        <v>0</v>
      </c>
      <c r="D17" s="17">
        <f>[6]ｸﾗﾐ!$D13</f>
        <v>0</v>
      </c>
      <c r="E17" s="17">
        <f>[6]ｸﾗﾐ!$E13</f>
        <v>0</v>
      </c>
      <c r="F17" s="17">
        <f>[6]ｸﾗﾐ!$F13</f>
        <v>0</v>
      </c>
      <c r="G17" s="17">
        <f>[6]ｸﾗﾐ!$G13</f>
        <v>0</v>
      </c>
      <c r="H17" s="17">
        <f>[6]ｸﾗﾐ!$H13</f>
        <v>0</v>
      </c>
      <c r="I17" s="17">
        <f>[6]ｸﾗﾐ!$I13</f>
        <v>0</v>
      </c>
      <c r="J17" s="17">
        <f>[6]ｸﾗﾐ!$J13</f>
        <v>0</v>
      </c>
      <c r="K17" s="17">
        <f>[6]ｸﾗﾐ!$K13</f>
        <v>0</v>
      </c>
      <c r="L17" s="17">
        <f>[6]ｸﾗﾐ!$L13</f>
        <v>0</v>
      </c>
      <c r="M17" s="17">
        <f>[6]ｸﾗﾐ!$M13</f>
        <v>0</v>
      </c>
      <c r="N17" s="17">
        <f>[6]ｸﾗﾐ!$N13</f>
        <v>0</v>
      </c>
      <c r="O17" s="17">
        <f>[6]ｸﾗﾐ!$O13</f>
        <v>0</v>
      </c>
      <c r="P17" s="17">
        <f>[6]ｸﾗﾐ!$P13</f>
        <v>0</v>
      </c>
      <c r="Q17" s="17">
        <f>[6]ｸﾗﾐ!$Q13</f>
        <v>0</v>
      </c>
      <c r="R17" s="17">
        <f>[6]ｸﾗﾐ!$R13</f>
        <v>0</v>
      </c>
      <c r="S17" s="17">
        <f>[6]ｸﾗﾐ!$S13</f>
        <v>0</v>
      </c>
      <c r="U17">
        <f t="shared" si="0"/>
        <v>0</v>
      </c>
      <c r="V17" t="b">
        <f t="shared" si="1"/>
        <v>1</v>
      </c>
    </row>
    <row r="18" spans="2:22">
      <c r="B18" s="17">
        <v>13</v>
      </c>
      <c r="C18" s="17">
        <f>[6]ｸﾗﾐ!$C14</f>
        <v>0</v>
      </c>
      <c r="D18" s="17">
        <f>[6]ｸﾗﾐ!$D14</f>
        <v>0</v>
      </c>
      <c r="E18" s="17">
        <f>[6]ｸﾗﾐ!$E14</f>
        <v>0</v>
      </c>
      <c r="F18" s="17">
        <f>[6]ｸﾗﾐ!$F14</f>
        <v>0</v>
      </c>
      <c r="G18" s="17">
        <f>[6]ｸﾗﾐ!$G14</f>
        <v>0</v>
      </c>
      <c r="H18" s="17">
        <f>[6]ｸﾗﾐ!$H14</f>
        <v>0</v>
      </c>
      <c r="I18" s="17">
        <f>[6]ｸﾗﾐ!$I14</f>
        <v>0</v>
      </c>
      <c r="J18" s="17">
        <f>[6]ｸﾗﾐ!$J14</f>
        <v>0</v>
      </c>
      <c r="K18" s="17">
        <f>[6]ｸﾗﾐ!$K14</f>
        <v>0</v>
      </c>
      <c r="L18" s="17">
        <f>[6]ｸﾗﾐ!$L14</f>
        <v>0</v>
      </c>
      <c r="M18" s="17">
        <f>[6]ｸﾗﾐ!$M14</f>
        <v>0</v>
      </c>
      <c r="N18" s="17">
        <f>[6]ｸﾗﾐ!$N14</f>
        <v>0</v>
      </c>
      <c r="O18" s="17">
        <f>[6]ｸﾗﾐ!$O14</f>
        <v>0</v>
      </c>
      <c r="P18" s="17">
        <f>[6]ｸﾗﾐ!$P14</f>
        <v>0</v>
      </c>
      <c r="Q18" s="17">
        <f>[6]ｸﾗﾐ!$Q14</f>
        <v>0</v>
      </c>
      <c r="R18" s="17">
        <f>[6]ｸﾗﾐ!$R14</f>
        <v>0</v>
      </c>
      <c r="S18" s="17">
        <f>[6]ｸﾗﾐ!$S14</f>
        <v>0</v>
      </c>
      <c r="U18">
        <f t="shared" si="0"/>
        <v>0</v>
      </c>
      <c r="V18" t="b">
        <f t="shared" si="1"/>
        <v>1</v>
      </c>
    </row>
    <row r="19" spans="2:22">
      <c r="B19" s="17">
        <v>14</v>
      </c>
      <c r="C19" s="17">
        <f>[6]ｸﾗﾐ!$C15</f>
        <v>0</v>
      </c>
      <c r="D19" s="17">
        <f>[6]ｸﾗﾐ!$D15</f>
        <v>0</v>
      </c>
      <c r="E19" s="17">
        <f>[6]ｸﾗﾐ!$E15</f>
        <v>0</v>
      </c>
      <c r="F19" s="17">
        <f>[6]ｸﾗﾐ!$F15</f>
        <v>0</v>
      </c>
      <c r="G19" s="17">
        <f>[6]ｸﾗﾐ!$G15</f>
        <v>0</v>
      </c>
      <c r="H19" s="17">
        <f>[6]ｸﾗﾐ!$H15</f>
        <v>0</v>
      </c>
      <c r="I19" s="17">
        <f>[6]ｸﾗﾐ!$I15</f>
        <v>0</v>
      </c>
      <c r="J19" s="17">
        <f>[6]ｸﾗﾐ!$J15</f>
        <v>0</v>
      </c>
      <c r="K19" s="17">
        <f>[6]ｸﾗﾐ!$K15</f>
        <v>0</v>
      </c>
      <c r="L19" s="17">
        <f>[6]ｸﾗﾐ!$L15</f>
        <v>0</v>
      </c>
      <c r="M19" s="17">
        <f>[6]ｸﾗﾐ!$M15</f>
        <v>0</v>
      </c>
      <c r="N19" s="17">
        <f>[6]ｸﾗﾐ!$N15</f>
        <v>0</v>
      </c>
      <c r="O19" s="17">
        <f>[6]ｸﾗﾐ!$O15</f>
        <v>0</v>
      </c>
      <c r="P19" s="17">
        <f>[6]ｸﾗﾐ!$P15</f>
        <v>0</v>
      </c>
      <c r="Q19" s="17">
        <f>[6]ｸﾗﾐ!$Q15</f>
        <v>0</v>
      </c>
      <c r="R19" s="17">
        <f>[6]ｸﾗﾐ!$R15</f>
        <v>0</v>
      </c>
      <c r="S19" s="17">
        <f>[6]ｸﾗﾐ!$S15</f>
        <v>0</v>
      </c>
      <c r="U19">
        <f t="shared" si="0"/>
        <v>0</v>
      </c>
      <c r="V19" t="b">
        <f t="shared" si="1"/>
        <v>1</v>
      </c>
    </row>
    <row r="20" spans="2:22">
      <c r="B20" s="17">
        <v>15</v>
      </c>
      <c r="C20" s="17">
        <f>[6]ｸﾗﾐ!$C16</f>
        <v>0</v>
      </c>
      <c r="D20" s="17">
        <f>[6]ｸﾗﾐ!$D16</f>
        <v>0</v>
      </c>
      <c r="E20" s="17">
        <f>[6]ｸﾗﾐ!$E16</f>
        <v>0</v>
      </c>
      <c r="F20" s="17">
        <f>[6]ｸﾗﾐ!$F16</f>
        <v>0</v>
      </c>
      <c r="G20" s="17">
        <f>[6]ｸﾗﾐ!$G16</f>
        <v>0</v>
      </c>
      <c r="H20" s="17">
        <f>[6]ｸﾗﾐ!$H16</f>
        <v>0</v>
      </c>
      <c r="I20" s="17">
        <f>[6]ｸﾗﾐ!$I16</f>
        <v>0</v>
      </c>
      <c r="J20" s="17">
        <f>[6]ｸﾗﾐ!$J16</f>
        <v>0</v>
      </c>
      <c r="K20" s="17">
        <f>[6]ｸﾗﾐ!$K16</f>
        <v>0</v>
      </c>
      <c r="L20" s="17">
        <f>[6]ｸﾗﾐ!$L16</f>
        <v>0</v>
      </c>
      <c r="M20" s="17">
        <f>[6]ｸﾗﾐ!$M16</f>
        <v>0</v>
      </c>
      <c r="N20" s="17">
        <f>[6]ｸﾗﾐ!$N16</f>
        <v>0</v>
      </c>
      <c r="O20" s="17">
        <f>[6]ｸﾗﾐ!$O16</f>
        <v>0</v>
      </c>
      <c r="P20" s="17">
        <f>[6]ｸﾗﾐ!$P16</f>
        <v>0</v>
      </c>
      <c r="Q20" s="17">
        <f>[6]ｸﾗﾐ!$Q16</f>
        <v>0</v>
      </c>
      <c r="R20" s="17">
        <f>[6]ｸﾗﾐ!$R16</f>
        <v>0</v>
      </c>
      <c r="S20" s="17">
        <f>[6]ｸﾗﾐ!$S16</f>
        <v>0</v>
      </c>
      <c r="U20">
        <f t="shared" si="0"/>
        <v>0</v>
      </c>
      <c r="V20" t="b">
        <f t="shared" si="1"/>
        <v>1</v>
      </c>
    </row>
    <row r="21" spans="2:22">
      <c r="B21" s="17">
        <v>16</v>
      </c>
      <c r="C21" s="17">
        <f>[6]ｸﾗﾐ!$C17</f>
        <v>0</v>
      </c>
      <c r="D21" s="17">
        <f>[6]ｸﾗﾐ!$D17</f>
        <v>0</v>
      </c>
      <c r="E21" s="17">
        <f>[6]ｸﾗﾐ!$E17</f>
        <v>0</v>
      </c>
      <c r="F21" s="17">
        <f>[6]ｸﾗﾐ!$F17</f>
        <v>0</v>
      </c>
      <c r="G21" s="17">
        <f>[6]ｸﾗﾐ!$G17</f>
        <v>0</v>
      </c>
      <c r="H21" s="17">
        <f>[6]ｸﾗﾐ!$H17</f>
        <v>0</v>
      </c>
      <c r="I21" s="17">
        <f>[6]ｸﾗﾐ!$I17</f>
        <v>0</v>
      </c>
      <c r="J21" s="17">
        <f>[6]ｸﾗﾐ!$J17</f>
        <v>0</v>
      </c>
      <c r="K21" s="17">
        <f>[6]ｸﾗﾐ!$K17</f>
        <v>0</v>
      </c>
      <c r="L21" s="17">
        <f>[6]ｸﾗﾐ!$L17</f>
        <v>0</v>
      </c>
      <c r="M21" s="17">
        <f>[6]ｸﾗﾐ!$M17</f>
        <v>0</v>
      </c>
      <c r="N21" s="17">
        <f>[6]ｸﾗﾐ!$N17</f>
        <v>0</v>
      </c>
      <c r="O21" s="17">
        <f>[6]ｸﾗﾐ!$O17</f>
        <v>0</v>
      </c>
      <c r="P21" s="17">
        <f>[6]ｸﾗﾐ!$P17</f>
        <v>0</v>
      </c>
      <c r="Q21" s="17">
        <f>[6]ｸﾗﾐ!$Q17</f>
        <v>0</v>
      </c>
      <c r="R21" s="17">
        <f>[6]ｸﾗﾐ!$R17</f>
        <v>0</v>
      </c>
      <c r="S21" s="17">
        <f>[6]ｸﾗﾐ!$S17</f>
        <v>0</v>
      </c>
      <c r="U21">
        <f t="shared" si="0"/>
        <v>0</v>
      </c>
      <c r="V21" t="b">
        <f t="shared" si="1"/>
        <v>1</v>
      </c>
    </row>
    <row r="22" spans="2:22">
      <c r="B22" s="17">
        <v>17</v>
      </c>
      <c r="C22" s="17">
        <f>[6]ｸﾗﾐ!$C18</f>
        <v>0</v>
      </c>
      <c r="D22" s="17">
        <f>[6]ｸﾗﾐ!$D18</f>
        <v>0</v>
      </c>
      <c r="E22" s="17">
        <f>[6]ｸﾗﾐ!$E18</f>
        <v>0</v>
      </c>
      <c r="F22" s="17">
        <f>[6]ｸﾗﾐ!$F18</f>
        <v>0</v>
      </c>
      <c r="G22" s="17">
        <f>[6]ｸﾗﾐ!$G18</f>
        <v>0</v>
      </c>
      <c r="H22" s="17">
        <f>[6]ｸﾗﾐ!$H18</f>
        <v>0</v>
      </c>
      <c r="I22" s="17">
        <f>[6]ｸﾗﾐ!$I18</f>
        <v>0</v>
      </c>
      <c r="J22" s="17">
        <f>[6]ｸﾗﾐ!$J18</f>
        <v>0</v>
      </c>
      <c r="K22" s="17">
        <f>[6]ｸﾗﾐ!$K18</f>
        <v>0</v>
      </c>
      <c r="L22" s="17">
        <f>[6]ｸﾗﾐ!$L18</f>
        <v>0</v>
      </c>
      <c r="M22" s="17">
        <f>[6]ｸﾗﾐ!$M18</f>
        <v>0</v>
      </c>
      <c r="N22" s="17">
        <f>[6]ｸﾗﾐ!$N18</f>
        <v>0</v>
      </c>
      <c r="O22" s="17">
        <f>[6]ｸﾗﾐ!$O18</f>
        <v>0</v>
      </c>
      <c r="P22" s="17">
        <f>[6]ｸﾗﾐ!$P18</f>
        <v>0</v>
      </c>
      <c r="Q22" s="17">
        <f>[6]ｸﾗﾐ!$Q18</f>
        <v>0</v>
      </c>
      <c r="R22" s="17">
        <f>[6]ｸﾗﾐ!$R18</f>
        <v>0</v>
      </c>
      <c r="S22" s="17">
        <f>[6]ｸﾗﾐ!$S18</f>
        <v>0</v>
      </c>
      <c r="U22">
        <f t="shared" si="0"/>
        <v>0</v>
      </c>
      <c r="V22" t="b">
        <f t="shared" si="1"/>
        <v>1</v>
      </c>
    </row>
    <row r="23" spans="2:22">
      <c r="B23" s="17">
        <v>18</v>
      </c>
      <c r="C23" s="17">
        <f>[6]ｸﾗﾐ!$C19</f>
        <v>0</v>
      </c>
      <c r="D23" s="17">
        <f>[6]ｸﾗﾐ!$D19</f>
        <v>0</v>
      </c>
      <c r="E23" s="17">
        <f>[6]ｸﾗﾐ!$E19</f>
        <v>0</v>
      </c>
      <c r="F23" s="17">
        <f>[6]ｸﾗﾐ!$F19</f>
        <v>0</v>
      </c>
      <c r="G23" s="17">
        <f>[6]ｸﾗﾐ!$G19</f>
        <v>0</v>
      </c>
      <c r="H23" s="17">
        <f>[6]ｸﾗﾐ!$H19</f>
        <v>0</v>
      </c>
      <c r="I23" s="17">
        <f>[6]ｸﾗﾐ!$I19</f>
        <v>0</v>
      </c>
      <c r="J23" s="17">
        <f>[6]ｸﾗﾐ!$J19</f>
        <v>0</v>
      </c>
      <c r="K23" s="17">
        <f>[6]ｸﾗﾐ!$K19</f>
        <v>0</v>
      </c>
      <c r="L23" s="17">
        <f>[6]ｸﾗﾐ!$L19</f>
        <v>0</v>
      </c>
      <c r="M23" s="17">
        <f>[6]ｸﾗﾐ!$M19</f>
        <v>0</v>
      </c>
      <c r="N23" s="17">
        <f>[6]ｸﾗﾐ!$N19</f>
        <v>0</v>
      </c>
      <c r="O23" s="17">
        <f>[6]ｸﾗﾐ!$O19</f>
        <v>0</v>
      </c>
      <c r="P23" s="17">
        <f>[6]ｸﾗﾐ!$P19</f>
        <v>0</v>
      </c>
      <c r="Q23" s="17">
        <f>[6]ｸﾗﾐ!$Q19</f>
        <v>0</v>
      </c>
      <c r="R23" s="17">
        <f>[6]ｸﾗﾐ!$R19</f>
        <v>0</v>
      </c>
      <c r="S23" s="17">
        <f>[6]ｸﾗﾐ!$S19</f>
        <v>0</v>
      </c>
      <c r="U23">
        <f t="shared" si="0"/>
        <v>0</v>
      </c>
      <c r="V23" t="b">
        <f t="shared" si="1"/>
        <v>1</v>
      </c>
    </row>
    <row r="24" spans="2:22">
      <c r="B24" s="17">
        <v>19</v>
      </c>
      <c r="C24" s="17">
        <f>[6]ｸﾗﾐ!$C20</f>
        <v>0</v>
      </c>
      <c r="D24" s="17">
        <f>[6]ｸﾗﾐ!$D20</f>
        <v>0</v>
      </c>
      <c r="E24" s="17">
        <f>[6]ｸﾗﾐ!$E20</f>
        <v>0</v>
      </c>
      <c r="F24" s="17">
        <f>[6]ｸﾗﾐ!$F20</f>
        <v>0</v>
      </c>
      <c r="G24" s="17">
        <f>[6]ｸﾗﾐ!$G20</f>
        <v>0</v>
      </c>
      <c r="H24" s="17">
        <f>[6]ｸﾗﾐ!$H20</f>
        <v>0</v>
      </c>
      <c r="I24" s="17">
        <f>[6]ｸﾗﾐ!$I20</f>
        <v>0</v>
      </c>
      <c r="J24" s="17">
        <f>[6]ｸﾗﾐ!$J20</f>
        <v>0</v>
      </c>
      <c r="K24" s="17">
        <f>[6]ｸﾗﾐ!$K20</f>
        <v>0</v>
      </c>
      <c r="L24" s="17">
        <f>[6]ｸﾗﾐ!$L20</f>
        <v>0</v>
      </c>
      <c r="M24" s="17">
        <f>[6]ｸﾗﾐ!$M20</f>
        <v>0</v>
      </c>
      <c r="N24" s="17">
        <f>[6]ｸﾗﾐ!$N20</f>
        <v>0</v>
      </c>
      <c r="O24" s="17">
        <f>[6]ｸﾗﾐ!$O20</f>
        <v>0</v>
      </c>
      <c r="P24" s="17">
        <f>[6]ｸﾗﾐ!$P20</f>
        <v>0</v>
      </c>
      <c r="Q24" s="17">
        <f>[6]ｸﾗﾐ!$Q20</f>
        <v>0</v>
      </c>
      <c r="R24" s="17">
        <f>[6]ｸﾗﾐ!$R20</f>
        <v>0</v>
      </c>
      <c r="S24" s="17">
        <f>[6]ｸﾗﾐ!$S20</f>
        <v>0</v>
      </c>
      <c r="U24">
        <f t="shared" si="0"/>
        <v>0</v>
      </c>
      <c r="V24" t="b">
        <f t="shared" si="1"/>
        <v>1</v>
      </c>
    </row>
    <row r="25" spans="2:22">
      <c r="B25" s="17">
        <v>20</v>
      </c>
      <c r="C25" s="17">
        <f>[6]ｸﾗﾐ!$C21</f>
        <v>0</v>
      </c>
      <c r="D25" s="17">
        <f>[6]ｸﾗﾐ!$D21</f>
        <v>0</v>
      </c>
      <c r="E25" s="17">
        <f>[6]ｸﾗﾐ!$E21</f>
        <v>0</v>
      </c>
      <c r="F25" s="17">
        <f>[6]ｸﾗﾐ!$F21</f>
        <v>0</v>
      </c>
      <c r="G25" s="17">
        <f>[6]ｸﾗﾐ!$G21</f>
        <v>0</v>
      </c>
      <c r="H25" s="17">
        <f>[6]ｸﾗﾐ!$H21</f>
        <v>0</v>
      </c>
      <c r="I25" s="17">
        <f>[6]ｸﾗﾐ!$I21</f>
        <v>0</v>
      </c>
      <c r="J25" s="17">
        <f>[6]ｸﾗﾐ!$J21</f>
        <v>0</v>
      </c>
      <c r="K25" s="17">
        <f>[6]ｸﾗﾐ!$K21</f>
        <v>0</v>
      </c>
      <c r="L25" s="17">
        <f>[6]ｸﾗﾐ!$L21</f>
        <v>0</v>
      </c>
      <c r="M25" s="17">
        <f>[6]ｸﾗﾐ!$M21</f>
        <v>0</v>
      </c>
      <c r="N25" s="17">
        <f>[6]ｸﾗﾐ!$N21</f>
        <v>0</v>
      </c>
      <c r="O25" s="17">
        <f>[6]ｸﾗﾐ!$O21</f>
        <v>0</v>
      </c>
      <c r="P25" s="17">
        <f>[6]ｸﾗﾐ!$P21</f>
        <v>0</v>
      </c>
      <c r="Q25" s="17">
        <f>[6]ｸﾗﾐ!$Q21</f>
        <v>0</v>
      </c>
      <c r="R25" s="17">
        <f>[6]ｸﾗﾐ!$R21</f>
        <v>0</v>
      </c>
      <c r="S25" s="17">
        <f>[6]ｸﾗﾐ!$S21</f>
        <v>0</v>
      </c>
      <c r="U25">
        <f t="shared" si="0"/>
        <v>0</v>
      </c>
      <c r="V25" t="b">
        <f t="shared" si="1"/>
        <v>1</v>
      </c>
    </row>
    <row r="26" spans="2:22">
      <c r="B26" s="17">
        <v>21</v>
      </c>
      <c r="C26" s="17">
        <f>[6]ｸﾗﾐ!$C22</f>
        <v>0</v>
      </c>
      <c r="D26" s="17">
        <f>[6]ｸﾗﾐ!$D22</f>
        <v>0</v>
      </c>
      <c r="E26" s="17">
        <f>[6]ｸﾗﾐ!$E22</f>
        <v>0</v>
      </c>
      <c r="F26" s="17">
        <f>[6]ｸﾗﾐ!$F22</f>
        <v>0</v>
      </c>
      <c r="G26" s="17">
        <f>[6]ｸﾗﾐ!$G22</f>
        <v>0</v>
      </c>
      <c r="H26" s="17">
        <f>[6]ｸﾗﾐ!$H22</f>
        <v>0</v>
      </c>
      <c r="I26" s="17">
        <f>[6]ｸﾗﾐ!$I22</f>
        <v>0</v>
      </c>
      <c r="J26" s="17">
        <f>[6]ｸﾗﾐ!$J22</f>
        <v>0</v>
      </c>
      <c r="K26" s="17">
        <f>[6]ｸﾗﾐ!$K22</f>
        <v>0</v>
      </c>
      <c r="L26" s="17">
        <f>[6]ｸﾗﾐ!$L22</f>
        <v>0</v>
      </c>
      <c r="M26" s="17">
        <f>[6]ｸﾗﾐ!$M22</f>
        <v>0</v>
      </c>
      <c r="N26" s="17">
        <f>[6]ｸﾗﾐ!$N22</f>
        <v>0</v>
      </c>
      <c r="O26" s="17">
        <f>[6]ｸﾗﾐ!$O22</f>
        <v>0</v>
      </c>
      <c r="P26" s="17">
        <f>[6]ｸﾗﾐ!$P22</f>
        <v>0</v>
      </c>
      <c r="Q26" s="17">
        <f>[6]ｸﾗﾐ!$Q22</f>
        <v>0</v>
      </c>
      <c r="R26" s="17">
        <f>[6]ｸﾗﾐ!$R22</f>
        <v>0</v>
      </c>
      <c r="S26" s="17">
        <f>[6]ｸﾗﾐ!$S22</f>
        <v>0</v>
      </c>
      <c r="U26">
        <f t="shared" si="0"/>
        <v>0</v>
      </c>
      <c r="V26" t="b">
        <f t="shared" si="1"/>
        <v>1</v>
      </c>
    </row>
    <row r="27" spans="2:22">
      <c r="B27" s="17">
        <v>22</v>
      </c>
      <c r="C27" s="17">
        <f>[6]ｸﾗﾐ!$C23</f>
        <v>0</v>
      </c>
      <c r="D27" s="17">
        <f>[6]ｸﾗﾐ!$D23</f>
        <v>0</v>
      </c>
      <c r="E27" s="17">
        <f>[6]ｸﾗﾐ!$E23</f>
        <v>0</v>
      </c>
      <c r="F27" s="17">
        <f>[6]ｸﾗﾐ!$F23</f>
        <v>0</v>
      </c>
      <c r="G27" s="17">
        <f>[6]ｸﾗﾐ!$G23</f>
        <v>0</v>
      </c>
      <c r="H27" s="17">
        <f>[6]ｸﾗﾐ!$H23</f>
        <v>0</v>
      </c>
      <c r="I27" s="17">
        <f>[6]ｸﾗﾐ!$I23</f>
        <v>0</v>
      </c>
      <c r="J27" s="17">
        <f>[6]ｸﾗﾐ!$J23</f>
        <v>0</v>
      </c>
      <c r="K27" s="17">
        <f>[6]ｸﾗﾐ!$K23</f>
        <v>0</v>
      </c>
      <c r="L27" s="17">
        <f>[6]ｸﾗﾐ!$L23</f>
        <v>0</v>
      </c>
      <c r="M27" s="17">
        <f>[6]ｸﾗﾐ!$M23</f>
        <v>0</v>
      </c>
      <c r="N27" s="17">
        <f>[6]ｸﾗﾐ!$N23</f>
        <v>0</v>
      </c>
      <c r="O27" s="17">
        <f>[6]ｸﾗﾐ!$O23</f>
        <v>0</v>
      </c>
      <c r="P27" s="17">
        <f>[6]ｸﾗﾐ!$P23</f>
        <v>0</v>
      </c>
      <c r="Q27" s="17">
        <f>[6]ｸﾗﾐ!$Q23</f>
        <v>0</v>
      </c>
      <c r="R27" s="17">
        <f>[6]ｸﾗﾐ!$R23</f>
        <v>0</v>
      </c>
      <c r="S27" s="17">
        <f>[6]ｸﾗﾐ!$S23</f>
        <v>0</v>
      </c>
      <c r="U27">
        <f t="shared" si="0"/>
        <v>0</v>
      </c>
      <c r="V27" t="b">
        <f t="shared" si="1"/>
        <v>1</v>
      </c>
    </row>
    <row r="28" spans="2:22">
      <c r="B28" s="17">
        <v>23</v>
      </c>
      <c r="C28" s="17">
        <f>[6]ｸﾗﾐ!$C24</f>
        <v>0</v>
      </c>
      <c r="D28" s="17">
        <f>[6]ｸﾗﾐ!$D24</f>
        <v>0</v>
      </c>
      <c r="E28" s="17">
        <f>[6]ｸﾗﾐ!$E24</f>
        <v>0</v>
      </c>
      <c r="F28" s="17">
        <f>[6]ｸﾗﾐ!$F24</f>
        <v>0</v>
      </c>
      <c r="G28" s="17">
        <f>[6]ｸﾗﾐ!$G24</f>
        <v>0</v>
      </c>
      <c r="H28" s="17">
        <f>[6]ｸﾗﾐ!$H24</f>
        <v>0</v>
      </c>
      <c r="I28" s="17">
        <f>[6]ｸﾗﾐ!$I24</f>
        <v>0</v>
      </c>
      <c r="J28" s="17">
        <f>[6]ｸﾗﾐ!$J24</f>
        <v>0</v>
      </c>
      <c r="K28" s="17">
        <f>[6]ｸﾗﾐ!$K24</f>
        <v>0</v>
      </c>
      <c r="L28" s="17">
        <f>[6]ｸﾗﾐ!$L24</f>
        <v>0</v>
      </c>
      <c r="M28" s="17">
        <f>[6]ｸﾗﾐ!$M24</f>
        <v>0</v>
      </c>
      <c r="N28" s="17">
        <f>[6]ｸﾗﾐ!$N24</f>
        <v>0</v>
      </c>
      <c r="O28" s="17">
        <f>[6]ｸﾗﾐ!$O24</f>
        <v>0</v>
      </c>
      <c r="P28" s="17">
        <f>[6]ｸﾗﾐ!$P24</f>
        <v>0</v>
      </c>
      <c r="Q28" s="17">
        <f>[6]ｸﾗﾐ!$Q24</f>
        <v>0</v>
      </c>
      <c r="R28" s="17">
        <f>[6]ｸﾗﾐ!$R24</f>
        <v>0</v>
      </c>
      <c r="S28" s="17">
        <f>[6]ｸﾗﾐ!$S24</f>
        <v>0</v>
      </c>
      <c r="U28">
        <f t="shared" si="0"/>
        <v>0</v>
      </c>
      <c r="V28" t="b">
        <f t="shared" si="1"/>
        <v>1</v>
      </c>
    </row>
    <row r="29" spans="2:22">
      <c r="B29" s="17">
        <v>24</v>
      </c>
      <c r="C29" s="17">
        <f>[6]ｸﾗﾐ!$C25</f>
        <v>0</v>
      </c>
      <c r="D29" s="17">
        <f>[6]ｸﾗﾐ!$D25</f>
        <v>0</v>
      </c>
      <c r="E29" s="17">
        <f>[6]ｸﾗﾐ!$E25</f>
        <v>0</v>
      </c>
      <c r="F29" s="17">
        <f>[6]ｸﾗﾐ!$F25</f>
        <v>0</v>
      </c>
      <c r="G29" s="17">
        <f>[6]ｸﾗﾐ!$G25</f>
        <v>0</v>
      </c>
      <c r="H29" s="17">
        <f>[6]ｸﾗﾐ!$H25</f>
        <v>0</v>
      </c>
      <c r="I29" s="17">
        <f>[6]ｸﾗﾐ!$I25</f>
        <v>0</v>
      </c>
      <c r="J29" s="17">
        <f>[6]ｸﾗﾐ!$J25</f>
        <v>0</v>
      </c>
      <c r="K29" s="17">
        <f>[6]ｸﾗﾐ!$K25</f>
        <v>0</v>
      </c>
      <c r="L29" s="17">
        <f>[6]ｸﾗﾐ!$L25</f>
        <v>0</v>
      </c>
      <c r="M29" s="17">
        <f>[6]ｸﾗﾐ!$M25</f>
        <v>0</v>
      </c>
      <c r="N29" s="17">
        <f>[6]ｸﾗﾐ!$N25</f>
        <v>0</v>
      </c>
      <c r="O29" s="17">
        <f>[6]ｸﾗﾐ!$O25</f>
        <v>0</v>
      </c>
      <c r="P29" s="17">
        <f>[6]ｸﾗﾐ!$P25</f>
        <v>0</v>
      </c>
      <c r="Q29" s="17">
        <f>[6]ｸﾗﾐ!$Q25</f>
        <v>0</v>
      </c>
      <c r="R29" s="17">
        <f>[6]ｸﾗﾐ!$R25</f>
        <v>0</v>
      </c>
      <c r="S29" s="17">
        <f>[6]ｸﾗﾐ!$S25</f>
        <v>0</v>
      </c>
      <c r="U29">
        <f t="shared" si="0"/>
        <v>0</v>
      </c>
      <c r="V29" t="b">
        <f t="shared" si="1"/>
        <v>1</v>
      </c>
    </row>
    <row r="30" spans="2:22">
      <c r="B30" s="17">
        <v>25</v>
      </c>
      <c r="C30" s="17">
        <f>[6]ｸﾗﾐ!$C26</f>
        <v>0</v>
      </c>
      <c r="D30" s="17">
        <f>[6]ｸﾗﾐ!$D26</f>
        <v>0</v>
      </c>
      <c r="E30" s="17">
        <f>[6]ｸﾗﾐ!$E26</f>
        <v>0</v>
      </c>
      <c r="F30" s="17">
        <f>[6]ｸﾗﾐ!$F26</f>
        <v>0</v>
      </c>
      <c r="G30" s="17">
        <f>[6]ｸﾗﾐ!$G26</f>
        <v>0</v>
      </c>
      <c r="H30" s="17">
        <f>[6]ｸﾗﾐ!$H26</f>
        <v>0</v>
      </c>
      <c r="I30" s="17">
        <f>[6]ｸﾗﾐ!$I26</f>
        <v>0</v>
      </c>
      <c r="J30" s="17">
        <f>[6]ｸﾗﾐ!$J26</f>
        <v>0</v>
      </c>
      <c r="K30" s="17">
        <f>[6]ｸﾗﾐ!$K26</f>
        <v>0</v>
      </c>
      <c r="L30" s="17">
        <f>[6]ｸﾗﾐ!$L26</f>
        <v>0</v>
      </c>
      <c r="M30" s="17">
        <f>[6]ｸﾗﾐ!$M26</f>
        <v>0</v>
      </c>
      <c r="N30" s="17">
        <f>[6]ｸﾗﾐ!$N26</f>
        <v>0</v>
      </c>
      <c r="O30" s="17">
        <f>[6]ｸﾗﾐ!$O26</f>
        <v>0</v>
      </c>
      <c r="P30" s="17">
        <f>[6]ｸﾗﾐ!$P26</f>
        <v>0</v>
      </c>
      <c r="Q30" s="17">
        <f>[6]ｸﾗﾐ!$Q26</f>
        <v>0</v>
      </c>
      <c r="R30" s="17">
        <f>[6]ｸﾗﾐ!$R26</f>
        <v>0</v>
      </c>
      <c r="S30" s="17">
        <f>[6]ｸﾗﾐ!$S26</f>
        <v>0</v>
      </c>
      <c r="U30">
        <f>SUM(D30:S30)</f>
        <v>0</v>
      </c>
      <c r="V30" t="b">
        <f>IF(AND(ISERROR(C30),ISERROR(U30)),"-",C30=U30)</f>
        <v>1</v>
      </c>
    </row>
    <row r="31" spans="2:22">
      <c r="B31" s="17">
        <v>26</v>
      </c>
      <c r="C31" s="17">
        <f>[6]ｸﾗﾐ!$C27</f>
        <v>0</v>
      </c>
      <c r="D31" s="17">
        <f>[6]ｸﾗﾐ!$D27</f>
        <v>0</v>
      </c>
      <c r="E31" s="17">
        <f>[6]ｸﾗﾐ!$E27</f>
        <v>0</v>
      </c>
      <c r="F31" s="17">
        <f>[6]ｸﾗﾐ!$F27</f>
        <v>0</v>
      </c>
      <c r="G31" s="17">
        <f>[6]ｸﾗﾐ!$G27</f>
        <v>0</v>
      </c>
      <c r="H31" s="17">
        <f>[6]ｸﾗﾐ!$H27</f>
        <v>0</v>
      </c>
      <c r="I31" s="17">
        <f>[6]ｸﾗﾐ!$I27</f>
        <v>0</v>
      </c>
      <c r="J31" s="17">
        <f>[6]ｸﾗﾐ!$J27</f>
        <v>0</v>
      </c>
      <c r="K31" s="17">
        <f>[6]ｸﾗﾐ!$K27</f>
        <v>0</v>
      </c>
      <c r="L31" s="17">
        <f>[6]ｸﾗﾐ!$L27</f>
        <v>0</v>
      </c>
      <c r="M31" s="17">
        <f>[6]ｸﾗﾐ!$M27</f>
        <v>0</v>
      </c>
      <c r="N31" s="17">
        <f>[6]ｸﾗﾐ!$N27</f>
        <v>0</v>
      </c>
      <c r="O31" s="17">
        <f>[6]ｸﾗﾐ!$O27</f>
        <v>0</v>
      </c>
      <c r="P31" s="17">
        <f>[6]ｸﾗﾐ!$P27</f>
        <v>0</v>
      </c>
      <c r="Q31" s="17">
        <f>[6]ｸﾗﾐ!$Q27</f>
        <v>0</v>
      </c>
      <c r="R31" s="17">
        <f>[6]ｸﾗﾐ!$R27</f>
        <v>0</v>
      </c>
      <c r="S31" s="17">
        <f>[6]ｸﾗﾐ!$S27</f>
        <v>0</v>
      </c>
      <c r="U31">
        <f>SUM(D31:S31)</f>
        <v>0</v>
      </c>
      <c r="V31" t="b">
        <f>IF(AND(ISERROR(C31),ISERROR(U31)),"-",C31=U31)</f>
        <v>1</v>
      </c>
    </row>
    <row r="32" spans="2:22">
      <c r="B32" s="17">
        <v>27</v>
      </c>
      <c r="C32" s="17">
        <f>[6]ｸﾗﾐ!$C28</f>
        <v>0</v>
      </c>
      <c r="D32" s="17">
        <f>[6]ｸﾗﾐ!$D28</f>
        <v>0</v>
      </c>
      <c r="E32" s="17">
        <f>[6]ｸﾗﾐ!$E28</f>
        <v>0</v>
      </c>
      <c r="F32" s="17">
        <f>[6]ｸﾗﾐ!$F28</f>
        <v>0</v>
      </c>
      <c r="G32" s="17">
        <f>[6]ｸﾗﾐ!$G28</f>
        <v>0</v>
      </c>
      <c r="H32" s="17">
        <f>[6]ｸﾗﾐ!$H28</f>
        <v>0</v>
      </c>
      <c r="I32" s="17">
        <f>[6]ｸﾗﾐ!$I28</f>
        <v>0</v>
      </c>
      <c r="J32" s="17">
        <f>[6]ｸﾗﾐ!$J28</f>
        <v>0</v>
      </c>
      <c r="K32" s="17">
        <f>[6]ｸﾗﾐ!$K28</f>
        <v>0</v>
      </c>
      <c r="L32" s="17">
        <f>[6]ｸﾗﾐ!$L28</f>
        <v>0</v>
      </c>
      <c r="M32" s="17">
        <f>[6]ｸﾗﾐ!$M28</f>
        <v>0</v>
      </c>
      <c r="N32" s="17">
        <f>[6]ｸﾗﾐ!$N28</f>
        <v>0</v>
      </c>
      <c r="O32" s="17">
        <f>[6]ｸﾗﾐ!$O28</f>
        <v>0</v>
      </c>
      <c r="P32" s="17">
        <f>[6]ｸﾗﾐ!$P28</f>
        <v>0</v>
      </c>
      <c r="Q32" s="17">
        <f>[6]ｸﾗﾐ!$Q28</f>
        <v>0</v>
      </c>
      <c r="R32" s="17">
        <f>[6]ｸﾗﾐ!$R28</f>
        <v>0</v>
      </c>
      <c r="S32" s="17">
        <f>[6]ｸﾗﾐ!$S28</f>
        <v>0</v>
      </c>
      <c r="U32">
        <f t="shared" ref="U32:U58" si="2">SUM(D32:S32)</f>
        <v>0</v>
      </c>
      <c r="V32" t="b">
        <f t="shared" ref="V32:V58" si="3">IF(AND(ISERROR(C32),ISERROR(U32)),"-",C32=U32)</f>
        <v>1</v>
      </c>
    </row>
    <row r="33" spans="2:22">
      <c r="B33" s="17">
        <v>28</v>
      </c>
      <c r="C33" s="17">
        <f>[6]ｸﾗﾐ!$C29</f>
        <v>0</v>
      </c>
      <c r="D33" s="17">
        <f>[6]ｸﾗﾐ!$D29</f>
        <v>0</v>
      </c>
      <c r="E33" s="17">
        <f>[6]ｸﾗﾐ!$E29</f>
        <v>0</v>
      </c>
      <c r="F33" s="17">
        <f>[6]ｸﾗﾐ!$F29</f>
        <v>0</v>
      </c>
      <c r="G33" s="17">
        <f>[6]ｸﾗﾐ!$G29</f>
        <v>0</v>
      </c>
      <c r="H33" s="17">
        <f>[6]ｸﾗﾐ!$H29</f>
        <v>0</v>
      </c>
      <c r="I33" s="17">
        <f>[6]ｸﾗﾐ!$I29</f>
        <v>0</v>
      </c>
      <c r="J33" s="17">
        <f>[6]ｸﾗﾐ!$J29</f>
        <v>0</v>
      </c>
      <c r="K33" s="17">
        <f>[6]ｸﾗﾐ!$K29</f>
        <v>0</v>
      </c>
      <c r="L33" s="17">
        <f>[6]ｸﾗﾐ!$L29</f>
        <v>0</v>
      </c>
      <c r="M33" s="17">
        <f>[6]ｸﾗﾐ!$M29</f>
        <v>0</v>
      </c>
      <c r="N33" s="17">
        <f>[6]ｸﾗﾐ!$N29</f>
        <v>0</v>
      </c>
      <c r="O33" s="17">
        <f>[6]ｸﾗﾐ!$O29</f>
        <v>0</v>
      </c>
      <c r="P33" s="17">
        <f>[6]ｸﾗﾐ!$P29</f>
        <v>0</v>
      </c>
      <c r="Q33" s="17">
        <f>[6]ｸﾗﾐ!$Q29</f>
        <v>0</v>
      </c>
      <c r="R33" s="17">
        <f>[6]ｸﾗﾐ!$R29</f>
        <v>0</v>
      </c>
      <c r="S33" s="17">
        <f>[6]ｸﾗﾐ!$S29</f>
        <v>0</v>
      </c>
      <c r="U33">
        <f t="shared" si="2"/>
        <v>0</v>
      </c>
      <c r="V33" t="b">
        <f t="shared" si="3"/>
        <v>1</v>
      </c>
    </row>
    <row r="34" spans="2:22">
      <c r="B34" s="17">
        <v>29</v>
      </c>
      <c r="C34" s="17">
        <f>[6]ｸﾗﾐ!$C30</f>
        <v>0</v>
      </c>
      <c r="D34" s="17">
        <f>[6]ｸﾗﾐ!$D30</f>
        <v>0</v>
      </c>
      <c r="E34" s="17">
        <f>[6]ｸﾗﾐ!$E30</f>
        <v>0</v>
      </c>
      <c r="F34" s="17">
        <f>[6]ｸﾗﾐ!$F30</f>
        <v>0</v>
      </c>
      <c r="G34" s="17">
        <f>[6]ｸﾗﾐ!$G30</f>
        <v>0</v>
      </c>
      <c r="H34" s="17">
        <f>[6]ｸﾗﾐ!$H30</f>
        <v>0</v>
      </c>
      <c r="I34" s="17">
        <f>[6]ｸﾗﾐ!$I30</f>
        <v>0</v>
      </c>
      <c r="J34" s="17">
        <f>[6]ｸﾗﾐ!$J30</f>
        <v>0</v>
      </c>
      <c r="K34" s="17">
        <f>[6]ｸﾗﾐ!$K30</f>
        <v>0</v>
      </c>
      <c r="L34" s="17">
        <f>[6]ｸﾗﾐ!$L30</f>
        <v>0</v>
      </c>
      <c r="M34" s="17">
        <f>[6]ｸﾗﾐ!$M30</f>
        <v>0</v>
      </c>
      <c r="N34" s="17">
        <f>[6]ｸﾗﾐ!$N30</f>
        <v>0</v>
      </c>
      <c r="O34" s="17">
        <f>[6]ｸﾗﾐ!$O30</f>
        <v>0</v>
      </c>
      <c r="P34" s="17">
        <f>[6]ｸﾗﾐ!$P30</f>
        <v>0</v>
      </c>
      <c r="Q34" s="17">
        <f>[6]ｸﾗﾐ!$Q30</f>
        <v>0</v>
      </c>
      <c r="R34" s="17">
        <f>[6]ｸﾗﾐ!$R30</f>
        <v>0</v>
      </c>
      <c r="S34" s="17">
        <f>[6]ｸﾗﾐ!$S30</f>
        <v>0</v>
      </c>
      <c r="U34">
        <f t="shared" si="2"/>
        <v>0</v>
      </c>
      <c r="V34" t="b">
        <f t="shared" si="3"/>
        <v>1</v>
      </c>
    </row>
    <row r="35" spans="2:22">
      <c r="B35" s="17">
        <v>30</v>
      </c>
      <c r="C35" s="17">
        <f>[6]ｸﾗﾐ!$C31</f>
        <v>0</v>
      </c>
      <c r="D35" s="17">
        <f>[6]ｸﾗﾐ!$D31</f>
        <v>0</v>
      </c>
      <c r="E35" s="17">
        <f>[6]ｸﾗﾐ!$E31</f>
        <v>0</v>
      </c>
      <c r="F35" s="17">
        <f>[6]ｸﾗﾐ!$F31</f>
        <v>0</v>
      </c>
      <c r="G35" s="17">
        <f>[6]ｸﾗﾐ!$G31</f>
        <v>0</v>
      </c>
      <c r="H35" s="17">
        <f>[6]ｸﾗﾐ!$H31</f>
        <v>0</v>
      </c>
      <c r="I35" s="17">
        <f>[6]ｸﾗﾐ!$I31</f>
        <v>0</v>
      </c>
      <c r="J35" s="17">
        <f>[6]ｸﾗﾐ!$J31</f>
        <v>0</v>
      </c>
      <c r="K35" s="17">
        <f>[6]ｸﾗﾐ!$K31</f>
        <v>0</v>
      </c>
      <c r="L35" s="17">
        <f>[6]ｸﾗﾐ!$L31</f>
        <v>0</v>
      </c>
      <c r="M35" s="17">
        <f>[6]ｸﾗﾐ!$M31</f>
        <v>0</v>
      </c>
      <c r="N35" s="17">
        <f>[6]ｸﾗﾐ!$N31</f>
        <v>0</v>
      </c>
      <c r="O35" s="17">
        <f>[6]ｸﾗﾐ!$O31</f>
        <v>0</v>
      </c>
      <c r="P35" s="17">
        <f>[6]ｸﾗﾐ!$P31</f>
        <v>0</v>
      </c>
      <c r="Q35" s="17">
        <f>[6]ｸﾗﾐ!$Q31</f>
        <v>0</v>
      </c>
      <c r="R35" s="17">
        <f>[6]ｸﾗﾐ!$R31</f>
        <v>0</v>
      </c>
      <c r="S35" s="17">
        <f>[6]ｸﾗﾐ!$S31</f>
        <v>0</v>
      </c>
      <c r="U35">
        <f t="shared" si="2"/>
        <v>0</v>
      </c>
      <c r="V35" t="b">
        <f t="shared" si="3"/>
        <v>1</v>
      </c>
    </row>
    <row r="36" spans="2:22">
      <c r="B36" s="17">
        <v>31</v>
      </c>
      <c r="C36" s="17">
        <f>[6]ｸﾗﾐ!$C32</f>
        <v>0</v>
      </c>
      <c r="D36" s="17">
        <f>[6]ｸﾗﾐ!$D32</f>
        <v>0</v>
      </c>
      <c r="E36" s="17">
        <f>[6]ｸﾗﾐ!$E32</f>
        <v>0</v>
      </c>
      <c r="F36" s="17">
        <f>[6]ｸﾗﾐ!$F32</f>
        <v>0</v>
      </c>
      <c r="G36" s="17">
        <f>[6]ｸﾗﾐ!$G32</f>
        <v>0</v>
      </c>
      <c r="H36" s="17">
        <f>[6]ｸﾗﾐ!$H32</f>
        <v>0</v>
      </c>
      <c r="I36" s="17">
        <f>[6]ｸﾗﾐ!$I32</f>
        <v>0</v>
      </c>
      <c r="J36" s="17">
        <f>[6]ｸﾗﾐ!$J32</f>
        <v>0</v>
      </c>
      <c r="K36" s="17">
        <f>[6]ｸﾗﾐ!$K32</f>
        <v>0</v>
      </c>
      <c r="L36" s="17">
        <f>[6]ｸﾗﾐ!$L32</f>
        <v>0</v>
      </c>
      <c r="M36" s="17">
        <f>[6]ｸﾗﾐ!$M32</f>
        <v>0</v>
      </c>
      <c r="N36" s="17">
        <f>[6]ｸﾗﾐ!$N32</f>
        <v>0</v>
      </c>
      <c r="O36" s="17">
        <f>[6]ｸﾗﾐ!$O32</f>
        <v>0</v>
      </c>
      <c r="P36" s="17">
        <f>[6]ｸﾗﾐ!$P32</f>
        <v>0</v>
      </c>
      <c r="Q36" s="17">
        <f>[6]ｸﾗﾐ!$Q32</f>
        <v>0</v>
      </c>
      <c r="R36" s="17">
        <f>[6]ｸﾗﾐ!$R32</f>
        <v>0</v>
      </c>
      <c r="S36" s="17">
        <f>[6]ｸﾗﾐ!$S32</f>
        <v>0</v>
      </c>
      <c r="U36">
        <f t="shared" si="2"/>
        <v>0</v>
      </c>
      <c r="V36" t="b">
        <f t="shared" si="3"/>
        <v>1</v>
      </c>
    </row>
    <row r="37" spans="2:22">
      <c r="B37" s="17">
        <v>32</v>
      </c>
      <c r="C37" s="17">
        <f>[6]ｸﾗﾐ!$C33</f>
        <v>0</v>
      </c>
      <c r="D37" s="17">
        <f>[6]ｸﾗﾐ!$D33</f>
        <v>0</v>
      </c>
      <c r="E37" s="17">
        <f>[6]ｸﾗﾐ!$E33</f>
        <v>0</v>
      </c>
      <c r="F37" s="17">
        <f>[6]ｸﾗﾐ!$F33</f>
        <v>0</v>
      </c>
      <c r="G37" s="17">
        <f>[6]ｸﾗﾐ!$G33</f>
        <v>0</v>
      </c>
      <c r="H37" s="17">
        <f>[6]ｸﾗﾐ!$H33</f>
        <v>0</v>
      </c>
      <c r="I37" s="17">
        <f>[6]ｸﾗﾐ!$I33</f>
        <v>0</v>
      </c>
      <c r="J37" s="17">
        <f>[6]ｸﾗﾐ!$J33</f>
        <v>0</v>
      </c>
      <c r="K37" s="17">
        <f>[6]ｸﾗﾐ!$K33</f>
        <v>0</v>
      </c>
      <c r="L37" s="17">
        <f>[6]ｸﾗﾐ!$L33</f>
        <v>0</v>
      </c>
      <c r="M37" s="17">
        <f>[6]ｸﾗﾐ!$M33</f>
        <v>0</v>
      </c>
      <c r="N37" s="17">
        <f>[6]ｸﾗﾐ!$N33</f>
        <v>0</v>
      </c>
      <c r="O37" s="17">
        <f>[6]ｸﾗﾐ!$O33</f>
        <v>0</v>
      </c>
      <c r="P37" s="17">
        <f>[6]ｸﾗﾐ!$P33</f>
        <v>0</v>
      </c>
      <c r="Q37" s="17">
        <f>[6]ｸﾗﾐ!$Q33</f>
        <v>0</v>
      </c>
      <c r="R37" s="17">
        <f>[6]ｸﾗﾐ!$R33</f>
        <v>0</v>
      </c>
      <c r="S37" s="17">
        <f>[6]ｸﾗﾐ!$S33</f>
        <v>0</v>
      </c>
      <c r="U37">
        <f t="shared" si="2"/>
        <v>0</v>
      </c>
      <c r="V37" t="b">
        <f t="shared" si="3"/>
        <v>1</v>
      </c>
    </row>
    <row r="38" spans="2:22">
      <c r="B38" s="17">
        <v>33</v>
      </c>
      <c r="C38" s="17">
        <f>[6]ｸﾗﾐ!$C34</f>
        <v>0</v>
      </c>
      <c r="D38" s="17">
        <f>[6]ｸﾗﾐ!$D34</f>
        <v>0</v>
      </c>
      <c r="E38" s="17">
        <f>[6]ｸﾗﾐ!$E34</f>
        <v>0</v>
      </c>
      <c r="F38" s="17">
        <f>[6]ｸﾗﾐ!$F34</f>
        <v>0</v>
      </c>
      <c r="G38" s="17">
        <f>[6]ｸﾗﾐ!$G34</f>
        <v>0</v>
      </c>
      <c r="H38" s="17">
        <f>[6]ｸﾗﾐ!$H34</f>
        <v>0</v>
      </c>
      <c r="I38" s="17">
        <f>[6]ｸﾗﾐ!$I34</f>
        <v>0</v>
      </c>
      <c r="J38" s="17">
        <f>[6]ｸﾗﾐ!$J34</f>
        <v>0</v>
      </c>
      <c r="K38" s="17">
        <f>[6]ｸﾗﾐ!$K34</f>
        <v>0</v>
      </c>
      <c r="L38" s="17">
        <f>[6]ｸﾗﾐ!$L34</f>
        <v>0</v>
      </c>
      <c r="M38" s="17">
        <f>[6]ｸﾗﾐ!$M34</f>
        <v>0</v>
      </c>
      <c r="N38" s="17">
        <f>[6]ｸﾗﾐ!$N34</f>
        <v>0</v>
      </c>
      <c r="O38" s="17">
        <f>[6]ｸﾗﾐ!$O34</f>
        <v>0</v>
      </c>
      <c r="P38" s="17">
        <f>[6]ｸﾗﾐ!$P34</f>
        <v>0</v>
      </c>
      <c r="Q38" s="17">
        <f>[6]ｸﾗﾐ!$Q34</f>
        <v>0</v>
      </c>
      <c r="R38" s="17">
        <f>[6]ｸﾗﾐ!$R34</f>
        <v>0</v>
      </c>
      <c r="S38" s="17">
        <f>[6]ｸﾗﾐ!$S34</f>
        <v>0</v>
      </c>
      <c r="U38">
        <f t="shared" si="2"/>
        <v>0</v>
      </c>
      <c r="V38" t="b">
        <f t="shared" si="3"/>
        <v>1</v>
      </c>
    </row>
    <row r="39" spans="2:22">
      <c r="B39" s="17">
        <v>34</v>
      </c>
      <c r="C39" s="17">
        <f>[6]ｸﾗﾐ!$C35</f>
        <v>0</v>
      </c>
      <c r="D39" s="17">
        <f>[6]ｸﾗﾐ!$D35</f>
        <v>0</v>
      </c>
      <c r="E39" s="17">
        <f>[6]ｸﾗﾐ!$E35</f>
        <v>0</v>
      </c>
      <c r="F39" s="17">
        <f>[6]ｸﾗﾐ!$F35</f>
        <v>0</v>
      </c>
      <c r="G39" s="17">
        <f>[6]ｸﾗﾐ!$G35</f>
        <v>0</v>
      </c>
      <c r="H39" s="17">
        <f>[6]ｸﾗﾐ!$H35</f>
        <v>0</v>
      </c>
      <c r="I39" s="17">
        <f>[6]ｸﾗﾐ!$I35</f>
        <v>0</v>
      </c>
      <c r="J39" s="17">
        <f>[6]ｸﾗﾐ!$J35</f>
        <v>0</v>
      </c>
      <c r="K39" s="17">
        <f>[6]ｸﾗﾐ!$K35</f>
        <v>0</v>
      </c>
      <c r="L39" s="17">
        <f>[6]ｸﾗﾐ!$L35</f>
        <v>0</v>
      </c>
      <c r="M39" s="17">
        <f>[6]ｸﾗﾐ!$M35</f>
        <v>0</v>
      </c>
      <c r="N39" s="17">
        <f>[6]ｸﾗﾐ!$N35</f>
        <v>0</v>
      </c>
      <c r="O39" s="17">
        <f>[6]ｸﾗﾐ!$O35</f>
        <v>0</v>
      </c>
      <c r="P39" s="17">
        <f>[6]ｸﾗﾐ!$P35</f>
        <v>0</v>
      </c>
      <c r="Q39" s="17">
        <f>[6]ｸﾗﾐ!$Q35</f>
        <v>0</v>
      </c>
      <c r="R39" s="17">
        <f>[6]ｸﾗﾐ!$R35</f>
        <v>0</v>
      </c>
      <c r="S39" s="17">
        <f>[6]ｸﾗﾐ!$S35</f>
        <v>0</v>
      </c>
      <c r="U39">
        <f t="shared" si="2"/>
        <v>0</v>
      </c>
      <c r="V39" t="b">
        <f t="shared" si="3"/>
        <v>1</v>
      </c>
    </row>
    <row r="40" spans="2:22">
      <c r="B40" s="17">
        <v>35</v>
      </c>
      <c r="C40" s="17" t="e">
        <f>[6]ｸﾗﾐ!$C36</f>
        <v>#N/A</v>
      </c>
      <c r="D40" s="17" t="e">
        <f>[6]ｸﾗﾐ!$D36</f>
        <v>#N/A</v>
      </c>
      <c r="E40" s="17" t="e">
        <f>[6]ｸﾗﾐ!$E36</f>
        <v>#N/A</v>
      </c>
      <c r="F40" s="17" t="e">
        <f>[6]ｸﾗﾐ!$F36</f>
        <v>#N/A</v>
      </c>
      <c r="G40" s="17" t="e">
        <f>[6]ｸﾗﾐ!$G36</f>
        <v>#N/A</v>
      </c>
      <c r="H40" s="17" t="e">
        <f>[6]ｸﾗﾐ!$H36</f>
        <v>#N/A</v>
      </c>
      <c r="I40" s="17" t="e">
        <f>[6]ｸﾗﾐ!$I36</f>
        <v>#N/A</v>
      </c>
      <c r="J40" s="17" t="e">
        <f>[6]ｸﾗﾐ!$J36</f>
        <v>#N/A</v>
      </c>
      <c r="K40" s="17" t="e">
        <f>[6]ｸﾗﾐ!$K36</f>
        <v>#N/A</v>
      </c>
      <c r="L40" s="17" t="e">
        <f>[6]ｸﾗﾐ!$L36</f>
        <v>#N/A</v>
      </c>
      <c r="M40" s="17" t="e">
        <f>[6]ｸﾗﾐ!$M36</f>
        <v>#N/A</v>
      </c>
      <c r="N40" s="17" t="e">
        <f>[6]ｸﾗﾐ!$N36</f>
        <v>#N/A</v>
      </c>
      <c r="O40" s="17" t="e">
        <f>[6]ｸﾗﾐ!$O36</f>
        <v>#N/A</v>
      </c>
      <c r="P40" s="17" t="e">
        <f>[6]ｸﾗﾐ!$P36</f>
        <v>#N/A</v>
      </c>
      <c r="Q40" s="17" t="e">
        <f>[6]ｸﾗﾐ!$Q36</f>
        <v>#N/A</v>
      </c>
      <c r="R40" s="17" t="e">
        <f>[6]ｸﾗﾐ!$R36</f>
        <v>#N/A</v>
      </c>
      <c r="S40" s="17" t="e">
        <f>[6]ｸﾗﾐ!$S36</f>
        <v>#N/A</v>
      </c>
      <c r="U40" t="e">
        <f t="shared" si="2"/>
        <v>#N/A</v>
      </c>
      <c r="V40" t="str">
        <f t="shared" si="3"/>
        <v>-</v>
      </c>
    </row>
    <row r="41" spans="2:22">
      <c r="B41" s="17">
        <v>36</v>
      </c>
      <c r="C41" s="17" t="e">
        <f>[6]ｸﾗﾐ!$C37</f>
        <v>#N/A</v>
      </c>
      <c r="D41" s="17" t="e">
        <f>[6]ｸﾗﾐ!$D37</f>
        <v>#N/A</v>
      </c>
      <c r="E41" s="17" t="e">
        <f>[6]ｸﾗﾐ!$E37</f>
        <v>#N/A</v>
      </c>
      <c r="F41" s="17" t="e">
        <f>[6]ｸﾗﾐ!$F37</f>
        <v>#N/A</v>
      </c>
      <c r="G41" s="17" t="e">
        <f>[6]ｸﾗﾐ!$G37</f>
        <v>#N/A</v>
      </c>
      <c r="H41" s="17" t="e">
        <f>[6]ｸﾗﾐ!$H37</f>
        <v>#N/A</v>
      </c>
      <c r="I41" s="17" t="e">
        <f>[6]ｸﾗﾐ!$I37</f>
        <v>#N/A</v>
      </c>
      <c r="J41" s="17" t="e">
        <f>[6]ｸﾗﾐ!$J37</f>
        <v>#N/A</v>
      </c>
      <c r="K41" s="17" t="e">
        <f>[6]ｸﾗﾐ!$K37</f>
        <v>#N/A</v>
      </c>
      <c r="L41" s="17" t="e">
        <f>[6]ｸﾗﾐ!$L37</f>
        <v>#N/A</v>
      </c>
      <c r="M41" s="17" t="e">
        <f>[6]ｸﾗﾐ!$M37</f>
        <v>#N/A</v>
      </c>
      <c r="N41" s="17" t="e">
        <f>[6]ｸﾗﾐ!$N37</f>
        <v>#N/A</v>
      </c>
      <c r="O41" s="17" t="e">
        <f>[6]ｸﾗﾐ!$O37</f>
        <v>#N/A</v>
      </c>
      <c r="P41" s="17" t="e">
        <f>[6]ｸﾗﾐ!$P37</f>
        <v>#N/A</v>
      </c>
      <c r="Q41" s="17" t="e">
        <f>[6]ｸﾗﾐ!$Q37</f>
        <v>#N/A</v>
      </c>
      <c r="R41" s="17" t="e">
        <f>[6]ｸﾗﾐ!$R37</f>
        <v>#N/A</v>
      </c>
      <c r="S41" s="17" t="e">
        <f>[6]ｸﾗﾐ!$S37</f>
        <v>#N/A</v>
      </c>
      <c r="U41" t="e">
        <f t="shared" si="2"/>
        <v>#N/A</v>
      </c>
      <c r="V41" t="str">
        <f t="shared" si="3"/>
        <v>-</v>
      </c>
    </row>
    <row r="42" spans="2:22">
      <c r="B42" s="17">
        <v>37</v>
      </c>
      <c r="C42" s="17" t="e">
        <f>[6]ｸﾗﾐ!$C38</f>
        <v>#N/A</v>
      </c>
      <c r="D42" s="17" t="e">
        <f>[6]ｸﾗﾐ!$D38</f>
        <v>#N/A</v>
      </c>
      <c r="E42" s="17" t="e">
        <f>[6]ｸﾗﾐ!$E38</f>
        <v>#N/A</v>
      </c>
      <c r="F42" s="17" t="e">
        <f>[6]ｸﾗﾐ!$F38</f>
        <v>#N/A</v>
      </c>
      <c r="G42" s="17" t="e">
        <f>[6]ｸﾗﾐ!$G38</f>
        <v>#N/A</v>
      </c>
      <c r="H42" s="17" t="e">
        <f>[6]ｸﾗﾐ!$H38</f>
        <v>#N/A</v>
      </c>
      <c r="I42" s="17" t="e">
        <f>[6]ｸﾗﾐ!$I38</f>
        <v>#N/A</v>
      </c>
      <c r="J42" s="17" t="e">
        <f>[6]ｸﾗﾐ!$J38</f>
        <v>#N/A</v>
      </c>
      <c r="K42" s="17" t="e">
        <f>[6]ｸﾗﾐ!$K38</f>
        <v>#N/A</v>
      </c>
      <c r="L42" s="17" t="e">
        <f>[6]ｸﾗﾐ!$L38</f>
        <v>#N/A</v>
      </c>
      <c r="M42" s="17" t="e">
        <f>[6]ｸﾗﾐ!$M38</f>
        <v>#N/A</v>
      </c>
      <c r="N42" s="17" t="e">
        <f>[6]ｸﾗﾐ!$N38</f>
        <v>#N/A</v>
      </c>
      <c r="O42" s="17" t="e">
        <f>[6]ｸﾗﾐ!$O38</f>
        <v>#N/A</v>
      </c>
      <c r="P42" s="17" t="e">
        <f>[6]ｸﾗﾐ!$P38</f>
        <v>#N/A</v>
      </c>
      <c r="Q42" s="17" t="e">
        <f>[6]ｸﾗﾐ!$Q38</f>
        <v>#N/A</v>
      </c>
      <c r="R42" s="17" t="e">
        <f>[6]ｸﾗﾐ!$R38</f>
        <v>#N/A</v>
      </c>
      <c r="S42" s="17" t="e">
        <f>[6]ｸﾗﾐ!$S38</f>
        <v>#N/A</v>
      </c>
      <c r="U42" t="e">
        <f t="shared" si="2"/>
        <v>#N/A</v>
      </c>
      <c r="V42" t="str">
        <f t="shared" si="3"/>
        <v>-</v>
      </c>
    </row>
    <row r="43" spans="2:22">
      <c r="B43" s="17">
        <v>38</v>
      </c>
      <c r="C43" s="17" t="e">
        <f>[6]ｸﾗﾐ!$C39</f>
        <v>#N/A</v>
      </c>
      <c r="D43" s="17" t="e">
        <f>[6]ｸﾗﾐ!$D39</f>
        <v>#N/A</v>
      </c>
      <c r="E43" s="17" t="e">
        <f>[6]ｸﾗﾐ!$E39</f>
        <v>#N/A</v>
      </c>
      <c r="F43" s="17" t="e">
        <f>[6]ｸﾗﾐ!$F39</f>
        <v>#N/A</v>
      </c>
      <c r="G43" s="17" t="e">
        <f>[6]ｸﾗﾐ!$G39</f>
        <v>#N/A</v>
      </c>
      <c r="H43" s="17" t="e">
        <f>[6]ｸﾗﾐ!$H39</f>
        <v>#N/A</v>
      </c>
      <c r="I43" s="17" t="e">
        <f>[6]ｸﾗﾐ!$I39</f>
        <v>#N/A</v>
      </c>
      <c r="J43" s="17" t="e">
        <f>[6]ｸﾗﾐ!$J39</f>
        <v>#N/A</v>
      </c>
      <c r="K43" s="17" t="e">
        <f>[6]ｸﾗﾐ!$K39</f>
        <v>#N/A</v>
      </c>
      <c r="L43" s="17" t="e">
        <f>[6]ｸﾗﾐ!$L39</f>
        <v>#N/A</v>
      </c>
      <c r="M43" s="17" t="e">
        <f>[6]ｸﾗﾐ!$M39</f>
        <v>#N/A</v>
      </c>
      <c r="N43" s="17" t="e">
        <f>[6]ｸﾗﾐ!$N39</f>
        <v>#N/A</v>
      </c>
      <c r="O43" s="17" t="e">
        <f>[6]ｸﾗﾐ!$O39</f>
        <v>#N/A</v>
      </c>
      <c r="P43" s="17" t="e">
        <f>[6]ｸﾗﾐ!$P39</f>
        <v>#N/A</v>
      </c>
      <c r="Q43" s="17" t="e">
        <f>[6]ｸﾗﾐ!$Q39</f>
        <v>#N/A</v>
      </c>
      <c r="R43" s="17" t="e">
        <f>[6]ｸﾗﾐ!$R39</f>
        <v>#N/A</v>
      </c>
      <c r="S43" s="17" t="e">
        <f>[6]ｸﾗﾐ!$S39</f>
        <v>#N/A</v>
      </c>
      <c r="U43" t="e">
        <f t="shared" si="2"/>
        <v>#N/A</v>
      </c>
      <c r="V43" t="str">
        <f t="shared" si="3"/>
        <v>-</v>
      </c>
    </row>
    <row r="44" spans="2:22">
      <c r="B44" s="17">
        <v>39</v>
      </c>
      <c r="C44" s="17" t="e">
        <f>[6]ｸﾗﾐ!$C40</f>
        <v>#N/A</v>
      </c>
      <c r="D44" s="17" t="e">
        <f>[6]ｸﾗﾐ!$D40</f>
        <v>#N/A</v>
      </c>
      <c r="E44" s="17" t="e">
        <f>[6]ｸﾗﾐ!$E40</f>
        <v>#N/A</v>
      </c>
      <c r="F44" s="17" t="e">
        <f>[6]ｸﾗﾐ!$F40</f>
        <v>#N/A</v>
      </c>
      <c r="G44" s="17" t="e">
        <f>[6]ｸﾗﾐ!$G40</f>
        <v>#N/A</v>
      </c>
      <c r="H44" s="17" t="e">
        <f>[6]ｸﾗﾐ!$H40</f>
        <v>#N/A</v>
      </c>
      <c r="I44" s="17" t="e">
        <f>[6]ｸﾗﾐ!$I40</f>
        <v>#N/A</v>
      </c>
      <c r="J44" s="17" t="e">
        <f>[6]ｸﾗﾐ!$J40</f>
        <v>#N/A</v>
      </c>
      <c r="K44" s="17" t="e">
        <f>[6]ｸﾗﾐ!$K40</f>
        <v>#N/A</v>
      </c>
      <c r="L44" s="17" t="e">
        <f>[6]ｸﾗﾐ!$L40</f>
        <v>#N/A</v>
      </c>
      <c r="M44" s="17" t="e">
        <f>[6]ｸﾗﾐ!$M40</f>
        <v>#N/A</v>
      </c>
      <c r="N44" s="17" t="e">
        <f>[6]ｸﾗﾐ!$N40</f>
        <v>#N/A</v>
      </c>
      <c r="O44" s="17" t="e">
        <f>[6]ｸﾗﾐ!$O40</f>
        <v>#N/A</v>
      </c>
      <c r="P44" s="17" t="e">
        <f>[6]ｸﾗﾐ!$P40</f>
        <v>#N/A</v>
      </c>
      <c r="Q44" s="17" t="e">
        <f>[6]ｸﾗﾐ!$Q40</f>
        <v>#N/A</v>
      </c>
      <c r="R44" s="17" t="e">
        <f>[6]ｸﾗﾐ!$R40</f>
        <v>#N/A</v>
      </c>
      <c r="S44" s="17" t="e">
        <f>[6]ｸﾗﾐ!$S40</f>
        <v>#N/A</v>
      </c>
      <c r="U44" t="e">
        <f t="shared" si="2"/>
        <v>#N/A</v>
      </c>
      <c r="V44" t="str">
        <f t="shared" si="3"/>
        <v>-</v>
      </c>
    </row>
    <row r="45" spans="2:22">
      <c r="B45" s="17">
        <v>40</v>
      </c>
      <c r="C45" s="17" t="e">
        <f>[6]ｸﾗﾐ!$C41</f>
        <v>#N/A</v>
      </c>
      <c r="D45" s="17" t="e">
        <f>[6]ｸﾗﾐ!$D41</f>
        <v>#N/A</v>
      </c>
      <c r="E45" s="17" t="e">
        <f>[6]ｸﾗﾐ!$E41</f>
        <v>#N/A</v>
      </c>
      <c r="F45" s="17" t="e">
        <f>[6]ｸﾗﾐ!$F41</f>
        <v>#N/A</v>
      </c>
      <c r="G45" s="17" t="e">
        <f>[6]ｸﾗﾐ!$G41</f>
        <v>#N/A</v>
      </c>
      <c r="H45" s="17" t="e">
        <f>[6]ｸﾗﾐ!$H41</f>
        <v>#N/A</v>
      </c>
      <c r="I45" s="17" t="e">
        <f>[6]ｸﾗﾐ!$I41</f>
        <v>#N/A</v>
      </c>
      <c r="J45" s="17" t="e">
        <f>[6]ｸﾗﾐ!$J41</f>
        <v>#N/A</v>
      </c>
      <c r="K45" s="17" t="e">
        <f>[6]ｸﾗﾐ!$K41</f>
        <v>#N/A</v>
      </c>
      <c r="L45" s="17" t="e">
        <f>[6]ｸﾗﾐ!$L41</f>
        <v>#N/A</v>
      </c>
      <c r="M45" s="17" t="e">
        <f>[6]ｸﾗﾐ!$M41</f>
        <v>#N/A</v>
      </c>
      <c r="N45" s="17" t="e">
        <f>[6]ｸﾗﾐ!$N41</f>
        <v>#N/A</v>
      </c>
      <c r="O45" s="17" t="e">
        <f>[6]ｸﾗﾐ!$O41</f>
        <v>#N/A</v>
      </c>
      <c r="P45" s="17" t="e">
        <f>[6]ｸﾗﾐ!$P41</f>
        <v>#N/A</v>
      </c>
      <c r="Q45" s="17" t="e">
        <f>[6]ｸﾗﾐ!$Q41</f>
        <v>#N/A</v>
      </c>
      <c r="R45" s="17" t="e">
        <f>[6]ｸﾗﾐ!$R41</f>
        <v>#N/A</v>
      </c>
      <c r="S45" s="17" t="e">
        <f>[6]ｸﾗﾐ!$S41</f>
        <v>#N/A</v>
      </c>
      <c r="U45" t="e">
        <f t="shared" si="2"/>
        <v>#N/A</v>
      </c>
      <c r="V45" t="str">
        <f t="shared" si="3"/>
        <v>-</v>
      </c>
    </row>
    <row r="46" spans="2:22">
      <c r="B46" s="17">
        <v>41</v>
      </c>
      <c r="C46" s="17" t="e">
        <f>[6]ｸﾗﾐ!$C42</f>
        <v>#N/A</v>
      </c>
      <c r="D46" s="17" t="e">
        <f>[6]ｸﾗﾐ!$D42</f>
        <v>#N/A</v>
      </c>
      <c r="E46" s="17" t="e">
        <f>[6]ｸﾗﾐ!$E42</f>
        <v>#N/A</v>
      </c>
      <c r="F46" s="17" t="e">
        <f>[6]ｸﾗﾐ!$F42</f>
        <v>#N/A</v>
      </c>
      <c r="G46" s="17" t="e">
        <f>[6]ｸﾗﾐ!$G42</f>
        <v>#N/A</v>
      </c>
      <c r="H46" s="17" t="e">
        <f>[6]ｸﾗﾐ!$H42</f>
        <v>#N/A</v>
      </c>
      <c r="I46" s="17" t="e">
        <f>[6]ｸﾗﾐ!$I42</f>
        <v>#N/A</v>
      </c>
      <c r="J46" s="17" t="e">
        <f>[6]ｸﾗﾐ!$J42</f>
        <v>#N/A</v>
      </c>
      <c r="K46" s="17" t="e">
        <f>[6]ｸﾗﾐ!$K42</f>
        <v>#N/A</v>
      </c>
      <c r="L46" s="17" t="e">
        <f>[6]ｸﾗﾐ!$L42</f>
        <v>#N/A</v>
      </c>
      <c r="M46" s="17" t="e">
        <f>[6]ｸﾗﾐ!$M42</f>
        <v>#N/A</v>
      </c>
      <c r="N46" s="17" t="e">
        <f>[6]ｸﾗﾐ!$N42</f>
        <v>#N/A</v>
      </c>
      <c r="O46" s="17" t="e">
        <f>[6]ｸﾗﾐ!$O42</f>
        <v>#N/A</v>
      </c>
      <c r="P46" s="17" t="e">
        <f>[6]ｸﾗﾐ!$P42</f>
        <v>#N/A</v>
      </c>
      <c r="Q46" s="17" t="e">
        <f>[6]ｸﾗﾐ!$Q42</f>
        <v>#N/A</v>
      </c>
      <c r="R46" s="17" t="e">
        <f>[6]ｸﾗﾐ!$R42</f>
        <v>#N/A</v>
      </c>
      <c r="S46" s="17" t="e">
        <f>[6]ｸﾗﾐ!$S42</f>
        <v>#N/A</v>
      </c>
      <c r="U46" t="e">
        <f t="shared" si="2"/>
        <v>#N/A</v>
      </c>
      <c r="V46" t="str">
        <f t="shared" si="3"/>
        <v>-</v>
      </c>
    </row>
    <row r="47" spans="2:22">
      <c r="B47" s="17">
        <v>42</v>
      </c>
      <c r="C47" s="17" t="e">
        <f>[6]ｸﾗﾐ!$C43</f>
        <v>#N/A</v>
      </c>
      <c r="D47" s="17" t="e">
        <f>[6]ｸﾗﾐ!$D43</f>
        <v>#N/A</v>
      </c>
      <c r="E47" s="17" t="e">
        <f>[6]ｸﾗﾐ!$E43</f>
        <v>#N/A</v>
      </c>
      <c r="F47" s="17" t="e">
        <f>[6]ｸﾗﾐ!$F43</f>
        <v>#N/A</v>
      </c>
      <c r="G47" s="17" t="e">
        <f>[6]ｸﾗﾐ!$G43</f>
        <v>#N/A</v>
      </c>
      <c r="H47" s="17" t="e">
        <f>[6]ｸﾗﾐ!$H43</f>
        <v>#N/A</v>
      </c>
      <c r="I47" s="17" t="e">
        <f>[6]ｸﾗﾐ!$I43</f>
        <v>#N/A</v>
      </c>
      <c r="J47" s="17" t="e">
        <f>[6]ｸﾗﾐ!$J43</f>
        <v>#N/A</v>
      </c>
      <c r="K47" s="17" t="e">
        <f>[6]ｸﾗﾐ!$K43</f>
        <v>#N/A</v>
      </c>
      <c r="L47" s="17" t="e">
        <f>[6]ｸﾗﾐ!$L43</f>
        <v>#N/A</v>
      </c>
      <c r="M47" s="17" t="e">
        <f>[6]ｸﾗﾐ!$M43</f>
        <v>#N/A</v>
      </c>
      <c r="N47" s="17" t="e">
        <f>[6]ｸﾗﾐ!$N43</f>
        <v>#N/A</v>
      </c>
      <c r="O47" s="17" t="e">
        <f>[6]ｸﾗﾐ!$O43</f>
        <v>#N/A</v>
      </c>
      <c r="P47" s="17" t="e">
        <f>[6]ｸﾗﾐ!$P43</f>
        <v>#N/A</v>
      </c>
      <c r="Q47" s="17" t="e">
        <f>[6]ｸﾗﾐ!$Q43</f>
        <v>#N/A</v>
      </c>
      <c r="R47" s="17" t="e">
        <f>[6]ｸﾗﾐ!$R43</f>
        <v>#N/A</v>
      </c>
      <c r="S47" s="17" t="e">
        <f>[6]ｸﾗﾐ!$S43</f>
        <v>#N/A</v>
      </c>
      <c r="U47" t="e">
        <f t="shared" si="2"/>
        <v>#N/A</v>
      </c>
      <c r="V47" t="str">
        <f t="shared" si="3"/>
        <v>-</v>
      </c>
    </row>
    <row r="48" spans="2:22">
      <c r="B48" s="17">
        <v>43</v>
      </c>
      <c r="C48" s="17" t="e">
        <f>[6]ｸﾗﾐ!$C44</f>
        <v>#N/A</v>
      </c>
      <c r="D48" s="17" t="e">
        <f>[6]ｸﾗﾐ!$D44</f>
        <v>#N/A</v>
      </c>
      <c r="E48" s="17" t="e">
        <f>[6]ｸﾗﾐ!$E44</f>
        <v>#N/A</v>
      </c>
      <c r="F48" s="17" t="e">
        <f>[6]ｸﾗﾐ!$F44</f>
        <v>#N/A</v>
      </c>
      <c r="G48" s="17" t="e">
        <f>[6]ｸﾗﾐ!$G44</f>
        <v>#N/A</v>
      </c>
      <c r="H48" s="17" t="e">
        <f>[6]ｸﾗﾐ!$H44</f>
        <v>#N/A</v>
      </c>
      <c r="I48" s="17" t="e">
        <f>[6]ｸﾗﾐ!$I44</f>
        <v>#N/A</v>
      </c>
      <c r="J48" s="17" t="e">
        <f>[6]ｸﾗﾐ!$J44</f>
        <v>#N/A</v>
      </c>
      <c r="K48" s="17" t="e">
        <f>[6]ｸﾗﾐ!$K44</f>
        <v>#N/A</v>
      </c>
      <c r="L48" s="17" t="e">
        <f>[6]ｸﾗﾐ!$L44</f>
        <v>#N/A</v>
      </c>
      <c r="M48" s="17" t="e">
        <f>[6]ｸﾗﾐ!$M44</f>
        <v>#N/A</v>
      </c>
      <c r="N48" s="17" t="e">
        <f>[6]ｸﾗﾐ!$N44</f>
        <v>#N/A</v>
      </c>
      <c r="O48" s="17" t="e">
        <f>[6]ｸﾗﾐ!$O44</f>
        <v>#N/A</v>
      </c>
      <c r="P48" s="17" t="e">
        <f>[6]ｸﾗﾐ!$P44</f>
        <v>#N/A</v>
      </c>
      <c r="Q48" s="17" t="e">
        <f>[6]ｸﾗﾐ!$Q44</f>
        <v>#N/A</v>
      </c>
      <c r="R48" s="17" t="e">
        <f>[6]ｸﾗﾐ!$R44</f>
        <v>#N/A</v>
      </c>
      <c r="S48" s="17" t="e">
        <f>[6]ｸﾗﾐ!$S44</f>
        <v>#N/A</v>
      </c>
      <c r="U48" t="e">
        <f t="shared" si="2"/>
        <v>#N/A</v>
      </c>
      <c r="V48" t="str">
        <f t="shared" si="3"/>
        <v>-</v>
      </c>
    </row>
    <row r="49" spans="2:22">
      <c r="B49" s="17">
        <v>44</v>
      </c>
      <c r="C49" s="17" t="e">
        <f>[6]ｸﾗﾐ!$C45</f>
        <v>#N/A</v>
      </c>
      <c r="D49" s="17" t="e">
        <f>[6]ｸﾗﾐ!$D45</f>
        <v>#N/A</v>
      </c>
      <c r="E49" s="17" t="e">
        <f>[6]ｸﾗﾐ!$E45</f>
        <v>#N/A</v>
      </c>
      <c r="F49" s="17" t="e">
        <f>[6]ｸﾗﾐ!$F45</f>
        <v>#N/A</v>
      </c>
      <c r="G49" s="17" t="e">
        <f>[6]ｸﾗﾐ!$G45</f>
        <v>#N/A</v>
      </c>
      <c r="H49" s="17" t="e">
        <f>[6]ｸﾗﾐ!$H45</f>
        <v>#N/A</v>
      </c>
      <c r="I49" s="17" t="e">
        <f>[6]ｸﾗﾐ!$I45</f>
        <v>#N/A</v>
      </c>
      <c r="J49" s="17" t="e">
        <f>[6]ｸﾗﾐ!$J45</f>
        <v>#N/A</v>
      </c>
      <c r="K49" s="17" t="e">
        <f>[6]ｸﾗﾐ!$K45</f>
        <v>#N/A</v>
      </c>
      <c r="L49" s="17" t="e">
        <f>[6]ｸﾗﾐ!$L45</f>
        <v>#N/A</v>
      </c>
      <c r="M49" s="17" t="e">
        <f>[6]ｸﾗﾐ!$M45</f>
        <v>#N/A</v>
      </c>
      <c r="N49" s="17" t="e">
        <f>[6]ｸﾗﾐ!$N45</f>
        <v>#N/A</v>
      </c>
      <c r="O49" s="17" t="e">
        <f>[6]ｸﾗﾐ!$O45</f>
        <v>#N/A</v>
      </c>
      <c r="P49" s="17" t="e">
        <f>[6]ｸﾗﾐ!$P45</f>
        <v>#N/A</v>
      </c>
      <c r="Q49" s="17" t="e">
        <f>[6]ｸﾗﾐ!$Q45</f>
        <v>#N/A</v>
      </c>
      <c r="R49" s="17" t="e">
        <f>[6]ｸﾗﾐ!$R45</f>
        <v>#N/A</v>
      </c>
      <c r="S49" s="17" t="e">
        <f>[6]ｸﾗﾐ!$S45</f>
        <v>#N/A</v>
      </c>
      <c r="U49" t="e">
        <f t="shared" si="2"/>
        <v>#N/A</v>
      </c>
      <c r="V49" t="str">
        <f t="shared" si="3"/>
        <v>-</v>
      </c>
    </row>
    <row r="50" spans="2:22">
      <c r="B50" s="17">
        <v>45</v>
      </c>
      <c r="C50" s="17" t="e">
        <f>[6]ｸﾗﾐ!$C46</f>
        <v>#N/A</v>
      </c>
      <c r="D50" s="17" t="e">
        <f>[6]ｸﾗﾐ!$D46</f>
        <v>#N/A</v>
      </c>
      <c r="E50" s="17" t="e">
        <f>[6]ｸﾗﾐ!$E46</f>
        <v>#N/A</v>
      </c>
      <c r="F50" s="17" t="e">
        <f>[6]ｸﾗﾐ!$F46</f>
        <v>#N/A</v>
      </c>
      <c r="G50" s="17" t="e">
        <f>[6]ｸﾗﾐ!$G46</f>
        <v>#N/A</v>
      </c>
      <c r="H50" s="17" t="e">
        <f>[6]ｸﾗﾐ!$H46</f>
        <v>#N/A</v>
      </c>
      <c r="I50" s="17" t="e">
        <f>[6]ｸﾗﾐ!$I46</f>
        <v>#N/A</v>
      </c>
      <c r="J50" s="17" t="e">
        <f>[6]ｸﾗﾐ!$J46</f>
        <v>#N/A</v>
      </c>
      <c r="K50" s="17" t="e">
        <f>[6]ｸﾗﾐ!$K46</f>
        <v>#N/A</v>
      </c>
      <c r="L50" s="17" t="e">
        <f>[6]ｸﾗﾐ!$L46</f>
        <v>#N/A</v>
      </c>
      <c r="M50" s="17" t="e">
        <f>[6]ｸﾗﾐ!$M46</f>
        <v>#N/A</v>
      </c>
      <c r="N50" s="17" t="e">
        <f>[6]ｸﾗﾐ!$N46</f>
        <v>#N/A</v>
      </c>
      <c r="O50" s="17" t="e">
        <f>[6]ｸﾗﾐ!$O46</f>
        <v>#N/A</v>
      </c>
      <c r="P50" s="17" t="e">
        <f>[6]ｸﾗﾐ!$P46</f>
        <v>#N/A</v>
      </c>
      <c r="Q50" s="17" t="e">
        <f>[6]ｸﾗﾐ!$Q46</f>
        <v>#N/A</v>
      </c>
      <c r="R50" s="17" t="e">
        <f>[6]ｸﾗﾐ!$R46</f>
        <v>#N/A</v>
      </c>
      <c r="S50" s="17" t="e">
        <f>[6]ｸﾗﾐ!$S46</f>
        <v>#N/A</v>
      </c>
      <c r="U50" t="e">
        <f t="shared" si="2"/>
        <v>#N/A</v>
      </c>
      <c r="V50" t="str">
        <f t="shared" si="3"/>
        <v>-</v>
      </c>
    </row>
    <row r="51" spans="2:22">
      <c r="B51" s="17">
        <v>46</v>
      </c>
      <c r="C51" s="17" t="e">
        <f>[6]ｸﾗﾐ!$C47</f>
        <v>#N/A</v>
      </c>
      <c r="D51" s="17" t="e">
        <f>[6]ｸﾗﾐ!$D47</f>
        <v>#N/A</v>
      </c>
      <c r="E51" s="17" t="e">
        <f>[6]ｸﾗﾐ!$E47</f>
        <v>#N/A</v>
      </c>
      <c r="F51" s="17" t="e">
        <f>[6]ｸﾗﾐ!$F47</f>
        <v>#N/A</v>
      </c>
      <c r="G51" s="17" t="e">
        <f>[6]ｸﾗﾐ!$G47</f>
        <v>#N/A</v>
      </c>
      <c r="H51" s="17" t="e">
        <f>[6]ｸﾗﾐ!$H47</f>
        <v>#N/A</v>
      </c>
      <c r="I51" s="17" t="e">
        <f>[6]ｸﾗﾐ!$I47</f>
        <v>#N/A</v>
      </c>
      <c r="J51" s="17" t="e">
        <f>[6]ｸﾗﾐ!$J47</f>
        <v>#N/A</v>
      </c>
      <c r="K51" s="17" t="e">
        <f>[6]ｸﾗﾐ!$K47</f>
        <v>#N/A</v>
      </c>
      <c r="L51" s="17" t="e">
        <f>[6]ｸﾗﾐ!$L47</f>
        <v>#N/A</v>
      </c>
      <c r="M51" s="17" t="e">
        <f>[6]ｸﾗﾐ!$M47</f>
        <v>#N/A</v>
      </c>
      <c r="N51" s="17" t="e">
        <f>[6]ｸﾗﾐ!$N47</f>
        <v>#N/A</v>
      </c>
      <c r="O51" s="17" t="e">
        <f>[6]ｸﾗﾐ!$O47</f>
        <v>#N/A</v>
      </c>
      <c r="P51" s="17" t="e">
        <f>[6]ｸﾗﾐ!$P47</f>
        <v>#N/A</v>
      </c>
      <c r="Q51" s="17" t="e">
        <f>[6]ｸﾗﾐ!$Q47</f>
        <v>#N/A</v>
      </c>
      <c r="R51" s="17" t="e">
        <f>[6]ｸﾗﾐ!$R47</f>
        <v>#N/A</v>
      </c>
      <c r="S51" s="17" t="e">
        <f>[6]ｸﾗﾐ!$S47</f>
        <v>#N/A</v>
      </c>
      <c r="U51" t="e">
        <f t="shared" si="2"/>
        <v>#N/A</v>
      </c>
      <c r="V51" t="str">
        <f t="shared" si="3"/>
        <v>-</v>
      </c>
    </row>
    <row r="52" spans="2:22">
      <c r="B52" s="17">
        <v>47</v>
      </c>
      <c r="C52" s="17" t="e">
        <f>[6]ｸﾗﾐ!$C48</f>
        <v>#N/A</v>
      </c>
      <c r="D52" s="17" t="e">
        <f>[6]ｸﾗﾐ!$D48</f>
        <v>#N/A</v>
      </c>
      <c r="E52" s="17" t="e">
        <f>[6]ｸﾗﾐ!$E48</f>
        <v>#N/A</v>
      </c>
      <c r="F52" s="17" t="e">
        <f>[6]ｸﾗﾐ!$F48</f>
        <v>#N/A</v>
      </c>
      <c r="G52" s="17" t="e">
        <f>[6]ｸﾗﾐ!$G48</f>
        <v>#N/A</v>
      </c>
      <c r="H52" s="17" t="e">
        <f>[6]ｸﾗﾐ!$H48</f>
        <v>#N/A</v>
      </c>
      <c r="I52" s="17" t="e">
        <f>[6]ｸﾗﾐ!$I48</f>
        <v>#N/A</v>
      </c>
      <c r="J52" s="17" t="e">
        <f>[6]ｸﾗﾐ!$J48</f>
        <v>#N/A</v>
      </c>
      <c r="K52" s="17" t="e">
        <f>[6]ｸﾗﾐ!$K48</f>
        <v>#N/A</v>
      </c>
      <c r="L52" s="17" t="e">
        <f>[6]ｸﾗﾐ!$L48</f>
        <v>#N/A</v>
      </c>
      <c r="M52" s="17" t="e">
        <f>[6]ｸﾗﾐ!$M48</f>
        <v>#N/A</v>
      </c>
      <c r="N52" s="17" t="e">
        <f>[6]ｸﾗﾐ!$N48</f>
        <v>#N/A</v>
      </c>
      <c r="O52" s="17" t="e">
        <f>[6]ｸﾗﾐ!$O48</f>
        <v>#N/A</v>
      </c>
      <c r="P52" s="17" t="e">
        <f>[6]ｸﾗﾐ!$P48</f>
        <v>#N/A</v>
      </c>
      <c r="Q52" s="17" t="e">
        <f>[6]ｸﾗﾐ!$Q48</f>
        <v>#N/A</v>
      </c>
      <c r="R52" s="17" t="e">
        <f>[6]ｸﾗﾐ!$R48</f>
        <v>#N/A</v>
      </c>
      <c r="S52" s="17" t="e">
        <f>[6]ｸﾗﾐ!$S48</f>
        <v>#N/A</v>
      </c>
      <c r="U52" t="e">
        <f t="shared" si="2"/>
        <v>#N/A</v>
      </c>
      <c r="V52" t="str">
        <f t="shared" si="3"/>
        <v>-</v>
      </c>
    </row>
    <row r="53" spans="2:22">
      <c r="B53" s="17">
        <v>48</v>
      </c>
      <c r="C53" s="17" t="e">
        <f>[6]ｸﾗﾐ!$C49</f>
        <v>#N/A</v>
      </c>
      <c r="D53" s="17" t="e">
        <f>[6]ｸﾗﾐ!$D49</f>
        <v>#N/A</v>
      </c>
      <c r="E53" s="17" t="e">
        <f>[6]ｸﾗﾐ!$E49</f>
        <v>#N/A</v>
      </c>
      <c r="F53" s="17" t="e">
        <f>[6]ｸﾗﾐ!$F49</f>
        <v>#N/A</v>
      </c>
      <c r="G53" s="17" t="e">
        <f>[6]ｸﾗﾐ!$G49</f>
        <v>#N/A</v>
      </c>
      <c r="H53" s="17" t="e">
        <f>[6]ｸﾗﾐ!$H49</f>
        <v>#N/A</v>
      </c>
      <c r="I53" s="17" t="e">
        <f>[6]ｸﾗﾐ!$I49</f>
        <v>#N/A</v>
      </c>
      <c r="J53" s="17" t="e">
        <f>[6]ｸﾗﾐ!$J49</f>
        <v>#N/A</v>
      </c>
      <c r="K53" s="17" t="e">
        <f>[6]ｸﾗﾐ!$K49</f>
        <v>#N/A</v>
      </c>
      <c r="L53" s="17" t="e">
        <f>[6]ｸﾗﾐ!$L49</f>
        <v>#N/A</v>
      </c>
      <c r="M53" s="17" t="e">
        <f>[6]ｸﾗﾐ!$M49</f>
        <v>#N/A</v>
      </c>
      <c r="N53" s="17" t="e">
        <f>[6]ｸﾗﾐ!$N49</f>
        <v>#N/A</v>
      </c>
      <c r="O53" s="17" t="e">
        <f>[6]ｸﾗﾐ!$O49</f>
        <v>#N/A</v>
      </c>
      <c r="P53" s="17" t="e">
        <f>[6]ｸﾗﾐ!$P49</f>
        <v>#N/A</v>
      </c>
      <c r="Q53" s="17" t="e">
        <f>[6]ｸﾗﾐ!$Q49</f>
        <v>#N/A</v>
      </c>
      <c r="R53" s="17" t="e">
        <f>[6]ｸﾗﾐ!$R49</f>
        <v>#N/A</v>
      </c>
      <c r="S53" s="17" t="e">
        <f>[6]ｸﾗﾐ!$S49</f>
        <v>#N/A</v>
      </c>
      <c r="U53" t="e">
        <f t="shared" si="2"/>
        <v>#N/A</v>
      </c>
      <c r="V53" t="str">
        <f t="shared" si="3"/>
        <v>-</v>
      </c>
    </row>
    <row r="54" spans="2:22">
      <c r="B54" s="17">
        <v>49</v>
      </c>
      <c r="C54" s="17" t="e">
        <f>[6]ｸﾗﾐ!$C50</f>
        <v>#N/A</v>
      </c>
      <c r="D54" s="17" t="e">
        <f>[6]ｸﾗﾐ!$D50</f>
        <v>#N/A</v>
      </c>
      <c r="E54" s="17" t="e">
        <f>[6]ｸﾗﾐ!$E50</f>
        <v>#N/A</v>
      </c>
      <c r="F54" s="17" t="e">
        <f>[6]ｸﾗﾐ!$F50</f>
        <v>#N/A</v>
      </c>
      <c r="G54" s="17" t="e">
        <f>[6]ｸﾗﾐ!$G50</f>
        <v>#N/A</v>
      </c>
      <c r="H54" s="17" t="e">
        <f>[6]ｸﾗﾐ!$H50</f>
        <v>#N/A</v>
      </c>
      <c r="I54" s="17" t="e">
        <f>[6]ｸﾗﾐ!$I50</f>
        <v>#N/A</v>
      </c>
      <c r="J54" s="17" t="e">
        <f>[6]ｸﾗﾐ!$J50</f>
        <v>#N/A</v>
      </c>
      <c r="K54" s="17" t="e">
        <f>[6]ｸﾗﾐ!$K50</f>
        <v>#N/A</v>
      </c>
      <c r="L54" s="17" t="e">
        <f>[6]ｸﾗﾐ!$L50</f>
        <v>#N/A</v>
      </c>
      <c r="M54" s="17" t="e">
        <f>[6]ｸﾗﾐ!$M50</f>
        <v>#N/A</v>
      </c>
      <c r="N54" s="17" t="e">
        <f>[6]ｸﾗﾐ!$N50</f>
        <v>#N/A</v>
      </c>
      <c r="O54" s="17" t="e">
        <f>[6]ｸﾗﾐ!$O50</f>
        <v>#N/A</v>
      </c>
      <c r="P54" s="17" t="e">
        <f>[6]ｸﾗﾐ!$P50</f>
        <v>#N/A</v>
      </c>
      <c r="Q54" s="17" t="e">
        <f>[6]ｸﾗﾐ!$Q50</f>
        <v>#N/A</v>
      </c>
      <c r="R54" s="17" t="e">
        <f>[6]ｸﾗﾐ!$R50</f>
        <v>#N/A</v>
      </c>
      <c r="S54" s="17" t="e">
        <f>[6]ｸﾗﾐ!$S50</f>
        <v>#N/A</v>
      </c>
      <c r="U54" t="e">
        <f t="shared" si="2"/>
        <v>#N/A</v>
      </c>
      <c r="V54" t="str">
        <f t="shared" si="3"/>
        <v>-</v>
      </c>
    </row>
    <row r="55" spans="2:22">
      <c r="B55" s="17">
        <v>50</v>
      </c>
      <c r="C55" s="17" t="e">
        <f>[6]ｸﾗﾐ!$C51</f>
        <v>#N/A</v>
      </c>
      <c r="D55" s="17" t="e">
        <f>[6]ｸﾗﾐ!$D51</f>
        <v>#N/A</v>
      </c>
      <c r="E55" s="17" t="e">
        <f>[6]ｸﾗﾐ!$E51</f>
        <v>#N/A</v>
      </c>
      <c r="F55" s="17" t="e">
        <f>[6]ｸﾗﾐ!$F51</f>
        <v>#N/A</v>
      </c>
      <c r="G55" s="17" t="e">
        <f>[6]ｸﾗﾐ!$G51</f>
        <v>#N/A</v>
      </c>
      <c r="H55" s="17" t="e">
        <f>[6]ｸﾗﾐ!$H51</f>
        <v>#N/A</v>
      </c>
      <c r="I55" s="17" t="e">
        <f>[6]ｸﾗﾐ!$I51</f>
        <v>#N/A</v>
      </c>
      <c r="J55" s="17" t="e">
        <f>[6]ｸﾗﾐ!$J51</f>
        <v>#N/A</v>
      </c>
      <c r="K55" s="17" t="e">
        <f>[6]ｸﾗﾐ!$K51</f>
        <v>#N/A</v>
      </c>
      <c r="L55" s="17" t="e">
        <f>[6]ｸﾗﾐ!$L51</f>
        <v>#N/A</v>
      </c>
      <c r="M55" s="17" t="e">
        <f>[6]ｸﾗﾐ!$M51</f>
        <v>#N/A</v>
      </c>
      <c r="N55" s="17" t="e">
        <f>[6]ｸﾗﾐ!$N51</f>
        <v>#N/A</v>
      </c>
      <c r="O55" s="17" t="e">
        <f>[6]ｸﾗﾐ!$O51</f>
        <v>#N/A</v>
      </c>
      <c r="P55" s="17" t="e">
        <f>[6]ｸﾗﾐ!$P51</f>
        <v>#N/A</v>
      </c>
      <c r="Q55" s="17" t="e">
        <f>[6]ｸﾗﾐ!$Q51</f>
        <v>#N/A</v>
      </c>
      <c r="R55" s="17" t="e">
        <f>[6]ｸﾗﾐ!$R51</f>
        <v>#N/A</v>
      </c>
      <c r="S55" s="17" t="e">
        <f>[6]ｸﾗﾐ!$S51</f>
        <v>#N/A</v>
      </c>
      <c r="U55" t="e">
        <f t="shared" si="2"/>
        <v>#N/A</v>
      </c>
      <c r="V55" t="str">
        <f t="shared" si="3"/>
        <v>-</v>
      </c>
    </row>
    <row r="56" spans="2:22">
      <c r="B56" s="17">
        <v>51</v>
      </c>
      <c r="C56" s="17" t="e">
        <f>[6]ｸﾗﾐ!$C52</f>
        <v>#N/A</v>
      </c>
      <c r="D56" s="17" t="e">
        <f>[6]ｸﾗﾐ!$D52</f>
        <v>#N/A</v>
      </c>
      <c r="E56" s="17" t="e">
        <f>[6]ｸﾗﾐ!$E52</f>
        <v>#N/A</v>
      </c>
      <c r="F56" s="17" t="e">
        <f>[6]ｸﾗﾐ!$F52</f>
        <v>#N/A</v>
      </c>
      <c r="G56" s="17" t="e">
        <f>[6]ｸﾗﾐ!$G52</f>
        <v>#N/A</v>
      </c>
      <c r="H56" s="17" t="e">
        <f>[6]ｸﾗﾐ!$H52</f>
        <v>#N/A</v>
      </c>
      <c r="I56" s="17" t="e">
        <f>[6]ｸﾗﾐ!$I52</f>
        <v>#N/A</v>
      </c>
      <c r="J56" s="17" t="e">
        <f>[6]ｸﾗﾐ!$J52</f>
        <v>#N/A</v>
      </c>
      <c r="K56" s="17" t="e">
        <f>[6]ｸﾗﾐ!$K52</f>
        <v>#N/A</v>
      </c>
      <c r="L56" s="17" t="e">
        <f>[6]ｸﾗﾐ!$L52</f>
        <v>#N/A</v>
      </c>
      <c r="M56" s="17" t="e">
        <f>[6]ｸﾗﾐ!$M52</f>
        <v>#N/A</v>
      </c>
      <c r="N56" s="17" t="e">
        <f>[6]ｸﾗﾐ!$N52</f>
        <v>#N/A</v>
      </c>
      <c r="O56" s="17" t="e">
        <f>[6]ｸﾗﾐ!$O52</f>
        <v>#N/A</v>
      </c>
      <c r="P56" s="17" t="e">
        <f>[6]ｸﾗﾐ!$P52</f>
        <v>#N/A</v>
      </c>
      <c r="Q56" s="17" t="e">
        <f>[6]ｸﾗﾐ!$Q52</f>
        <v>#N/A</v>
      </c>
      <c r="R56" s="17" t="e">
        <f>[6]ｸﾗﾐ!$R52</f>
        <v>#N/A</v>
      </c>
      <c r="S56" s="17" t="e">
        <f>[6]ｸﾗﾐ!$S52</f>
        <v>#N/A</v>
      </c>
      <c r="U56" t="e">
        <f t="shared" si="2"/>
        <v>#N/A</v>
      </c>
      <c r="V56" t="str">
        <f t="shared" si="3"/>
        <v>-</v>
      </c>
    </row>
    <row r="57" spans="2:22">
      <c r="B57" s="17">
        <v>52</v>
      </c>
      <c r="C57" s="17" t="e">
        <f>[6]ｸﾗﾐ!$C53</f>
        <v>#N/A</v>
      </c>
      <c r="D57" s="17" t="e">
        <f>[6]ｸﾗﾐ!$D53</f>
        <v>#N/A</v>
      </c>
      <c r="E57" s="17" t="e">
        <f>[6]ｸﾗﾐ!$E53</f>
        <v>#N/A</v>
      </c>
      <c r="F57" s="17" t="e">
        <f>[6]ｸﾗﾐ!$F53</f>
        <v>#N/A</v>
      </c>
      <c r="G57" s="17" t="e">
        <f>[6]ｸﾗﾐ!$G53</f>
        <v>#N/A</v>
      </c>
      <c r="H57" s="17" t="e">
        <f>[6]ｸﾗﾐ!$H53</f>
        <v>#N/A</v>
      </c>
      <c r="I57" s="17" t="e">
        <f>[6]ｸﾗﾐ!$I53</f>
        <v>#N/A</v>
      </c>
      <c r="J57" s="17" t="e">
        <f>[6]ｸﾗﾐ!$J53</f>
        <v>#N/A</v>
      </c>
      <c r="K57" s="17" t="e">
        <f>[6]ｸﾗﾐ!$K53</f>
        <v>#N/A</v>
      </c>
      <c r="L57" s="17" t="e">
        <f>[6]ｸﾗﾐ!$L53</f>
        <v>#N/A</v>
      </c>
      <c r="M57" s="17" t="e">
        <f>[6]ｸﾗﾐ!$M53</f>
        <v>#N/A</v>
      </c>
      <c r="N57" s="17" t="e">
        <f>[6]ｸﾗﾐ!$N53</f>
        <v>#N/A</v>
      </c>
      <c r="O57" s="17" t="e">
        <f>[6]ｸﾗﾐ!$O53</f>
        <v>#N/A</v>
      </c>
      <c r="P57" s="17" t="e">
        <f>[6]ｸﾗﾐ!$P53</f>
        <v>#N/A</v>
      </c>
      <c r="Q57" s="17" t="e">
        <f>[6]ｸﾗﾐ!$Q53</f>
        <v>#N/A</v>
      </c>
      <c r="R57" s="17" t="e">
        <f>[6]ｸﾗﾐ!$R53</f>
        <v>#N/A</v>
      </c>
      <c r="S57" s="17" t="e">
        <f>[6]ｸﾗﾐ!$S53</f>
        <v>#N/A</v>
      </c>
      <c r="U57" t="e">
        <f t="shared" si="2"/>
        <v>#N/A</v>
      </c>
      <c r="V57" t="str">
        <f t="shared" si="3"/>
        <v>-</v>
      </c>
    </row>
    <row r="58" spans="2:22">
      <c r="B58" s="104">
        <v>53</v>
      </c>
      <c r="C58" s="104" t="e">
        <f>[6]ｸﾗﾐ!$C54</f>
        <v>#N/A</v>
      </c>
      <c r="D58" s="104" t="e">
        <f>[6]ｸﾗﾐ!$D54</f>
        <v>#N/A</v>
      </c>
      <c r="E58" s="104" t="e">
        <f>[6]ｸﾗﾐ!$E54</f>
        <v>#N/A</v>
      </c>
      <c r="F58" s="104" t="e">
        <f>[6]ｸﾗﾐ!$F54</f>
        <v>#N/A</v>
      </c>
      <c r="G58" s="104" t="e">
        <f>[6]ｸﾗﾐ!$G54</f>
        <v>#N/A</v>
      </c>
      <c r="H58" s="104" t="e">
        <f>[6]ｸﾗﾐ!$H54</f>
        <v>#N/A</v>
      </c>
      <c r="I58" s="104" t="e">
        <f>[6]ｸﾗﾐ!$I54</f>
        <v>#N/A</v>
      </c>
      <c r="J58" s="104" t="e">
        <f>[6]ｸﾗﾐ!$J54</f>
        <v>#N/A</v>
      </c>
      <c r="K58" s="104" t="e">
        <f>[6]ｸﾗﾐ!$K54</f>
        <v>#N/A</v>
      </c>
      <c r="L58" s="104" t="e">
        <f>[6]ｸﾗﾐ!$L54</f>
        <v>#N/A</v>
      </c>
      <c r="M58" s="104" t="e">
        <f>[6]ｸﾗﾐ!$M54</f>
        <v>#N/A</v>
      </c>
      <c r="N58" s="104" t="e">
        <f>[6]ｸﾗﾐ!$N54</f>
        <v>#N/A</v>
      </c>
      <c r="O58" s="104" t="e">
        <f>[6]ｸﾗﾐ!$O54</f>
        <v>#N/A</v>
      </c>
      <c r="P58" s="104" t="e">
        <f>[6]ｸﾗﾐ!$P54</f>
        <v>#N/A</v>
      </c>
      <c r="Q58" s="104" t="e">
        <f>[6]ｸﾗﾐ!$Q54</f>
        <v>#N/A</v>
      </c>
      <c r="R58" s="104" t="e">
        <f>[6]ｸﾗﾐ!$R54</f>
        <v>#N/A</v>
      </c>
      <c r="S58" s="104" t="e">
        <f>[6]ｸﾗﾐ!$S54</f>
        <v>#N/A</v>
      </c>
      <c r="T58" s="5"/>
      <c r="U58" s="5" t="e">
        <f t="shared" si="2"/>
        <v>#N/A</v>
      </c>
      <c r="V58" s="5" t="str">
        <f t="shared" si="3"/>
        <v>-</v>
      </c>
    </row>
    <row r="60" spans="2:22">
      <c r="B60" s="2" t="s">
        <v>66</v>
      </c>
      <c r="C60" s="2">
        <f t="array" ref="C60">+SUM(IF(NOT(ISERROR(C6:C58)),C6:C58))</f>
        <v>0</v>
      </c>
      <c r="D60" s="2">
        <f t="array" ref="D60">+SUM(IF(NOT(ISERROR(D6:D58)),D6:D58))</f>
        <v>0</v>
      </c>
      <c r="E60" s="2">
        <f t="array" ref="E60">+SUM(IF(NOT(ISERROR(E6:E58)),E6:E58))</f>
        <v>0</v>
      </c>
      <c r="F60" s="2">
        <f t="array" ref="F60">+SUM(IF(NOT(ISERROR(F6:F58)),F6:F58))</f>
        <v>0</v>
      </c>
      <c r="G60" s="2">
        <f t="array" ref="G60">+SUM(IF(NOT(ISERROR(G6:G58)),G6:G58))</f>
        <v>0</v>
      </c>
      <c r="H60" s="2">
        <f t="array" ref="H60">+SUM(IF(NOT(ISERROR(H6:H58)),H6:H58))</f>
        <v>0</v>
      </c>
      <c r="I60" s="2">
        <f t="array" ref="I60">+SUM(IF(NOT(ISERROR(I6:I58)),I6:I58))</f>
        <v>0</v>
      </c>
      <c r="J60" s="2">
        <f t="array" ref="J60">+SUM(IF(NOT(ISERROR(J6:J58)),J6:J58))</f>
        <v>0</v>
      </c>
      <c r="K60" s="2">
        <f t="array" ref="K60">+SUM(IF(NOT(ISERROR(K6:K58)),K6:K58))</f>
        <v>0</v>
      </c>
      <c r="L60" s="2">
        <f t="array" ref="L60">+SUM(IF(NOT(ISERROR(L6:L58)),L6:L58))</f>
        <v>0</v>
      </c>
      <c r="M60" s="2">
        <f t="array" ref="M60">+SUM(IF(NOT(ISERROR(M6:M58)),M6:M58))</f>
        <v>0</v>
      </c>
      <c r="N60" s="2">
        <f t="array" ref="N60">+SUM(IF(NOT(ISERROR(N6:N58)),N6:N58))</f>
        <v>0</v>
      </c>
      <c r="O60" s="2">
        <f t="array" ref="O60">+SUM(IF(NOT(ISERROR(O6:O58)),O6:O58))</f>
        <v>0</v>
      </c>
      <c r="P60" s="2">
        <f t="array" ref="P60">+SUM(IF(NOT(ISERROR(P6:P58)),P6:P58))</f>
        <v>0</v>
      </c>
      <c r="Q60" s="2">
        <f t="array" ref="Q60">+SUM(IF(NOT(ISERROR(Q6:Q58)),Q6:Q58))</f>
        <v>0</v>
      </c>
      <c r="R60" s="2">
        <f t="array" ref="R60">+SUM(IF(NOT(ISERROR(R6:R58)),R6:R58))</f>
        <v>0</v>
      </c>
      <c r="S60" s="2">
        <f t="array" ref="S60">+SUM(IF(NOT(ISERROR(S6:S58)),S6:S58))</f>
        <v>0</v>
      </c>
      <c r="T60" s="2"/>
      <c r="U60" s="2">
        <f>SUM(D60:S60)</f>
        <v>0</v>
      </c>
      <c r="V60" s="2" t="b">
        <f>C60=U60</f>
        <v>1</v>
      </c>
    </row>
    <row r="61" spans="2:22">
      <c r="B61" s="4" t="s">
        <v>73</v>
      </c>
      <c r="C61" s="4" t="e">
        <f t="shared" ref="C61:S61" si="4">+C60/$C$60*100</f>
        <v>#DIV/0!</v>
      </c>
      <c r="D61" s="4" t="e">
        <f t="shared" si="4"/>
        <v>#DIV/0!</v>
      </c>
      <c r="E61" s="4" t="e">
        <f t="shared" si="4"/>
        <v>#DIV/0!</v>
      </c>
      <c r="F61" s="4" t="e">
        <f t="shared" si="4"/>
        <v>#DIV/0!</v>
      </c>
      <c r="G61" s="4" t="e">
        <f t="shared" si="4"/>
        <v>#DIV/0!</v>
      </c>
      <c r="H61" s="4" t="e">
        <f t="shared" si="4"/>
        <v>#DIV/0!</v>
      </c>
      <c r="I61" s="4" t="e">
        <f t="shared" si="4"/>
        <v>#DIV/0!</v>
      </c>
      <c r="J61" s="4" t="e">
        <f t="shared" si="4"/>
        <v>#DIV/0!</v>
      </c>
      <c r="K61" s="4" t="e">
        <f t="shared" si="4"/>
        <v>#DIV/0!</v>
      </c>
      <c r="L61" s="4" t="e">
        <f t="shared" si="4"/>
        <v>#DIV/0!</v>
      </c>
      <c r="M61" s="4" t="e">
        <f t="shared" si="4"/>
        <v>#DIV/0!</v>
      </c>
      <c r="N61" s="4" t="e">
        <f t="shared" si="4"/>
        <v>#DIV/0!</v>
      </c>
      <c r="O61" s="4" t="e">
        <f t="shared" si="4"/>
        <v>#DIV/0!</v>
      </c>
      <c r="P61" s="4" t="e">
        <f t="shared" si="4"/>
        <v>#DIV/0!</v>
      </c>
      <c r="Q61" s="4" t="e">
        <f t="shared" si="4"/>
        <v>#DIV/0!</v>
      </c>
      <c r="R61" s="4" t="e">
        <f t="shared" si="4"/>
        <v>#DIV/0!</v>
      </c>
      <c r="S61" s="4" t="e">
        <f t="shared" si="4"/>
        <v>#DIV/0!</v>
      </c>
      <c r="T61" s="4"/>
      <c r="U61" s="4" t="e">
        <f>SUM(D61:S61)</f>
        <v>#DIV/0!</v>
      </c>
      <c r="V61" s="4" t="e">
        <f>C61=U61</f>
        <v>#DIV/0!</v>
      </c>
    </row>
    <row r="63" spans="2:22">
      <c r="U63" s="5">
        <f t="array" ref="U63">SUM(IF(NOT(ISERROR(U6:U58)),U6:U58))</f>
        <v>0</v>
      </c>
      <c r="V63" s="5" t="b">
        <f>U60=U63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4"/>
  <dimension ref="B4:V63"/>
  <sheetViews>
    <sheetView showGridLines="0" zoomScale="55" zoomScaleNormal="55" workbookViewId="0">
      <selection activeCell="G61" sqref="G61"/>
    </sheetView>
  </sheetViews>
  <sheetFormatPr defaultRowHeight="16.5"/>
  <sheetData>
    <row r="4" spans="2:22">
      <c r="B4" t="s">
        <v>65</v>
      </c>
    </row>
    <row r="5" spans="2:22">
      <c r="B5" s="6" t="s">
        <v>48</v>
      </c>
      <c r="C5" s="6" t="s">
        <v>61</v>
      </c>
      <c r="D5" s="6" t="s">
        <v>116</v>
      </c>
      <c r="E5" s="6" t="s">
        <v>141</v>
      </c>
      <c r="F5" s="6" t="s">
        <v>139</v>
      </c>
      <c r="G5" s="1" t="s">
        <v>104</v>
      </c>
      <c r="H5" s="1" t="s">
        <v>106</v>
      </c>
      <c r="I5" s="1" t="s">
        <v>136</v>
      </c>
      <c r="J5" s="1" t="s">
        <v>134</v>
      </c>
      <c r="K5" s="1" t="s">
        <v>118</v>
      </c>
      <c r="L5" s="1" t="s">
        <v>120</v>
      </c>
      <c r="M5" s="1" t="s">
        <v>122</v>
      </c>
      <c r="N5" s="1" t="s">
        <v>124</v>
      </c>
      <c r="O5" s="6" t="s">
        <v>126</v>
      </c>
      <c r="P5" s="6" t="s">
        <v>128</v>
      </c>
      <c r="Q5" s="6" t="s">
        <v>130</v>
      </c>
      <c r="R5" s="6" t="s">
        <v>132</v>
      </c>
      <c r="S5" s="6" t="s">
        <v>74</v>
      </c>
      <c r="T5" s="6"/>
      <c r="U5" s="1" t="s">
        <v>67</v>
      </c>
      <c r="V5" s="1" t="s">
        <v>68</v>
      </c>
    </row>
    <row r="6" spans="2:22">
      <c r="B6" s="102">
        <v>1</v>
      </c>
      <c r="C6" s="102">
        <f>[6]ロタ!$C2</f>
        <v>0</v>
      </c>
      <c r="D6" s="102">
        <f>[6]ロタ!$D2</f>
        <v>0</v>
      </c>
      <c r="E6" s="102">
        <f>[6]ロタ!$E2</f>
        <v>0</v>
      </c>
      <c r="F6" s="102">
        <f>[6]ロタ!$F2</f>
        <v>0</v>
      </c>
      <c r="G6" s="102">
        <f>[6]ロタ!$G2</f>
        <v>0</v>
      </c>
      <c r="H6" s="102">
        <f>[6]ロタ!$H2</f>
        <v>0</v>
      </c>
      <c r="I6" s="102">
        <f>[6]ロタ!$I2</f>
        <v>0</v>
      </c>
      <c r="J6" s="102">
        <f>[6]ロタ!$J2</f>
        <v>0</v>
      </c>
      <c r="K6" s="102">
        <f>[6]ロタ!$K2</f>
        <v>0</v>
      </c>
      <c r="L6" s="102">
        <f>[6]ロタ!$L2</f>
        <v>0</v>
      </c>
      <c r="M6" s="102">
        <f>[6]ロタ!$M2</f>
        <v>0</v>
      </c>
      <c r="N6" s="102">
        <f>[6]ロタ!$N2</f>
        <v>0</v>
      </c>
      <c r="O6" s="102">
        <f>[6]ロタ!$O2</f>
        <v>0</v>
      </c>
      <c r="P6" s="102">
        <f>[6]ロタ!$P2</f>
        <v>0</v>
      </c>
      <c r="Q6" s="102">
        <f>[6]ロタ!$Q2</f>
        <v>0</v>
      </c>
      <c r="R6" s="102">
        <f>[6]ロタ!$R2</f>
        <v>0</v>
      </c>
      <c r="S6" s="102">
        <f>[6]ロタ!$S2</f>
        <v>0</v>
      </c>
      <c r="T6" s="103"/>
      <c r="U6" s="103">
        <f t="shared" ref="U6:U29" si="0">SUM(D6:S6)</f>
        <v>0</v>
      </c>
      <c r="V6" s="103" t="b">
        <f t="shared" ref="V6:V29" si="1">IF(AND(ISERROR(C6),ISERROR(U6)),"-",C6=U6)</f>
        <v>1</v>
      </c>
    </row>
    <row r="7" spans="2:22">
      <c r="B7" s="17">
        <v>2</v>
      </c>
      <c r="C7" s="17">
        <f>[6]ロタ!$C3</f>
        <v>1</v>
      </c>
      <c r="D7" s="17">
        <f>[6]ロタ!$D3</f>
        <v>0</v>
      </c>
      <c r="E7" s="17">
        <f>[6]ロタ!$E3</f>
        <v>0</v>
      </c>
      <c r="F7" s="17">
        <f>[6]ロタ!$F3</f>
        <v>1</v>
      </c>
      <c r="G7" s="17">
        <f>[6]ロタ!$G3</f>
        <v>0</v>
      </c>
      <c r="H7" s="17">
        <f>[6]ロタ!$H3</f>
        <v>0</v>
      </c>
      <c r="I7" s="17">
        <f>[6]ロタ!$I3</f>
        <v>0</v>
      </c>
      <c r="J7" s="17">
        <f>[6]ロタ!$J3</f>
        <v>0</v>
      </c>
      <c r="K7" s="17">
        <f>[6]ロタ!$K3</f>
        <v>0</v>
      </c>
      <c r="L7" s="17">
        <f>[6]ロタ!$L3</f>
        <v>0</v>
      </c>
      <c r="M7" s="17">
        <f>[6]ロタ!$M3</f>
        <v>0</v>
      </c>
      <c r="N7" s="17">
        <f>[6]ロタ!$N3</f>
        <v>0</v>
      </c>
      <c r="O7" s="17">
        <f>[6]ロタ!$O3</f>
        <v>0</v>
      </c>
      <c r="P7" s="17">
        <f>[6]ロタ!$P3</f>
        <v>0</v>
      </c>
      <c r="Q7" s="17">
        <f>[6]ロタ!$Q3</f>
        <v>0</v>
      </c>
      <c r="R7" s="17">
        <f>[6]ロタ!$R3</f>
        <v>0</v>
      </c>
      <c r="S7" s="17">
        <f>[6]ロタ!$S3</f>
        <v>0</v>
      </c>
      <c r="U7">
        <f t="shared" si="0"/>
        <v>1</v>
      </c>
      <c r="V7" t="b">
        <f t="shared" si="1"/>
        <v>1</v>
      </c>
    </row>
    <row r="8" spans="2:22">
      <c r="B8" s="17">
        <v>3</v>
      </c>
      <c r="C8" s="17">
        <f>[6]ロタ!$C4</f>
        <v>1</v>
      </c>
      <c r="D8" s="17">
        <f>[6]ロタ!$D4</f>
        <v>0</v>
      </c>
      <c r="E8" s="17">
        <f>[6]ロタ!$E4</f>
        <v>1</v>
      </c>
      <c r="F8" s="17">
        <f>[6]ロタ!$F4</f>
        <v>0</v>
      </c>
      <c r="G8" s="17">
        <f>[6]ロタ!$G4</f>
        <v>0</v>
      </c>
      <c r="H8" s="17">
        <f>[6]ロタ!$H4</f>
        <v>0</v>
      </c>
      <c r="I8" s="17">
        <f>[6]ロタ!$I4</f>
        <v>0</v>
      </c>
      <c r="J8" s="17">
        <f>[6]ロタ!$J4</f>
        <v>0</v>
      </c>
      <c r="K8" s="17">
        <f>[6]ロタ!$K4</f>
        <v>0</v>
      </c>
      <c r="L8" s="17">
        <f>[6]ロタ!$L4</f>
        <v>0</v>
      </c>
      <c r="M8" s="17">
        <f>[6]ロタ!$M4</f>
        <v>0</v>
      </c>
      <c r="N8" s="17">
        <f>[6]ロタ!$N4</f>
        <v>0</v>
      </c>
      <c r="O8" s="17">
        <f>[6]ロタ!$O4</f>
        <v>0</v>
      </c>
      <c r="P8" s="17">
        <f>[6]ロタ!$P4</f>
        <v>0</v>
      </c>
      <c r="Q8" s="17">
        <f>[6]ロタ!$Q4</f>
        <v>0</v>
      </c>
      <c r="R8" s="17">
        <f>[6]ロタ!$R4</f>
        <v>0</v>
      </c>
      <c r="S8" s="17">
        <f>[6]ロタ!$S4</f>
        <v>0</v>
      </c>
      <c r="U8">
        <f t="shared" si="0"/>
        <v>1</v>
      </c>
      <c r="V8" t="b">
        <f t="shared" si="1"/>
        <v>1</v>
      </c>
    </row>
    <row r="9" spans="2:22">
      <c r="B9" s="17">
        <v>4</v>
      </c>
      <c r="C9" s="17">
        <f>[6]ロタ!$C5</f>
        <v>0</v>
      </c>
      <c r="D9" s="17">
        <f>[6]ロタ!$D5</f>
        <v>0</v>
      </c>
      <c r="E9" s="17">
        <f>[6]ロタ!$E5</f>
        <v>0</v>
      </c>
      <c r="F9" s="17">
        <f>[6]ロタ!$F5</f>
        <v>0</v>
      </c>
      <c r="G9" s="17">
        <f>[6]ロタ!$G5</f>
        <v>0</v>
      </c>
      <c r="H9" s="17">
        <f>[6]ロタ!$H5</f>
        <v>0</v>
      </c>
      <c r="I9" s="17">
        <f>[6]ロタ!$I5</f>
        <v>0</v>
      </c>
      <c r="J9" s="17">
        <f>[6]ロタ!$J5</f>
        <v>0</v>
      </c>
      <c r="K9" s="17">
        <f>[6]ロタ!$K5</f>
        <v>0</v>
      </c>
      <c r="L9" s="17">
        <f>[6]ロタ!$L5</f>
        <v>0</v>
      </c>
      <c r="M9" s="17">
        <f>[6]ロタ!$M5</f>
        <v>0</v>
      </c>
      <c r="N9" s="17">
        <f>[6]ロタ!$N5</f>
        <v>0</v>
      </c>
      <c r="O9" s="17">
        <f>[6]ロタ!$O5</f>
        <v>0</v>
      </c>
      <c r="P9" s="17">
        <f>[6]ロタ!$P5</f>
        <v>0</v>
      </c>
      <c r="Q9" s="17">
        <f>[6]ロタ!$Q5</f>
        <v>0</v>
      </c>
      <c r="R9" s="17">
        <f>[6]ロタ!$R5</f>
        <v>0</v>
      </c>
      <c r="S9" s="17">
        <f>[6]ロタ!$S5</f>
        <v>0</v>
      </c>
      <c r="U9">
        <f t="shared" si="0"/>
        <v>0</v>
      </c>
      <c r="V9" t="b">
        <f t="shared" si="1"/>
        <v>1</v>
      </c>
    </row>
    <row r="10" spans="2:22">
      <c r="B10" s="17">
        <v>5</v>
      </c>
      <c r="C10" s="17">
        <f>[6]ロタ!$C6</f>
        <v>0</v>
      </c>
      <c r="D10" s="17">
        <f>[6]ロタ!$D6</f>
        <v>0</v>
      </c>
      <c r="E10" s="17">
        <f>[6]ロタ!$E6</f>
        <v>0</v>
      </c>
      <c r="F10" s="17">
        <f>[6]ロタ!$F6</f>
        <v>0</v>
      </c>
      <c r="G10" s="17">
        <f>[6]ロタ!$G6</f>
        <v>0</v>
      </c>
      <c r="H10" s="17">
        <f>[6]ロタ!$H6</f>
        <v>0</v>
      </c>
      <c r="I10" s="17">
        <f>[6]ロタ!$I6</f>
        <v>0</v>
      </c>
      <c r="J10" s="17">
        <f>[6]ロタ!$J6</f>
        <v>0</v>
      </c>
      <c r="K10" s="17">
        <f>[6]ロタ!$K6</f>
        <v>0</v>
      </c>
      <c r="L10" s="17">
        <f>[6]ロタ!$L6</f>
        <v>0</v>
      </c>
      <c r="M10" s="17">
        <f>[6]ロタ!$M6</f>
        <v>0</v>
      </c>
      <c r="N10" s="17">
        <f>[6]ロタ!$N6</f>
        <v>0</v>
      </c>
      <c r="O10" s="17">
        <f>[6]ロタ!$O6</f>
        <v>0</v>
      </c>
      <c r="P10" s="17">
        <f>[6]ロタ!$P6</f>
        <v>0</v>
      </c>
      <c r="Q10" s="17">
        <f>[6]ロタ!$Q6</f>
        <v>0</v>
      </c>
      <c r="R10" s="17">
        <f>[6]ロタ!$R6</f>
        <v>0</v>
      </c>
      <c r="S10" s="17">
        <f>[6]ロタ!$S6</f>
        <v>0</v>
      </c>
      <c r="U10">
        <f t="shared" si="0"/>
        <v>0</v>
      </c>
      <c r="V10" t="b">
        <f t="shared" si="1"/>
        <v>1</v>
      </c>
    </row>
    <row r="11" spans="2:22">
      <c r="B11" s="17">
        <v>6</v>
      </c>
      <c r="C11" s="17">
        <f>[6]ロタ!$C7</f>
        <v>1</v>
      </c>
      <c r="D11" s="17">
        <f>[6]ロタ!$D7</f>
        <v>0</v>
      </c>
      <c r="E11" s="17">
        <f>[6]ロタ!$E7</f>
        <v>0</v>
      </c>
      <c r="F11" s="17">
        <f>[6]ロタ!$F7</f>
        <v>1</v>
      </c>
      <c r="G11" s="17">
        <f>[6]ロタ!$G7</f>
        <v>0</v>
      </c>
      <c r="H11" s="17">
        <f>[6]ロタ!$H7</f>
        <v>0</v>
      </c>
      <c r="I11" s="17">
        <f>[6]ロタ!$I7</f>
        <v>0</v>
      </c>
      <c r="J11" s="17">
        <f>[6]ロタ!$J7</f>
        <v>0</v>
      </c>
      <c r="K11" s="17">
        <f>[6]ロタ!$K7</f>
        <v>0</v>
      </c>
      <c r="L11" s="17">
        <f>[6]ロタ!$L7</f>
        <v>0</v>
      </c>
      <c r="M11" s="17">
        <f>[6]ロタ!$M7</f>
        <v>0</v>
      </c>
      <c r="N11" s="17">
        <f>[6]ロタ!$N7</f>
        <v>0</v>
      </c>
      <c r="O11" s="17">
        <f>[6]ロタ!$O7</f>
        <v>0</v>
      </c>
      <c r="P11" s="17">
        <f>[6]ロタ!$P7</f>
        <v>0</v>
      </c>
      <c r="Q11" s="17">
        <f>[6]ロタ!$Q7</f>
        <v>0</v>
      </c>
      <c r="R11" s="17">
        <f>[6]ロタ!$R7</f>
        <v>0</v>
      </c>
      <c r="S11" s="17">
        <f>[6]ロタ!$S7</f>
        <v>0</v>
      </c>
      <c r="U11">
        <f t="shared" si="0"/>
        <v>1</v>
      </c>
      <c r="V11" t="b">
        <f t="shared" si="1"/>
        <v>1</v>
      </c>
    </row>
    <row r="12" spans="2:22">
      <c r="B12" s="17">
        <v>7</v>
      </c>
      <c r="C12" s="17">
        <f>[6]ロタ!$C8</f>
        <v>0</v>
      </c>
      <c r="D12" s="17">
        <f>[6]ロタ!$D8</f>
        <v>0</v>
      </c>
      <c r="E12" s="17">
        <f>[6]ロタ!$E8</f>
        <v>0</v>
      </c>
      <c r="F12" s="17">
        <f>[6]ロタ!$F8</f>
        <v>0</v>
      </c>
      <c r="G12" s="17">
        <f>[6]ロタ!$G8</f>
        <v>0</v>
      </c>
      <c r="H12" s="17">
        <f>[6]ロタ!$H8</f>
        <v>0</v>
      </c>
      <c r="I12" s="17">
        <f>[6]ロタ!$I8</f>
        <v>0</v>
      </c>
      <c r="J12" s="17">
        <f>[6]ロタ!$J8</f>
        <v>0</v>
      </c>
      <c r="K12" s="17">
        <f>[6]ロタ!$K8</f>
        <v>0</v>
      </c>
      <c r="L12" s="17">
        <f>[6]ロタ!$L8</f>
        <v>0</v>
      </c>
      <c r="M12" s="17">
        <f>[6]ロタ!$M8</f>
        <v>0</v>
      </c>
      <c r="N12" s="17">
        <f>[6]ロタ!$N8</f>
        <v>0</v>
      </c>
      <c r="O12" s="17">
        <f>[6]ロタ!$O8</f>
        <v>0</v>
      </c>
      <c r="P12" s="17">
        <f>[6]ロタ!$P8</f>
        <v>0</v>
      </c>
      <c r="Q12" s="17">
        <f>[6]ロタ!$Q8</f>
        <v>0</v>
      </c>
      <c r="R12" s="17">
        <f>[6]ロタ!$R8</f>
        <v>0</v>
      </c>
      <c r="S12" s="17">
        <f>[6]ロタ!$S8</f>
        <v>0</v>
      </c>
      <c r="U12">
        <f t="shared" si="0"/>
        <v>0</v>
      </c>
      <c r="V12" t="b">
        <f t="shared" si="1"/>
        <v>1</v>
      </c>
    </row>
    <row r="13" spans="2:22">
      <c r="B13" s="17">
        <v>8</v>
      </c>
      <c r="C13" s="17">
        <f>[6]ロタ!$C9</f>
        <v>2</v>
      </c>
      <c r="D13" s="17">
        <f>[6]ロタ!$D9</f>
        <v>0</v>
      </c>
      <c r="E13" s="17">
        <f>[6]ロタ!$E9</f>
        <v>0</v>
      </c>
      <c r="F13" s="17">
        <f>[6]ロタ!$F9</f>
        <v>2</v>
      </c>
      <c r="G13" s="17">
        <f>[6]ロタ!$G9</f>
        <v>0</v>
      </c>
      <c r="H13" s="17">
        <f>[6]ロタ!$H9</f>
        <v>0</v>
      </c>
      <c r="I13" s="17">
        <f>[6]ロタ!$I9</f>
        <v>0</v>
      </c>
      <c r="J13" s="17">
        <f>[6]ロタ!$J9</f>
        <v>0</v>
      </c>
      <c r="K13" s="17">
        <f>[6]ロタ!$K9</f>
        <v>0</v>
      </c>
      <c r="L13" s="17">
        <f>[6]ロタ!$L9</f>
        <v>0</v>
      </c>
      <c r="M13" s="17">
        <f>[6]ロタ!$M9</f>
        <v>0</v>
      </c>
      <c r="N13" s="17">
        <f>[6]ロタ!$N9</f>
        <v>0</v>
      </c>
      <c r="O13" s="17">
        <f>[6]ロタ!$O9</f>
        <v>0</v>
      </c>
      <c r="P13" s="17">
        <f>[6]ロタ!$P9</f>
        <v>0</v>
      </c>
      <c r="Q13" s="17">
        <f>[6]ロタ!$Q9</f>
        <v>0</v>
      </c>
      <c r="R13" s="17">
        <f>[6]ロタ!$R9</f>
        <v>0</v>
      </c>
      <c r="S13" s="17">
        <f>[6]ロタ!$S9</f>
        <v>0</v>
      </c>
      <c r="U13">
        <f t="shared" si="0"/>
        <v>2</v>
      </c>
      <c r="V13" t="b">
        <f t="shared" si="1"/>
        <v>1</v>
      </c>
    </row>
    <row r="14" spans="2:22">
      <c r="B14" s="17">
        <v>9</v>
      </c>
      <c r="C14" s="17">
        <f>[6]ロタ!$C10</f>
        <v>1</v>
      </c>
      <c r="D14" s="17">
        <f>[6]ロタ!$D10</f>
        <v>0</v>
      </c>
      <c r="E14" s="17">
        <f>[6]ロタ!$E10</f>
        <v>0</v>
      </c>
      <c r="F14" s="17">
        <f>[6]ロタ!$F10</f>
        <v>0</v>
      </c>
      <c r="G14" s="17">
        <f>[6]ロタ!$G10</f>
        <v>1</v>
      </c>
      <c r="H14" s="17">
        <f>[6]ロタ!$H10</f>
        <v>0</v>
      </c>
      <c r="I14" s="17">
        <f>[6]ロタ!$I10</f>
        <v>0</v>
      </c>
      <c r="J14" s="17">
        <f>[6]ロタ!$J10</f>
        <v>0</v>
      </c>
      <c r="K14" s="17">
        <f>[6]ロタ!$K10</f>
        <v>0</v>
      </c>
      <c r="L14" s="17">
        <f>[6]ロタ!$L10</f>
        <v>0</v>
      </c>
      <c r="M14" s="17">
        <f>[6]ロタ!$M10</f>
        <v>0</v>
      </c>
      <c r="N14" s="17">
        <f>[6]ロタ!$N10</f>
        <v>0</v>
      </c>
      <c r="O14" s="17">
        <f>[6]ロタ!$O10</f>
        <v>0</v>
      </c>
      <c r="P14" s="17">
        <f>[6]ロタ!$P10</f>
        <v>0</v>
      </c>
      <c r="Q14" s="17">
        <f>[6]ロタ!$Q10</f>
        <v>0</v>
      </c>
      <c r="R14" s="17">
        <f>[6]ロタ!$R10</f>
        <v>0</v>
      </c>
      <c r="S14" s="17">
        <f>[6]ロタ!$S10</f>
        <v>0</v>
      </c>
      <c r="U14">
        <f t="shared" si="0"/>
        <v>1</v>
      </c>
      <c r="V14" t="b">
        <f t="shared" si="1"/>
        <v>1</v>
      </c>
    </row>
    <row r="15" spans="2:22">
      <c r="B15" s="17">
        <v>10</v>
      </c>
      <c r="C15" s="17">
        <f>[6]ロタ!$C11</f>
        <v>1</v>
      </c>
      <c r="D15" s="17">
        <f>[6]ロタ!$D11</f>
        <v>0</v>
      </c>
      <c r="E15" s="17">
        <f>[6]ロタ!$E11</f>
        <v>0</v>
      </c>
      <c r="F15" s="17">
        <f>[6]ロタ!$F11</f>
        <v>0</v>
      </c>
      <c r="G15" s="17">
        <f>[6]ロタ!$G11</f>
        <v>1</v>
      </c>
      <c r="H15" s="17">
        <f>[6]ロタ!$H11</f>
        <v>0</v>
      </c>
      <c r="I15" s="17">
        <f>[6]ロタ!$I11</f>
        <v>0</v>
      </c>
      <c r="J15" s="17">
        <f>[6]ロタ!$J11</f>
        <v>0</v>
      </c>
      <c r="K15" s="17">
        <f>[6]ロタ!$K11</f>
        <v>0</v>
      </c>
      <c r="L15" s="17">
        <f>[6]ロタ!$L11</f>
        <v>0</v>
      </c>
      <c r="M15" s="17">
        <f>[6]ロタ!$M11</f>
        <v>0</v>
      </c>
      <c r="N15" s="17">
        <f>[6]ロタ!$N11</f>
        <v>0</v>
      </c>
      <c r="O15" s="17">
        <f>[6]ロタ!$O11</f>
        <v>0</v>
      </c>
      <c r="P15" s="17">
        <f>[6]ロタ!$P11</f>
        <v>0</v>
      </c>
      <c r="Q15" s="17">
        <f>[6]ロタ!$Q11</f>
        <v>0</v>
      </c>
      <c r="R15" s="17">
        <f>[6]ロタ!$R11</f>
        <v>0</v>
      </c>
      <c r="S15" s="17">
        <f>[6]ロタ!$S11</f>
        <v>0</v>
      </c>
      <c r="U15">
        <f t="shared" si="0"/>
        <v>1</v>
      </c>
      <c r="V15" t="b">
        <f t="shared" si="1"/>
        <v>1</v>
      </c>
    </row>
    <row r="16" spans="2:22">
      <c r="B16" s="17">
        <v>11</v>
      </c>
      <c r="C16" s="17">
        <f>[6]ロタ!$C12</f>
        <v>0</v>
      </c>
      <c r="D16" s="17">
        <f>[6]ロタ!$D12</f>
        <v>0</v>
      </c>
      <c r="E16" s="17">
        <f>[6]ロタ!$E12</f>
        <v>0</v>
      </c>
      <c r="F16" s="17">
        <f>[6]ロタ!$F12</f>
        <v>0</v>
      </c>
      <c r="G16" s="17">
        <f>[6]ロタ!$G12</f>
        <v>0</v>
      </c>
      <c r="H16" s="17">
        <f>[6]ロタ!$H12</f>
        <v>0</v>
      </c>
      <c r="I16" s="17">
        <f>[6]ロタ!$I12</f>
        <v>0</v>
      </c>
      <c r="J16" s="17">
        <f>[6]ロタ!$J12</f>
        <v>0</v>
      </c>
      <c r="K16" s="17">
        <f>[6]ロタ!$K12</f>
        <v>0</v>
      </c>
      <c r="L16" s="17">
        <f>[6]ロタ!$L12</f>
        <v>0</v>
      </c>
      <c r="M16" s="17">
        <f>[6]ロタ!$M12</f>
        <v>0</v>
      </c>
      <c r="N16" s="17">
        <f>[6]ロタ!$N12</f>
        <v>0</v>
      </c>
      <c r="O16" s="17">
        <f>[6]ロタ!$O12</f>
        <v>0</v>
      </c>
      <c r="P16" s="17">
        <f>[6]ロタ!$P12</f>
        <v>0</v>
      </c>
      <c r="Q16" s="17">
        <f>[6]ロタ!$Q12</f>
        <v>0</v>
      </c>
      <c r="R16" s="17">
        <f>[6]ロタ!$R12</f>
        <v>0</v>
      </c>
      <c r="S16" s="17">
        <f>[6]ロタ!$S12</f>
        <v>0</v>
      </c>
      <c r="U16">
        <f t="shared" si="0"/>
        <v>0</v>
      </c>
      <c r="V16" t="b">
        <f t="shared" si="1"/>
        <v>1</v>
      </c>
    </row>
    <row r="17" spans="2:22">
      <c r="B17" s="17">
        <v>12</v>
      </c>
      <c r="C17" s="17">
        <f>[6]ロタ!$C13</f>
        <v>0</v>
      </c>
      <c r="D17" s="17">
        <f>[6]ロタ!$D13</f>
        <v>0</v>
      </c>
      <c r="E17" s="17">
        <f>[6]ロタ!$E13</f>
        <v>0</v>
      </c>
      <c r="F17" s="17">
        <f>[6]ロタ!$F13</f>
        <v>0</v>
      </c>
      <c r="G17" s="17">
        <f>[6]ロタ!$G13</f>
        <v>0</v>
      </c>
      <c r="H17" s="17">
        <f>[6]ロタ!$H13</f>
        <v>0</v>
      </c>
      <c r="I17" s="17">
        <f>[6]ロタ!$I13</f>
        <v>0</v>
      </c>
      <c r="J17" s="17">
        <f>[6]ロタ!$J13</f>
        <v>0</v>
      </c>
      <c r="K17" s="17">
        <f>[6]ロタ!$K13</f>
        <v>0</v>
      </c>
      <c r="L17" s="17">
        <f>[6]ロタ!$L13</f>
        <v>0</v>
      </c>
      <c r="M17" s="17">
        <f>[6]ロタ!$M13</f>
        <v>0</v>
      </c>
      <c r="N17" s="17">
        <f>[6]ロタ!$N13</f>
        <v>0</v>
      </c>
      <c r="O17" s="17">
        <f>[6]ロタ!$O13</f>
        <v>0</v>
      </c>
      <c r="P17" s="17">
        <f>[6]ロタ!$P13</f>
        <v>0</v>
      </c>
      <c r="Q17" s="17">
        <f>[6]ロタ!$Q13</f>
        <v>0</v>
      </c>
      <c r="R17" s="17">
        <f>[6]ロタ!$R13</f>
        <v>0</v>
      </c>
      <c r="S17" s="17">
        <f>[6]ロタ!$S13</f>
        <v>0</v>
      </c>
      <c r="U17">
        <f t="shared" si="0"/>
        <v>0</v>
      </c>
      <c r="V17" t="b">
        <f t="shared" si="1"/>
        <v>1</v>
      </c>
    </row>
    <row r="18" spans="2:22">
      <c r="B18" s="17">
        <v>13</v>
      </c>
      <c r="C18" s="17">
        <f>[6]ロタ!$C14</f>
        <v>0</v>
      </c>
      <c r="D18" s="17">
        <f>[6]ロタ!$D14</f>
        <v>0</v>
      </c>
      <c r="E18" s="17">
        <f>[6]ロタ!$E14</f>
        <v>0</v>
      </c>
      <c r="F18" s="17">
        <f>[6]ロタ!$F14</f>
        <v>0</v>
      </c>
      <c r="G18" s="17">
        <f>[6]ロタ!$G14</f>
        <v>0</v>
      </c>
      <c r="H18" s="17">
        <f>[6]ロタ!$H14</f>
        <v>0</v>
      </c>
      <c r="I18" s="17">
        <f>[6]ロタ!$I14</f>
        <v>0</v>
      </c>
      <c r="J18" s="17">
        <f>[6]ロタ!$J14</f>
        <v>0</v>
      </c>
      <c r="K18" s="17">
        <f>[6]ロタ!$K14</f>
        <v>0</v>
      </c>
      <c r="L18" s="17">
        <f>[6]ロタ!$L14</f>
        <v>0</v>
      </c>
      <c r="M18" s="17">
        <f>[6]ロタ!$M14</f>
        <v>0</v>
      </c>
      <c r="N18" s="17">
        <f>[6]ロタ!$N14</f>
        <v>0</v>
      </c>
      <c r="O18" s="17">
        <f>[6]ロタ!$O14</f>
        <v>0</v>
      </c>
      <c r="P18" s="17">
        <f>[6]ロタ!$P14</f>
        <v>0</v>
      </c>
      <c r="Q18" s="17">
        <f>[6]ロタ!$Q14</f>
        <v>0</v>
      </c>
      <c r="R18" s="17">
        <f>[6]ロタ!$R14</f>
        <v>0</v>
      </c>
      <c r="S18" s="17">
        <f>[6]ロタ!$S14</f>
        <v>0</v>
      </c>
      <c r="U18">
        <f t="shared" si="0"/>
        <v>0</v>
      </c>
      <c r="V18" t="b">
        <f t="shared" si="1"/>
        <v>1</v>
      </c>
    </row>
    <row r="19" spans="2:22">
      <c r="B19" s="17">
        <v>14</v>
      </c>
      <c r="C19" s="17">
        <f>[6]ロタ!$C15</f>
        <v>1</v>
      </c>
      <c r="D19" s="17">
        <f>[6]ロタ!$D15</f>
        <v>0</v>
      </c>
      <c r="E19" s="17">
        <f>[6]ロタ!$E15</f>
        <v>0</v>
      </c>
      <c r="F19" s="17">
        <f>[6]ロタ!$F15</f>
        <v>1</v>
      </c>
      <c r="G19" s="17">
        <f>[6]ロタ!$G15</f>
        <v>0</v>
      </c>
      <c r="H19" s="17">
        <f>[6]ロタ!$H15</f>
        <v>0</v>
      </c>
      <c r="I19" s="17">
        <f>[6]ロタ!$I15</f>
        <v>0</v>
      </c>
      <c r="J19" s="17">
        <f>[6]ロタ!$J15</f>
        <v>0</v>
      </c>
      <c r="K19" s="17">
        <f>[6]ロタ!$K15</f>
        <v>0</v>
      </c>
      <c r="L19" s="17">
        <f>[6]ロタ!$L15</f>
        <v>0</v>
      </c>
      <c r="M19" s="17">
        <f>[6]ロタ!$M15</f>
        <v>0</v>
      </c>
      <c r="N19" s="17">
        <f>[6]ロタ!$N15</f>
        <v>0</v>
      </c>
      <c r="O19" s="17">
        <f>[6]ロタ!$O15</f>
        <v>0</v>
      </c>
      <c r="P19" s="17">
        <f>[6]ロタ!$P15</f>
        <v>0</v>
      </c>
      <c r="Q19" s="17">
        <f>[6]ロタ!$Q15</f>
        <v>0</v>
      </c>
      <c r="R19" s="17">
        <f>[6]ロタ!$R15</f>
        <v>0</v>
      </c>
      <c r="S19" s="17">
        <f>[6]ロタ!$S15</f>
        <v>0</v>
      </c>
      <c r="U19">
        <f t="shared" si="0"/>
        <v>1</v>
      </c>
      <c r="V19" t="b">
        <f t="shared" si="1"/>
        <v>1</v>
      </c>
    </row>
    <row r="20" spans="2:22">
      <c r="B20" s="17">
        <v>15</v>
      </c>
      <c r="C20" s="17">
        <f>[6]ロタ!$C16</f>
        <v>0</v>
      </c>
      <c r="D20" s="17">
        <f>[6]ロタ!$D16</f>
        <v>0</v>
      </c>
      <c r="E20" s="17">
        <f>[6]ロタ!$E16</f>
        <v>0</v>
      </c>
      <c r="F20" s="17">
        <f>[6]ロタ!$F16</f>
        <v>0</v>
      </c>
      <c r="G20" s="17">
        <f>[6]ロタ!$G16</f>
        <v>0</v>
      </c>
      <c r="H20" s="17">
        <f>[6]ロタ!$H16</f>
        <v>0</v>
      </c>
      <c r="I20" s="17">
        <f>[6]ロタ!$I16</f>
        <v>0</v>
      </c>
      <c r="J20" s="17">
        <f>[6]ロタ!$J16</f>
        <v>0</v>
      </c>
      <c r="K20" s="17">
        <f>[6]ロタ!$K16</f>
        <v>0</v>
      </c>
      <c r="L20" s="17">
        <f>[6]ロタ!$L16</f>
        <v>0</v>
      </c>
      <c r="M20" s="17">
        <f>[6]ロタ!$M16</f>
        <v>0</v>
      </c>
      <c r="N20" s="17">
        <f>[6]ロタ!$N16</f>
        <v>0</v>
      </c>
      <c r="O20" s="17">
        <f>[6]ロタ!$O16</f>
        <v>0</v>
      </c>
      <c r="P20" s="17">
        <f>[6]ロタ!$P16</f>
        <v>0</v>
      </c>
      <c r="Q20" s="17">
        <f>[6]ロタ!$Q16</f>
        <v>0</v>
      </c>
      <c r="R20" s="17">
        <f>[6]ロタ!$R16</f>
        <v>0</v>
      </c>
      <c r="S20" s="17">
        <f>[6]ロタ!$S16</f>
        <v>0</v>
      </c>
      <c r="U20">
        <f t="shared" si="0"/>
        <v>0</v>
      </c>
      <c r="V20" t="b">
        <f t="shared" si="1"/>
        <v>1</v>
      </c>
    </row>
    <row r="21" spans="2:22">
      <c r="B21" s="17">
        <v>16</v>
      </c>
      <c r="C21" s="17">
        <f>[6]ロタ!$C17</f>
        <v>0</v>
      </c>
      <c r="D21" s="17">
        <f>[6]ロタ!$D17</f>
        <v>0</v>
      </c>
      <c r="E21" s="17">
        <f>[6]ロタ!$E17</f>
        <v>0</v>
      </c>
      <c r="F21" s="17">
        <f>[6]ロタ!$F17</f>
        <v>0</v>
      </c>
      <c r="G21" s="17">
        <f>[6]ロタ!$G17</f>
        <v>0</v>
      </c>
      <c r="H21" s="17">
        <f>[6]ロタ!$H17</f>
        <v>0</v>
      </c>
      <c r="I21" s="17">
        <f>[6]ロタ!$I17</f>
        <v>0</v>
      </c>
      <c r="J21" s="17">
        <f>[6]ロタ!$J17</f>
        <v>0</v>
      </c>
      <c r="K21" s="17">
        <f>[6]ロタ!$K17</f>
        <v>0</v>
      </c>
      <c r="L21" s="17">
        <f>[6]ロタ!$L17</f>
        <v>0</v>
      </c>
      <c r="M21" s="17">
        <f>[6]ロタ!$M17</f>
        <v>0</v>
      </c>
      <c r="N21" s="17">
        <f>[6]ロタ!$N17</f>
        <v>0</v>
      </c>
      <c r="O21" s="17">
        <f>[6]ロタ!$O17</f>
        <v>0</v>
      </c>
      <c r="P21" s="17">
        <f>[6]ロタ!$P17</f>
        <v>0</v>
      </c>
      <c r="Q21" s="17">
        <f>[6]ロタ!$Q17</f>
        <v>0</v>
      </c>
      <c r="R21" s="17">
        <f>[6]ロタ!$R17</f>
        <v>0</v>
      </c>
      <c r="S21" s="17">
        <f>[6]ロタ!$S17</f>
        <v>0</v>
      </c>
      <c r="U21">
        <f t="shared" si="0"/>
        <v>0</v>
      </c>
      <c r="V21" t="b">
        <f t="shared" si="1"/>
        <v>1</v>
      </c>
    </row>
    <row r="22" spans="2:22">
      <c r="B22" s="17">
        <v>17</v>
      </c>
      <c r="C22" s="17">
        <f>[6]ロタ!$C18</f>
        <v>0</v>
      </c>
      <c r="D22" s="17">
        <f>[6]ロタ!$D18</f>
        <v>0</v>
      </c>
      <c r="E22" s="17">
        <f>[6]ロタ!$E18</f>
        <v>0</v>
      </c>
      <c r="F22" s="17">
        <f>[6]ロタ!$F18</f>
        <v>0</v>
      </c>
      <c r="G22" s="17">
        <f>[6]ロタ!$G18</f>
        <v>0</v>
      </c>
      <c r="H22" s="17">
        <f>[6]ロタ!$H18</f>
        <v>0</v>
      </c>
      <c r="I22" s="17">
        <f>[6]ロタ!$I18</f>
        <v>0</v>
      </c>
      <c r="J22" s="17">
        <f>[6]ロタ!$J18</f>
        <v>0</v>
      </c>
      <c r="K22" s="17">
        <f>[6]ロタ!$K18</f>
        <v>0</v>
      </c>
      <c r="L22" s="17">
        <f>[6]ロタ!$L18</f>
        <v>0</v>
      </c>
      <c r="M22" s="17">
        <f>[6]ロタ!$M18</f>
        <v>0</v>
      </c>
      <c r="N22" s="17">
        <f>[6]ロタ!$N18</f>
        <v>0</v>
      </c>
      <c r="O22" s="17">
        <f>[6]ロタ!$O18</f>
        <v>0</v>
      </c>
      <c r="P22" s="17">
        <f>[6]ロタ!$P18</f>
        <v>0</v>
      </c>
      <c r="Q22" s="17">
        <f>[6]ロタ!$Q18</f>
        <v>0</v>
      </c>
      <c r="R22" s="17">
        <f>[6]ロタ!$R18</f>
        <v>0</v>
      </c>
      <c r="S22" s="17">
        <f>[6]ロタ!$S18</f>
        <v>0</v>
      </c>
      <c r="U22">
        <f t="shared" si="0"/>
        <v>0</v>
      </c>
      <c r="V22" t="b">
        <f t="shared" si="1"/>
        <v>1</v>
      </c>
    </row>
    <row r="23" spans="2:22">
      <c r="B23" s="17">
        <v>18</v>
      </c>
      <c r="C23" s="17">
        <f>[6]ロタ!$C19</f>
        <v>0</v>
      </c>
      <c r="D23" s="17">
        <f>[6]ロタ!$D19</f>
        <v>0</v>
      </c>
      <c r="E23" s="17">
        <f>[6]ロタ!$E19</f>
        <v>0</v>
      </c>
      <c r="F23" s="17">
        <f>[6]ロタ!$F19</f>
        <v>0</v>
      </c>
      <c r="G23" s="17">
        <f>[6]ロタ!$G19</f>
        <v>0</v>
      </c>
      <c r="H23" s="17">
        <f>[6]ロタ!$H19</f>
        <v>0</v>
      </c>
      <c r="I23" s="17">
        <f>[6]ロタ!$I19</f>
        <v>0</v>
      </c>
      <c r="J23" s="17">
        <f>[6]ロタ!$J19</f>
        <v>0</v>
      </c>
      <c r="K23" s="17">
        <f>[6]ロタ!$K19</f>
        <v>0</v>
      </c>
      <c r="L23" s="17">
        <f>[6]ロタ!$L19</f>
        <v>0</v>
      </c>
      <c r="M23" s="17">
        <f>[6]ロタ!$M19</f>
        <v>0</v>
      </c>
      <c r="N23" s="17">
        <f>[6]ロタ!$N19</f>
        <v>0</v>
      </c>
      <c r="O23" s="17">
        <f>[6]ロタ!$O19</f>
        <v>0</v>
      </c>
      <c r="P23" s="17">
        <f>[6]ロタ!$P19</f>
        <v>0</v>
      </c>
      <c r="Q23" s="17">
        <f>[6]ロタ!$Q19</f>
        <v>0</v>
      </c>
      <c r="R23" s="17">
        <f>[6]ロタ!$R19</f>
        <v>0</v>
      </c>
      <c r="S23" s="17">
        <f>[6]ロタ!$S19</f>
        <v>0</v>
      </c>
      <c r="U23">
        <f t="shared" si="0"/>
        <v>0</v>
      </c>
      <c r="V23" t="b">
        <f t="shared" si="1"/>
        <v>1</v>
      </c>
    </row>
    <row r="24" spans="2:22">
      <c r="B24" s="17">
        <v>19</v>
      </c>
      <c r="C24" s="17">
        <f>[6]ロタ!$C20</f>
        <v>1</v>
      </c>
      <c r="D24" s="17">
        <f>[6]ロタ!$D20</f>
        <v>0</v>
      </c>
      <c r="E24" s="17">
        <f>[6]ロタ!$E20</f>
        <v>0</v>
      </c>
      <c r="F24" s="17">
        <f>[6]ロタ!$F20</f>
        <v>1</v>
      </c>
      <c r="G24" s="17">
        <f>[6]ロタ!$G20</f>
        <v>0</v>
      </c>
      <c r="H24" s="17">
        <f>[6]ロタ!$H20</f>
        <v>0</v>
      </c>
      <c r="I24" s="17">
        <f>[6]ロタ!$I20</f>
        <v>0</v>
      </c>
      <c r="J24" s="17">
        <f>[6]ロタ!$J20</f>
        <v>0</v>
      </c>
      <c r="K24" s="17">
        <f>[6]ロタ!$K20</f>
        <v>0</v>
      </c>
      <c r="L24" s="17">
        <f>[6]ロタ!$L20</f>
        <v>0</v>
      </c>
      <c r="M24" s="17">
        <f>[6]ロタ!$M20</f>
        <v>0</v>
      </c>
      <c r="N24" s="17">
        <f>[6]ロタ!$N20</f>
        <v>0</v>
      </c>
      <c r="O24" s="17">
        <f>[6]ロタ!$O20</f>
        <v>0</v>
      </c>
      <c r="P24" s="17">
        <f>[6]ロタ!$P20</f>
        <v>0</v>
      </c>
      <c r="Q24" s="17">
        <f>[6]ロタ!$Q20</f>
        <v>0</v>
      </c>
      <c r="R24" s="17">
        <f>[6]ロタ!$R20</f>
        <v>0</v>
      </c>
      <c r="S24" s="17">
        <f>[6]ロタ!$S20</f>
        <v>0</v>
      </c>
      <c r="U24">
        <f t="shared" si="0"/>
        <v>1</v>
      </c>
      <c r="V24" t="b">
        <f t="shared" si="1"/>
        <v>1</v>
      </c>
    </row>
    <row r="25" spans="2:22">
      <c r="B25" s="17">
        <v>20</v>
      </c>
      <c r="C25" s="17">
        <f>[6]ロタ!$C21</f>
        <v>0</v>
      </c>
      <c r="D25" s="17">
        <f>[6]ロタ!$D21</f>
        <v>0</v>
      </c>
      <c r="E25" s="17">
        <f>[6]ロタ!$E21</f>
        <v>0</v>
      </c>
      <c r="F25" s="17">
        <f>[6]ロタ!$F21</f>
        <v>0</v>
      </c>
      <c r="G25" s="17">
        <f>[6]ロタ!$G21</f>
        <v>0</v>
      </c>
      <c r="H25" s="17">
        <f>[6]ロタ!$H21</f>
        <v>0</v>
      </c>
      <c r="I25" s="17">
        <f>[6]ロタ!$I21</f>
        <v>0</v>
      </c>
      <c r="J25" s="17">
        <f>[6]ロタ!$J21</f>
        <v>0</v>
      </c>
      <c r="K25" s="17">
        <f>[6]ロタ!$K21</f>
        <v>0</v>
      </c>
      <c r="L25" s="17">
        <f>[6]ロタ!$L21</f>
        <v>0</v>
      </c>
      <c r="M25" s="17">
        <f>[6]ロタ!$M21</f>
        <v>0</v>
      </c>
      <c r="N25" s="17">
        <f>[6]ロタ!$N21</f>
        <v>0</v>
      </c>
      <c r="O25" s="17">
        <f>[6]ロタ!$O21</f>
        <v>0</v>
      </c>
      <c r="P25" s="17">
        <f>[6]ロタ!$P21</f>
        <v>0</v>
      </c>
      <c r="Q25" s="17">
        <f>[6]ロタ!$Q21</f>
        <v>0</v>
      </c>
      <c r="R25" s="17">
        <f>[6]ロタ!$R21</f>
        <v>0</v>
      </c>
      <c r="S25" s="17">
        <f>[6]ロタ!$S21</f>
        <v>0</v>
      </c>
      <c r="U25">
        <f t="shared" si="0"/>
        <v>0</v>
      </c>
      <c r="V25" t="b">
        <f t="shared" si="1"/>
        <v>1</v>
      </c>
    </row>
    <row r="26" spans="2:22">
      <c r="B26" s="17">
        <v>21</v>
      </c>
      <c r="C26" s="17">
        <f>[6]ロタ!$C22</f>
        <v>0</v>
      </c>
      <c r="D26" s="17">
        <f>[6]ロタ!$D22</f>
        <v>0</v>
      </c>
      <c r="E26" s="17">
        <f>[6]ロタ!$E22</f>
        <v>0</v>
      </c>
      <c r="F26" s="17">
        <f>[6]ロタ!$F22</f>
        <v>0</v>
      </c>
      <c r="G26" s="17">
        <f>[6]ロタ!$G22</f>
        <v>0</v>
      </c>
      <c r="H26" s="17">
        <f>[6]ロタ!$H22</f>
        <v>0</v>
      </c>
      <c r="I26" s="17">
        <f>[6]ロタ!$I22</f>
        <v>0</v>
      </c>
      <c r="J26" s="17">
        <f>[6]ロタ!$J22</f>
        <v>0</v>
      </c>
      <c r="K26" s="17">
        <f>[6]ロタ!$K22</f>
        <v>0</v>
      </c>
      <c r="L26" s="17">
        <f>[6]ロタ!$L22</f>
        <v>0</v>
      </c>
      <c r="M26" s="17">
        <f>[6]ロタ!$M22</f>
        <v>0</v>
      </c>
      <c r="N26" s="17">
        <f>[6]ロタ!$N22</f>
        <v>0</v>
      </c>
      <c r="O26" s="17">
        <f>[6]ロタ!$O22</f>
        <v>0</v>
      </c>
      <c r="P26" s="17">
        <f>[6]ロタ!$P22</f>
        <v>0</v>
      </c>
      <c r="Q26" s="17">
        <f>[6]ロタ!$Q22</f>
        <v>0</v>
      </c>
      <c r="R26" s="17">
        <f>[6]ロタ!$R22</f>
        <v>0</v>
      </c>
      <c r="S26" s="17">
        <f>[6]ロタ!$S22</f>
        <v>0</v>
      </c>
      <c r="U26">
        <f t="shared" si="0"/>
        <v>0</v>
      </c>
      <c r="V26" t="b">
        <f t="shared" si="1"/>
        <v>1</v>
      </c>
    </row>
    <row r="27" spans="2:22">
      <c r="B27" s="17">
        <v>22</v>
      </c>
      <c r="C27" s="17">
        <f>[6]ロタ!$C23</f>
        <v>0</v>
      </c>
      <c r="D27" s="17">
        <f>[6]ロタ!$D23</f>
        <v>0</v>
      </c>
      <c r="E27" s="17">
        <f>[6]ロタ!$E23</f>
        <v>0</v>
      </c>
      <c r="F27" s="17">
        <f>[6]ロタ!$F23</f>
        <v>0</v>
      </c>
      <c r="G27" s="17">
        <f>[6]ロタ!$G23</f>
        <v>0</v>
      </c>
      <c r="H27" s="17">
        <f>[6]ロタ!$H23</f>
        <v>0</v>
      </c>
      <c r="I27" s="17">
        <f>[6]ロタ!$I23</f>
        <v>0</v>
      </c>
      <c r="J27" s="17">
        <f>[6]ロタ!$J23</f>
        <v>0</v>
      </c>
      <c r="K27" s="17">
        <f>[6]ロタ!$K23</f>
        <v>0</v>
      </c>
      <c r="L27" s="17">
        <f>[6]ロタ!$L23</f>
        <v>0</v>
      </c>
      <c r="M27" s="17">
        <f>[6]ロタ!$M23</f>
        <v>0</v>
      </c>
      <c r="N27" s="17">
        <f>[6]ロタ!$N23</f>
        <v>0</v>
      </c>
      <c r="O27" s="17">
        <f>[6]ロタ!$O23</f>
        <v>0</v>
      </c>
      <c r="P27" s="17">
        <f>[6]ロタ!$P23</f>
        <v>0</v>
      </c>
      <c r="Q27" s="17">
        <f>[6]ロタ!$Q23</f>
        <v>0</v>
      </c>
      <c r="R27" s="17">
        <f>[6]ロタ!$R23</f>
        <v>0</v>
      </c>
      <c r="S27" s="17">
        <f>[6]ロタ!$S23</f>
        <v>0</v>
      </c>
      <c r="U27">
        <f t="shared" si="0"/>
        <v>0</v>
      </c>
      <c r="V27" t="b">
        <f t="shared" si="1"/>
        <v>1</v>
      </c>
    </row>
    <row r="28" spans="2:22">
      <c r="B28" s="17">
        <v>23</v>
      </c>
      <c r="C28" s="17">
        <f>[6]ロタ!$C24</f>
        <v>0</v>
      </c>
      <c r="D28" s="17">
        <f>[6]ロタ!$D24</f>
        <v>0</v>
      </c>
      <c r="E28" s="17">
        <f>[6]ロタ!$E24</f>
        <v>0</v>
      </c>
      <c r="F28" s="17">
        <f>[6]ロタ!$F24</f>
        <v>0</v>
      </c>
      <c r="G28" s="17">
        <f>[6]ロタ!$G24</f>
        <v>0</v>
      </c>
      <c r="H28" s="17">
        <f>[6]ロタ!$H24</f>
        <v>0</v>
      </c>
      <c r="I28" s="17">
        <f>[6]ロタ!$I24</f>
        <v>0</v>
      </c>
      <c r="J28" s="17">
        <f>[6]ロタ!$J24</f>
        <v>0</v>
      </c>
      <c r="K28" s="17">
        <f>[6]ロタ!$K24</f>
        <v>0</v>
      </c>
      <c r="L28" s="17">
        <f>[6]ロタ!$L24</f>
        <v>0</v>
      </c>
      <c r="M28" s="17">
        <f>[6]ロタ!$M24</f>
        <v>0</v>
      </c>
      <c r="N28" s="17">
        <f>[6]ロタ!$N24</f>
        <v>0</v>
      </c>
      <c r="O28" s="17">
        <f>[6]ロタ!$O24</f>
        <v>0</v>
      </c>
      <c r="P28" s="17">
        <f>[6]ロタ!$P24</f>
        <v>0</v>
      </c>
      <c r="Q28" s="17">
        <f>[6]ロタ!$Q24</f>
        <v>0</v>
      </c>
      <c r="R28" s="17">
        <f>[6]ロタ!$R24</f>
        <v>0</v>
      </c>
      <c r="S28" s="17">
        <f>[6]ロタ!$S24</f>
        <v>0</v>
      </c>
      <c r="U28">
        <f t="shared" si="0"/>
        <v>0</v>
      </c>
      <c r="V28" t="b">
        <f t="shared" si="1"/>
        <v>1</v>
      </c>
    </row>
    <row r="29" spans="2:22">
      <c r="B29" s="17">
        <v>24</v>
      </c>
      <c r="C29" s="17">
        <f>[6]ロタ!$C25</f>
        <v>0</v>
      </c>
      <c r="D29" s="17">
        <f>[6]ロタ!$D25</f>
        <v>0</v>
      </c>
      <c r="E29" s="17">
        <f>[6]ロタ!$E25</f>
        <v>0</v>
      </c>
      <c r="F29" s="17">
        <f>[6]ロタ!$F25</f>
        <v>0</v>
      </c>
      <c r="G29" s="17">
        <f>[6]ロタ!$G25</f>
        <v>0</v>
      </c>
      <c r="H29" s="17">
        <f>[6]ロタ!$H25</f>
        <v>0</v>
      </c>
      <c r="I29" s="17">
        <f>[6]ロタ!$I25</f>
        <v>0</v>
      </c>
      <c r="J29" s="17">
        <f>[6]ロタ!$J25</f>
        <v>0</v>
      </c>
      <c r="K29" s="17">
        <f>[6]ロタ!$K25</f>
        <v>0</v>
      </c>
      <c r="L29" s="17">
        <f>[6]ロタ!$L25</f>
        <v>0</v>
      </c>
      <c r="M29" s="17">
        <f>[6]ロタ!$M25</f>
        <v>0</v>
      </c>
      <c r="N29" s="17">
        <f>[6]ロタ!$N25</f>
        <v>0</v>
      </c>
      <c r="O29" s="17">
        <f>[6]ロタ!$O25</f>
        <v>0</v>
      </c>
      <c r="P29" s="17">
        <f>[6]ロタ!$P25</f>
        <v>0</v>
      </c>
      <c r="Q29" s="17">
        <f>[6]ロタ!$Q25</f>
        <v>0</v>
      </c>
      <c r="R29" s="17">
        <f>[6]ロタ!$R25</f>
        <v>0</v>
      </c>
      <c r="S29" s="17">
        <f>[6]ロタ!$S25</f>
        <v>0</v>
      </c>
      <c r="U29">
        <f t="shared" si="0"/>
        <v>0</v>
      </c>
      <c r="V29" t="b">
        <f t="shared" si="1"/>
        <v>1</v>
      </c>
    </row>
    <row r="30" spans="2:22">
      <c r="B30" s="17">
        <v>25</v>
      </c>
      <c r="C30" s="17">
        <f>[6]ロタ!$C26</f>
        <v>0</v>
      </c>
      <c r="D30" s="17">
        <f>[6]ロタ!$D26</f>
        <v>0</v>
      </c>
      <c r="E30" s="17">
        <f>[6]ロタ!$E26</f>
        <v>0</v>
      </c>
      <c r="F30" s="17">
        <f>[6]ロタ!$F26</f>
        <v>0</v>
      </c>
      <c r="G30" s="17">
        <f>[6]ロタ!$G26</f>
        <v>0</v>
      </c>
      <c r="H30" s="17">
        <f>[6]ロタ!$H26</f>
        <v>0</v>
      </c>
      <c r="I30" s="17">
        <f>[6]ロタ!$I26</f>
        <v>0</v>
      </c>
      <c r="J30" s="17">
        <f>[6]ロタ!$J26</f>
        <v>0</v>
      </c>
      <c r="K30" s="17">
        <f>[6]ロタ!$K26</f>
        <v>0</v>
      </c>
      <c r="L30" s="17">
        <f>[6]ロタ!$L26</f>
        <v>0</v>
      </c>
      <c r="M30" s="17">
        <f>[6]ロタ!$M26</f>
        <v>0</v>
      </c>
      <c r="N30" s="17">
        <f>[6]ロタ!$N26</f>
        <v>0</v>
      </c>
      <c r="O30" s="17">
        <f>[6]ロタ!$O26</f>
        <v>0</v>
      </c>
      <c r="P30" s="17">
        <f>[6]ロタ!$P26</f>
        <v>0</v>
      </c>
      <c r="Q30" s="17">
        <f>[6]ロタ!$Q26</f>
        <v>0</v>
      </c>
      <c r="R30" s="17">
        <f>[6]ロタ!$R26</f>
        <v>0</v>
      </c>
      <c r="S30" s="17">
        <f>[6]ロタ!$S26</f>
        <v>0</v>
      </c>
      <c r="U30">
        <f>SUM(D30:S30)</f>
        <v>0</v>
      </c>
      <c r="V30" t="b">
        <f>IF(AND(ISERROR(C30),ISERROR(U30)),"-",C30=U30)</f>
        <v>1</v>
      </c>
    </row>
    <row r="31" spans="2:22">
      <c r="B31" s="17">
        <v>26</v>
      </c>
      <c r="C31" s="17">
        <f>[6]ロタ!$C27</f>
        <v>0</v>
      </c>
      <c r="D31" s="17">
        <f>[6]ロタ!$D27</f>
        <v>0</v>
      </c>
      <c r="E31" s="17">
        <f>[6]ロタ!$E27</f>
        <v>0</v>
      </c>
      <c r="F31" s="17">
        <f>[6]ロタ!$F27</f>
        <v>0</v>
      </c>
      <c r="G31" s="17">
        <f>[6]ロタ!$G27</f>
        <v>0</v>
      </c>
      <c r="H31" s="17">
        <f>[6]ロタ!$H27</f>
        <v>0</v>
      </c>
      <c r="I31" s="17">
        <f>[6]ロタ!$I27</f>
        <v>0</v>
      </c>
      <c r="J31" s="17">
        <f>[6]ロタ!$J27</f>
        <v>0</v>
      </c>
      <c r="K31" s="17">
        <f>[6]ロタ!$K27</f>
        <v>0</v>
      </c>
      <c r="L31" s="17">
        <f>[6]ロタ!$L27</f>
        <v>0</v>
      </c>
      <c r="M31" s="17">
        <f>[6]ロタ!$M27</f>
        <v>0</v>
      </c>
      <c r="N31" s="17">
        <f>[6]ロタ!$N27</f>
        <v>0</v>
      </c>
      <c r="O31" s="17">
        <f>[6]ロタ!$O27</f>
        <v>0</v>
      </c>
      <c r="P31" s="17">
        <f>[6]ロタ!$P27</f>
        <v>0</v>
      </c>
      <c r="Q31" s="17">
        <f>[6]ロタ!$Q27</f>
        <v>0</v>
      </c>
      <c r="R31" s="17">
        <f>[6]ロタ!$R27</f>
        <v>0</v>
      </c>
      <c r="S31" s="17">
        <f>[6]ロタ!$S27</f>
        <v>0</v>
      </c>
      <c r="U31">
        <f>SUM(D31:S31)</f>
        <v>0</v>
      </c>
      <c r="V31" t="b">
        <f>IF(AND(ISERROR(C31),ISERROR(U31)),"-",C31=U31)</f>
        <v>1</v>
      </c>
    </row>
    <row r="32" spans="2:22">
      <c r="B32" s="17">
        <v>27</v>
      </c>
      <c r="C32" s="17">
        <f>[6]ロタ!$C28</f>
        <v>0</v>
      </c>
      <c r="D32" s="17">
        <f>[6]ロタ!$D28</f>
        <v>0</v>
      </c>
      <c r="E32" s="17">
        <f>[6]ロタ!$E28</f>
        <v>0</v>
      </c>
      <c r="F32" s="17">
        <f>[6]ロタ!$F28</f>
        <v>0</v>
      </c>
      <c r="G32" s="17">
        <f>[6]ロタ!$G28</f>
        <v>0</v>
      </c>
      <c r="H32" s="17">
        <f>[6]ロタ!$H28</f>
        <v>0</v>
      </c>
      <c r="I32" s="17">
        <f>[6]ロタ!$I28</f>
        <v>0</v>
      </c>
      <c r="J32" s="17">
        <f>[6]ロタ!$J28</f>
        <v>0</v>
      </c>
      <c r="K32" s="17">
        <f>[6]ロタ!$K28</f>
        <v>0</v>
      </c>
      <c r="L32" s="17">
        <f>[6]ロタ!$L28</f>
        <v>0</v>
      </c>
      <c r="M32" s="17">
        <f>[6]ロタ!$M28</f>
        <v>0</v>
      </c>
      <c r="N32" s="17">
        <f>[6]ロタ!$N28</f>
        <v>0</v>
      </c>
      <c r="O32" s="17">
        <f>[6]ロタ!$O28</f>
        <v>0</v>
      </c>
      <c r="P32" s="17">
        <f>[6]ロタ!$P28</f>
        <v>0</v>
      </c>
      <c r="Q32" s="17">
        <f>[6]ロタ!$Q28</f>
        <v>0</v>
      </c>
      <c r="R32" s="17">
        <f>[6]ロタ!$R28</f>
        <v>0</v>
      </c>
      <c r="S32" s="17">
        <f>[6]ロタ!$S28</f>
        <v>0</v>
      </c>
      <c r="U32">
        <f t="shared" ref="U32:U58" si="2">SUM(D32:S32)</f>
        <v>0</v>
      </c>
      <c r="V32" t="b">
        <f t="shared" ref="V32:V58" si="3">IF(AND(ISERROR(C32),ISERROR(U32)),"-",C32=U32)</f>
        <v>1</v>
      </c>
    </row>
    <row r="33" spans="2:22">
      <c r="B33" s="17">
        <v>28</v>
      </c>
      <c r="C33" s="17">
        <f>[6]ロタ!$C29</f>
        <v>0</v>
      </c>
      <c r="D33" s="17">
        <f>[6]ロタ!$D29</f>
        <v>0</v>
      </c>
      <c r="E33" s="17">
        <f>[6]ロタ!$E29</f>
        <v>0</v>
      </c>
      <c r="F33" s="17">
        <f>[6]ロタ!$F29</f>
        <v>0</v>
      </c>
      <c r="G33" s="17">
        <f>[6]ロタ!$G29</f>
        <v>0</v>
      </c>
      <c r="H33" s="17">
        <f>[6]ロタ!$H29</f>
        <v>0</v>
      </c>
      <c r="I33" s="17">
        <f>[6]ロタ!$I29</f>
        <v>0</v>
      </c>
      <c r="J33" s="17">
        <f>[6]ロタ!$J29</f>
        <v>0</v>
      </c>
      <c r="K33" s="17">
        <f>[6]ロタ!$K29</f>
        <v>0</v>
      </c>
      <c r="L33" s="17">
        <f>[6]ロタ!$L29</f>
        <v>0</v>
      </c>
      <c r="M33" s="17">
        <f>[6]ロタ!$M29</f>
        <v>0</v>
      </c>
      <c r="N33" s="17">
        <f>[6]ロタ!$N29</f>
        <v>0</v>
      </c>
      <c r="O33" s="17">
        <f>[6]ロタ!$O29</f>
        <v>0</v>
      </c>
      <c r="P33" s="17">
        <f>[6]ロタ!$P29</f>
        <v>0</v>
      </c>
      <c r="Q33" s="17">
        <f>[6]ロタ!$Q29</f>
        <v>0</v>
      </c>
      <c r="R33" s="17">
        <f>[6]ロタ!$R29</f>
        <v>0</v>
      </c>
      <c r="S33" s="17">
        <f>[6]ロタ!$S29</f>
        <v>0</v>
      </c>
      <c r="U33">
        <f t="shared" si="2"/>
        <v>0</v>
      </c>
      <c r="V33" t="b">
        <f t="shared" si="3"/>
        <v>1</v>
      </c>
    </row>
    <row r="34" spans="2:22">
      <c r="B34" s="17">
        <v>29</v>
      </c>
      <c r="C34" s="17">
        <f>[6]ロタ!$C30</f>
        <v>1</v>
      </c>
      <c r="D34" s="17">
        <f>[6]ロタ!$D30</f>
        <v>0</v>
      </c>
      <c r="E34" s="17">
        <f>[6]ロタ!$E30</f>
        <v>0</v>
      </c>
      <c r="F34" s="17">
        <f>[6]ロタ!$F30</f>
        <v>1</v>
      </c>
      <c r="G34" s="17">
        <f>[6]ロタ!$G30</f>
        <v>0</v>
      </c>
      <c r="H34" s="17">
        <f>[6]ロタ!$H30</f>
        <v>0</v>
      </c>
      <c r="I34" s="17">
        <f>[6]ロタ!$I30</f>
        <v>0</v>
      </c>
      <c r="J34" s="17">
        <f>[6]ロタ!$J30</f>
        <v>0</v>
      </c>
      <c r="K34" s="17">
        <f>[6]ロタ!$K30</f>
        <v>0</v>
      </c>
      <c r="L34" s="17">
        <f>[6]ロタ!$L30</f>
        <v>0</v>
      </c>
      <c r="M34" s="17">
        <f>[6]ロタ!$M30</f>
        <v>0</v>
      </c>
      <c r="N34" s="17">
        <f>[6]ロタ!$N30</f>
        <v>0</v>
      </c>
      <c r="O34" s="17">
        <f>[6]ロタ!$O30</f>
        <v>0</v>
      </c>
      <c r="P34" s="17">
        <f>[6]ロタ!$P30</f>
        <v>0</v>
      </c>
      <c r="Q34" s="17">
        <f>[6]ロタ!$Q30</f>
        <v>0</v>
      </c>
      <c r="R34" s="17">
        <f>[6]ロタ!$R30</f>
        <v>0</v>
      </c>
      <c r="S34" s="17">
        <f>[6]ロタ!$S30</f>
        <v>0</v>
      </c>
      <c r="U34">
        <f t="shared" si="2"/>
        <v>1</v>
      </c>
      <c r="V34" t="b">
        <f t="shared" si="3"/>
        <v>1</v>
      </c>
    </row>
    <row r="35" spans="2:22">
      <c r="B35" s="17">
        <v>30</v>
      </c>
      <c r="C35" s="17">
        <f>[6]ロタ!$C31</f>
        <v>0</v>
      </c>
      <c r="D35" s="17">
        <f>[6]ロタ!$D31</f>
        <v>0</v>
      </c>
      <c r="E35" s="17">
        <f>[6]ロタ!$E31</f>
        <v>0</v>
      </c>
      <c r="F35" s="17">
        <f>[6]ロタ!$F31</f>
        <v>0</v>
      </c>
      <c r="G35" s="17">
        <f>[6]ロタ!$G31</f>
        <v>0</v>
      </c>
      <c r="H35" s="17">
        <f>[6]ロタ!$H31</f>
        <v>0</v>
      </c>
      <c r="I35" s="17">
        <f>[6]ロタ!$I31</f>
        <v>0</v>
      </c>
      <c r="J35" s="17">
        <f>[6]ロタ!$J31</f>
        <v>0</v>
      </c>
      <c r="K35" s="17">
        <f>[6]ロタ!$K31</f>
        <v>0</v>
      </c>
      <c r="L35" s="17">
        <f>[6]ロタ!$L31</f>
        <v>0</v>
      </c>
      <c r="M35" s="17">
        <f>[6]ロタ!$M31</f>
        <v>0</v>
      </c>
      <c r="N35" s="17">
        <f>[6]ロタ!$N31</f>
        <v>0</v>
      </c>
      <c r="O35" s="17">
        <f>[6]ロタ!$O31</f>
        <v>0</v>
      </c>
      <c r="P35" s="17">
        <f>[6]ロタ!$P31</f>
        <v>0</v>
      </c>
      <c r="Q35" s="17">
        <f>[6]ロタ!$Q31</f>
        <v>0</v>
      </c>
      <c r="R35" s="17">
        <f>[6]ロタ!$R31</f>
        <v>0</v>
      </c>
      <c r="S35" s="17">
        <f>[6]ロタ!$S31</f>
        <v>0</v>
      </c>
      <c r="U35">
        <f t="shared" si="2"/>
        <v>0</v>
      </c>
      <c r="V35" t="b">
        <f t="shared" si="3"/>
        <v>1</v>
      </c>
    </row>
    <row r="36" spans="2:22">
      <c r="B36" s="17">
        <v>31</v>
      </c>
      <c r="C36" s="17">
        <f>[6]ロタ!$C32</f>
        <v>1</v>
      </c>
      <c r="D36" s="17">
        <f>[6]ロタ!$D32</f>
        <v>0</v>
      </c>
      <c r="E36" s="17">
        <f>[6]ロタ!$E32</f>
        <v>0</v>
      </c>
      <c r="F36" s="17">
        <f>[6]ロタ!$F32</f>
        <v>0</v>
      </c>
      <c r="G36" s="17">
        <f>[6]ロタ!$G32</f>
        <v>1</v>
      </c>
      <c r="H36" s="17">
        <f>[6]ロタ!$H32</f>
        <v>0</v>
      </c>
      <c r="I36" s="17">
        <f>[6]ロタ!$I32</f>
        <v>0</v>
      </c>
      <c r="J36" s="17">
        <f>[6]ロタ!$J32</f>
        <v>0</v>
      </c>
      <c r="K36" s="17">
        <f>[6]ロタ!$K32</f>
        <v>0</v>
      </c>
      <c r="L36" s="17">
        <f>[6]ロタ!$L32</f>
        <v>0</v>
      </c>
      <c r="M36" s="17">
        <f>[6]ロタ!$M32</f>
        <v>0</v>
      </c>
      <c r="N36" s="17">
        <f>[6]ロタ!$N32</f>
        <v>0</v>
      </c>
      <c r="O36" s="17">
        <f>[6]ロタ!$O32</f>
        <v>0</v>
      </c>
      <c r="P36" s="17">
        <f>[6]ロタ!$P32</f>
        <v>0</v>
      </c>
      <c r="Q36" s="17">
        <f>[6]ロタ!$Q32</f>
        <v>0</v>
      </c>
      <c r="R36" s="17">
        <f>[6]ロタ!$R32</f>
        <v>0</v>
      </c>
      <c r="S36" s="17">
        <f>[6]ロタ!$S32</f>
        <v>0</v>
      </c>
      <c r="U36">
        <f t="shared" si="2"/>
        <v>1</v>
      </c>
      <c r="V36" t="b">
        <f t="shared" si="3"/>
        <v>1</v>
      </c>
    </row>
    <row r="37" spans="2:22">
      <c r="B37" s="17">
        <v>32</v>
      </c>
      <c r="C37" s="17">
        <f>[6]ロタ!$C33</f>
        <v>0</v>
      </c>
      <c r="D37" s="17">
        <f>[6]ロタ!$D33</f>
        <v>0</v>
      </c>
      <c r="E37" s="17">
        <f>[6]ロタ!$E33</f>
        <v>0</v>
      </c>
      <c r="F37" s="17">
        <f>[6]ロタ!$F33</f>
        <v>0</v>
      </c>
      <c r="G37" s="17">
        <f>[6]ロタ!$G33</f>
        <v>0</v>
      </c>
      <c r="H37" s="17">
        <f>[6]ロタ!$H33</f>
        <v>0</v>
      </c>
      <c r="I37" s="17">
        <f>[6]ロタ!$I33</f>
        <v>0</v>
      </c>
      <c r="J37" s="17">
        <f>[6]ロタ!$J33</f>
        <v>0</v>
      </c>
      <c r="K37" s="17">
        <f>[6]ロタ!$K33</f>
        <v>0</v>
      </c>
      <c r="L37" s="17">
        <f>[6]ロタ!$L33</f>
        <v>0</v>
      </c>
      <c r="M37" s="17">
        <f>[6]ロタ!$M33</f>
        <v>0</v>
      </c>
      <c r="N37" s="17">
        <f>[6]ロタ!$N33</f>
        <v>0</v>
      </c>
      <c r="O37" s="17">
        <f>[6]ロタ!$O33</f>
        <v>0</v>
      </c>
      <c r="P37" s="17">
        <f>[6]ロタ!$P33</f>
        <v>0</v>
      </c>
      <c r="Q37" s="17">
        <f>[6]ロタ!$Q33</f>
        <v>0</v>
      </c>
      <c r="R37" s="17">
        <f>[6]ロタ!$R33</f>
        <v>0</v>
      </c>
      <c r="S37" s="17">
        <f>[6]ロタ!$S33</f>
        <v>0</v>
      </c>
      <c r="U37">
        <f t="shared" si="2"/>
        <v>0</v>
      </c>
      <c r="V37" t="b">
        <f t="shared" si="3"/>
        <v>1</v>
      </c>
    </row>
    <row r="38" spans="2:22">
      <c r="B38" s="17">
        <v>33</v>
      </c>
      <c r="C38" s="17">
        <f>[6]ロタ!$C34</f>
        <v>0</v>
      </c>
      <c r="D38" s="17">
        <f>[6]ロタ!$D34</f>
        <v>0</v>
      </c>
      <c r="E38" s="17">
        <f>[6]ロタ!$E34</f>
        <v>0</v>
      </c>
      <c r="F38" s="17">
        <f>[6]ロタ!$F34</f>
        <v>0</v>
      </c>
      <c r="G38" s="17">
        <f>[6]ロタ!$G34</f>
        <v>0</v>
      </c>
      <c r="H38" s="17">
        <f>[6]ロタ!$H34</f>
        <v>0</v>
      </c>
      <c r="I38" s="17">
        <f>[6]ロタ!$I34</f>
        <v>0</v>
      </c>
      <c r="J38" s="17">
        <f>[6]ロタ!$J34</f>
        <v>0</v>
      </c>
      <c r="K38" s="17">
        <f>[6]ロタ!$K34</f>
        <v>0</v>
      </c>
      <c r="L38" s="17">
        <f>[6]ロタ!$L34</f>
        <v>0</v>
      </c>
      <c r="M38" s="17">
        <f>[6]ロタ!$M34</f>
        <v>0</v>
      </c>
      <c r="N38" s="17">
        <f>[6]ロタ!$N34</f>
        <v>0</v>
      </c>
      <c r="O38" s="17">
        <f>[6]ロタ!$O34</f>
        <v>0</v>
      </c>
      <c r="P38" s="17">
        <f>[6]ロタ!$P34</f>
        <v>0</v>
      </c>
      <c r="Q38" s="17">
        <f>[6]ロタ!$Q34</f>
        <v>0</v>
      </c>
      <c r="R38" s="17">
        <f>[6]ロタ!$R34</f>
        <v>0</v>
      </c>
      <c r="S38" s="17">
        <f>[6]ロタ!$S34</f>
        <v>0</v>
      </c>
      <c r="U38">
        <f t="shared" si="2"/>
        <v>0</v>
      </c>
      <c r="V38" t="b">
        <f t="shared" si="3"/>
        <v>1</v>
      </c>
    </row>
    <row r="39" spans="2:22">
      <c r="B39" s="17">
        <v>34</v>
      </c>
      <c r="C39" s="17">
        <f>[6]ロタ!$C35</f>
        <v>0</v>
      </c>
      <c r="D39" s="17">
        <f>[6]ロタ!$D35</f>
        <v>0</v>
      </c>
      <c r="E39" s="17">
        <f>[6]ロタ!$E35</f>
        <v>0</v>
      </c>
      <c r="F39" s="17">
        <f>[6]ロタ!$F35</f>
        <v>0</v>
      </c>
      <c r="G39" s="17">
        <f>[6]ロタ!$G35</f>
        <v>0</v>
      </c>
      <c r="H39" s="17">
        <f>[6]ロタ!$H35</f>
        <v>0</v>
      </c>
      <c r="I39" s="17">
        <f>[6]ロタ!$I35</f>
        <v>0</v>
      </c>
      <c r="J39" s="17">
        <f>[6]ロタ!$J35</f>
        <v>0</v>
      </c>
      <c r="K39" s="17">
        <f>[6]ロタ!$K35</f>
        <v>0</v>
      </c>
      <c r="L39" s="17">
        <f>[6]ロタ!$L35</f>
        <v>0</v>
      </c>
      <c r="M39" s="17">
        <f>[6]ロタ!$M35</f>
        <v>0</v>
      </c>
      <c r="N39" s="17">
        <f>[6]ロタ!$N35</f>
        <v>0</v>
      </c>
      <c r="O39" s="17">
        <f>[6]ロタ!$O35</f>
        <v>0</v>
      </c>
      <c r="P39" s="17">
        <f>[6]ロタ!$P35</f>
        <v>0</v>
      </c>
      <c r="Q39" s="17">
        <f>[6]ロタ!$Q35</f>
        <v>0</v>
      </c>
      <c r="R39" s="17">
        <f>[6]ロタ!$R35</f>
        <v>0</v>
      </c>
      <c r="S39" s="17">
        <f>[6]ロタ!$S35</f>
        <v>0</v>
      </c>
      <c r="U39">
        <f t="shared" si="2"/>
        <v>0</v>
      </c>
      <c r="V39" t="b">
        <f t="shared" si="3"/>
        <v>1</v>
      </c>
    </row>
    <row r="40" spans="2:22">
      <c r="B40" s="17">
        <v>35</v>
      </c>
      <c r="C40" s="17" t="e">
        <f>[6]ロタ!$C36</f>
        <v>#N/A</v>
      </c>
      <c r="D40" s="17" t="e">
        <f>[6]ロタ!$D36</f>
        <v>#N/A</v>
      </c>
      <c r="E40" s="17" t="e">
        <f>[6]ロタ!$E36</f>
        <v>#N/A</v>
      </c>
      <c r="F40" s="17" t="e">
        <f>[6]ロタ!$F36</f>
        <v>#N/A</v>
      </c>
      <c r="G40" s="17" t="e">
        <f>[6]ロタ!$G36</f>
        <v>#N/A</v>
      </c>
      <c r="H40" s="17" t="e">
        <f>[6]ロタ!$H36</f>
        <v>#N/A</v>
      </c>
      <c r="I40" s="17" t="e">
        <f>[6]ロタ!$I36</f>
        <v>#N/A</v>
      </c>
      <c r="J40" s="17" t="e">
        <f>[6]ロタ!$J36</f>
        <v>#N/A</v>
      </c>
      <c r="K40" s="17" t="e">
        <f>[6]ロタ!$K36</f>
        <v>#N/A</v>
      </c>
      <c r="L40" s="17" t="e">
        <f>[6]ロタ!$L36</f>
        <v>#N/A</v>
      </c>
      <c r="M40" s="17" t="e">
        <f>[6]ロタ!$M36</f>
        <v>#N/A</v>
      </c>
      <c r="N40" s="17" t="e">
        <f>[6]ロタ!$N36</f>
        <v>#N/A</v>
      </c>
      <c r="O40" s="17" t="e">
        <f>[6]ロタ!$O36</f>
        <v>#N/A</v>
      </c>
      <c r="P40" s="17" t="e">
        <f>[6]ロタ!$P36</f>
        <v>#N/A</v>
      </c>
      <c r="Q40" s="17" t="e">
        <f>[6]ロタ!$Q36</f>
        <v>#N/A</v>
      </c>
      <c r="R40" s="17" t="e">
        <f>[6]ロタ!$R36</f>
        <v>#N/A</v>
      </c>
      <c r="S40" s="17" t="e">
        <f>[6]ロタ!$S36</f>
        <v>#N/A</v>
      </c>
      <c r="U40" t="e">
        <f t="shared" si="2"/>
        <v>#N/A</v>
      </c>
      <c r="V40" t="str">
        <f t="shared" si="3"/>
        <v>-</v>
      </c>
    </row>
    <row r="41" spans="2:22">
      <c r="B41" s="17">
        <v>36</v>
      </c>
      <c r="C41" s="17" t="e">
        <f>[6]ロタ!$C37</f>
        <v>#N/A</v>
      </c>
      <c r="D41" s="17" t="e">
        <f>[6]ロタ!$D37</f>
        <v>#N/A</v>
      </c>
      <c r="E41" s="17" t="e">
        <f>[6]ロタ!$E37</f>
        <v>#N/A</v>
      </c>
      <c r="F41" s="17" t="e">
        <f>[6]ロタ!$F37</f>
        <v>#N/A</v>
      </c>
      <c r="G41" s="17" t="e">
        <f>[6]ロタ!$G37</f>
        <v>#N/A</v>
      </c>
      <c r="H41" s="17" t="e">
        <f>[6]ロタ!$H37</f>
        <v>#N/A</v>
      </c>
      <c r="I41" s="17" t="e">
        <f>[6]ロタ!$I37</f>
        <v>#N/A</v>
      </c>
      <c r="J41" s="17" t="e">
        <f>[6]ロタ!$J37</f>
        <v>#N/A</v>
      </c>
      <c r="K41" s="17" t="e">
        <f>[6]ロタ!$K37</f>
        <v>#N/A</v>
      </c>
      <c r="L41" s="17" t="e">
        <f>[6]ロタ!$L37</f>
        <v>#N/A</v>
      </c>
      <c r="M41" s="17" t="e">
        <f>[6]ロタ!$M37</f>
        <v>#N/A</v>
      </c>
      <c r="N41" s="17" t="e">
        <f>[6]ロタ!$N37</f>
        <v>#N/A</v>
      </c>
      <c r="O41" s="17" t="e">
        <f>[6]ロタ!$O37</f>
        <v>#N/A</v>
      </c>
      <c r="P41" s="17" t="e">
        <f>[6]ロタ!$P37</f>
        <v>#N/A</v>
      </c>
      <c r="Q41" s="17" t="e">
        <f>[6]ロタ!$Q37</f>
        <v>#N/A</v>
      </c>
      <c r="R41" s="17" t="e">
        <f>[6]ロタ!$R37</f>
        <v>#N/A</v>
      </c>
      <c r="S41" s="17" t="e">
        <f>[6]ロタ!$S37</f>
        <v>#N/A</v>
      </c>
      <c r="U41" t="e">
        <f t="shared" si="2"/>
        <v>#N/A</v>
      </c>
      <c r="V41" t="str">
        <f t="shared" si="3"/>
        <v>-</v>
      </c>
    </row>
    <row r="42" spans="2:22">
      <c r="B42" s="17">
        <v>37</v>
      </c>
      <c r="C42" s="17" t="e">
        <f>[6]ロタ!$C38</f>
        <v>#N/A</v>
      </c>
      <c r="D42" s="17" t="e">
        <f>[6]ロタ!$D38</f>
        <v>#N/A</v>
      </c>
      <c r="E42" s="17" t="e">
        <f>[6]ロタ!$E38</f>
        <v>#N/A</v>
      </c>
      <c r="F42" s="17" t="e">
        <f>[6]ロタ!$F38</f>
        <v>#N/A</v>
      </c>
      <c r="G42" s="17" t="e">
        <f>[6]ロタ!$G38</f>
        <v>#N/A</v>
      </c>
      <c r="H42" s="17" t="e">
        <f>[6]ロタ!$H38</f>
        <v>#N/A</v>
      </c>
      <c r="I42" s="17" t="e">
        <f>[6]ロタ!$I38</f>
        <v>#N/A</v>
      </c>
      <c r="J42" s="17" t="e">
        <f>[6]ロタ!$J38</f>
        <v>#N/A</v>
      </c>
      <c r="K42" s="17" t="e">
        <f>[6]ロタ!$K38</f>
        <v>#N/A</v>
      </c>
      <c r="L42" s="17" t="e">
        <f>[6]ロタ!$L38</f>
        <v>#N/A</v>
      </c>
      <c r="M42" s="17" t="e">
        <f>[6]ロタ!$M38</f>
        <v>#N/A</v>
      </c>
      <c r="N42" s="17" t="e">
        <f>[6]ロタ!$N38</f>
        <v>#N/A</v>
      </c>
      <c r="O42" s="17" t="e">
        <f>[6]ロタ!$O38</f>
        <v>#N/A</v>
      </c>
      <c r="P42" s="17" t="e">
        <f>[6]ロタ!$P38</f>
        <v>#N/A</v>
      </c>
      <c r="Q42" s="17" t="e">
        <f>[6]ロタ!$Q38</f>
        <v>#N/A</v>
      </c>
      <c r="R42" s="17" t="e">
        <f>[6]ロタ!$R38</f>
        <v>#N/A</v>
      </c>
      <c r="S42" s="17" t="e">
        <f>[6]ロタ!$S38</f>
        <v>#N/A</v>
      </c>
      <c r="U42" t="e">
        <f t="shared" si="2"/>
        <v>#N/A</v>
      </c>
      <c r="V42" t="str">
        <f t="shared" si="3"/>
        <v>-</v>
      </c>
    </row>
    <row r="43" spans="2:22">
      <c r="B43" s="17">
        <v>38</v>
      </c>
      <c r="C43" s="17" t="e">
        <f>[6]ロタ!$C39</f>
        <v>#N/A</v>
      </c>
      <c r="D43" s="17" t="e">
        <f>[6]ロタ!$D39</f>
        <v>#N/A</v>
      </c>
      <c r="E43" s="17" t="e">
        <f>[6]ロタ!$E39</f>
        <v>#N/A</v>
      </c>
      <c r="F43" s="17" t="e">
        <f>[6]ロタ!$F39</f>
        <v>#N/A</v>
      </c>
      <c r="G43" s="17" t="e">
        <f>[6]ロタ!$G39</f>
        <v>#N/A</v>
      </c>
      <c r="H43" s="17" t="e">
        <f>[6]ロタ!$H39</f>
        <v>#N/A</v>
      </c>
      <c r="I43" s="17" t="e">
        <f>[6]ロタ!$I39</f>
        <v>#N/A</v>
      </c>
      <c r="J43" s="17" t="e">
        <f>[6]ロタ!$J39</f>
        <v>#N/A</v>
      </c>
      <c r="K43" s="17" t="e">
        <f>[6]ロタ!$K39</f>
        <v>#N/A</v>
      </c>
      <c r="L43" s="17" t="e">
        <f>[6]ロタ!$L39</f>
        <v>#N/A</v>
      </c>
      <c r="M43" s="17" t="e">
        <f>[6]ロタ!$M39</f>
        <v>#N/A</v>
      </c>
      <c r="N43" s="17" t="e">
        <f>[6]ロタ!$N39</f>
        <v>#N/A</v>
      </c>
      <c r="O43" s="17" t="e">
        <f>[6]ロタ!$O39</f>
        <v>#N/A</v>
      </c>
      <c r="P43" s="17" t="e">
        <f>[6]ロタ!$P39</f>
        <v>#N/A</v>
      </c>
      <c r="Q43" s="17" t="e">
        <f>[6]ロタ!$Q39</f>
        <v>#N/A</v>
      </c>
      <c r="R43" s="17" t="e">
        <f>[6]ロタ!$R39</f>
        <v>#N/A</v>
      </c>
      <c r="S43" s="17" t="e">
        <f>[6]ロタ!$S39</f>
        <v>#N/A</v>
      </c>
      <c r="U43" t="e">
        <f t="shared" si="2"/>
        <v>#N/A</v>
      </c>
      <c r="V43" t="str">
        <f t="shared" si="3"/>
        <v>-</v>
      </c>
    </row>
    <row r="44" spans="2:22">
      <c r="B44" s="17">
        <v>39</v>
      </c>
      <c r="C44" s="17" t="e">
        <f>[6]ロタ!$C40</f>
        <v>#N/A</v>
      </c>
      <c r="D44" s="17" t="e">
        <f>[6]ロタ!$D40</f>
        <v>#N/A</v>
      </c>
      <c r="E44" s="17" t="e">
        <f>[6]ロタ!$E40</f>
        <v>#N/A</v>
      </c>
      <c r="F44" s="17" t="e">
        <f>[6]ロタ!$F40</f>
        <v>#N/A</v>
      </c>
      <c r="G44" s="17" t="e">
        <f>[6]ロタ!$G40</f>
        <v>#N/A</v>
      </c>
      <c r="H44" s="17" t="e">
        <f>[6]ロタ!$H40</f>
        <v>#N/A</v>
      </c>
      <c r="I44" s="17" t="e">
        <f>[6]ロタ!$I40</f>
        <v>#N/A</v>
      </c>
      <c r="J44" s="17" t="e">
        <f>[6]ロタ!$J40</f>
        <v>#N/A</v>
      </c>
      <c r="K44" s="17" t="e">
        <f>[6]ロタ!$K40</f>
        <v>#N/A</v>
      </c>
      <c r="L44" s="17" t="e">
        <f>[6]ロタ!$L40</f>
        <v>#N/A</v>
      </c>
      <c r="M44" s="17" t="e">
        <f>[6]ロタ!$M40</f>
        <v>#N/A</v>
      </c>
      <c r="N44" s="17" t="e">
        <f>[6]ロタ!$N40</f>
        <v>#N/A</v>
      </c>
      <c r="O44" s="17" t="e">
        <f>[6]ロタ!$O40</f>
        <v>#N/A</v>
      </c>
      <c r="P44" s="17" t="e">
        <f>[6]ロタ!$P40</f>
        <v>#N/A</v>
      </c>
      <c r="Q44" s="17" t="e">
        <f>[6]ロタ!$Q40</f>
        <v>#N/A</v>
      </c>
      <c r="R44" s="17" t="e">
        <f>[6]ロタ!$R40</f>
        <v>#N/A</v>
      </c>
      <c r="S44" s="17" t="e">
        <f>[6]ロタ!$S40</f>
        <v>#N/A</v>
      </c>
      <c r="U44" t="e">
        <f t="shared" si="2"/>
        <v>#N/A</v>
      </c>
      <c r="V44" t="str">
        <f t="shared" si="3"/>
        <v>-</v>
      </c>
    </row>
    <row r="45" spans="2:22">
      <c r="B45" s="17">
        <v>40</v>
      </c>
      <c r="C45" s="17" t="e">
        <f>[6]ロタ!$C41</f>
        <v>#N/A</v>
      </c>
      <c r="D45" s="17" t="e">
        <f>[6]ロタ!$D41</f>
        <v>#N/A</v>
      </c>
      <c r="E45" s="17" t="e">
        <f>[6]ロタ!$E41</f>
        <v>#N/A</v>
      </c>
      <c r="F45" s="17" t="e">
        <f>[6]ロタ!$F41</f>
        <v>#N/A</v>
      </c>
      <c r="G45" s="17" t="e">
        <f>[6]ロタ!$G41</f>
        <v>#N/A</v>
      </c>
      <c r="H45" s="17" t="e">
        <f>[6]ロタ!$H41</f>
        <v>#N/A</v>
      </c>
      <c r="I45" s="17" t="e">
        <f>[6]ロタ!$I41</f>
        <v>#N/A</v>
      </c>
      <c r="J45" s="17" t="e">
        <f>[6]ロタ!$J41</f>
        <v>#N/A</v>
      </c>
      <c r="K45" s="17" t="e">
        <f>[6]ロタ!$K41</f>
        <v>#N/A</v>
      </c>
      <c r="L45" s="17" t="e">
        <f>[6]ロタ!$L41</f>
        <v>#N/A</v>
      </c>
      <c r="M45" s="17" t="e">
        <f>[6]ロタ!$M41</f>
        <v>#N/A</v>
      </c>
      <c r="N45" s="17" t="e">
        <f>[6]ロタ!$N41</f>
        <v>#N/A</v>
      </c>
      <c r="O45" s="17" t="e">
        <f>[6]ロタ!$O41</f>
        <v>#N/A</v>
      </c>
      <c r="P45" s="17" t="e">
        <f>[6]ロタ!$P41</f>
        <v>#N/A</v>
      </c>
      <c r="Q45" s="17" t="e">
        <f>[6]ロタ!$Q41</f>
        <v>#N/A</v>
      </c>
      <c r="R45" s="17" t="e">
        <f>[6]ロタ!$R41</f>
        <v>#N/A</v>
      </c>
      <c r="S45" s="17" t="e">
        <f>[6]ロタ!$S41</f>
        <v>#N/A</v>
      </c>
      <c r="U45" t="e">
        <f t="shared" si="2"/>
        <v>#N/A</v>
      </c>
      <c r="V45" t="str">
        <f t="shared" si="3"/>
        <v>-</v>
      </c>
    </row>
    <row r="46" spans="2:22">
      <c r="B46" s="17">
        <v>41</v>
      </c>
      <c r="C46" s="17" t="e">
        <f>[6]ロタ!$C42</f>
        <v>#N/A</v>
      </c>
      <c r="D46" s="17" t="e">
        <f>[6]ロタ!$D42</f>
        <v>#N/A</v>
      </c>
      <c r="E46" s="17" t="e">
        <f>[6]ロタ!$E42</f>
        <v>#N/A</v>
      </c>
      <c r="F46" s="17" t="e">
        <f>[6]ロタ!$F42</f>
        <v>#N/A</v>
      </c>
      <c r="G46" s="17" t="e">
        <f>[6]ロタ!$G42</f>
        <v>#N/A</v>
      </c>
      <c r="H46" s="17" t="e">
        <f>[6]ロタ!$H42</f>
        <v>#N/A</v>
      </c>
      <c r="I46" s="17" t="e">
        <f>[6]ロタ!$I42</f>
        <v>#N/A</v>
      </c>
      <c r="J46" s="17" t="e">
        <f>[6]ロタ!$J42</f>
        <v>#N/A</v>
      </c>
      <c r="K46" s="17" t="e">
        <f>[6]ロタ!$K42</f>
        <v>#N/A</v>
      </c>
      <c r="L46" s="17" t="e">
        <f>[6]ロタ!$L42</f>
        <v>#N/A</v>
      </c>
      <c r="M46" s="17" t="e">
        <f>[6]ロタ!$M42</f>
        <v>#N/A</v>
      </c>
      <c r="N46" s="17" t="e">
        <f>[6]ロタ!$N42</f>
        <v>#N/A</v>
      </c>
      <c r="O46" s="17" t="e">
        <f>[6]ロタ!$O42</f>
        <v>#N/A</v>
      </c>
      <c r="P46" s="17" t="e">
        <f>[6]ロタ!$P42</f>
        <v>#N/A</v>
      </c>
      <c r="Q46" s="17" t="e">
        <f>[6]ロタ!$Q42</f>
        <v>#N/A</v>
      </c>
      <c r="R46" s="17" t="e">
        <f>[6]ロタ!$R42</f>
        <v>#N/A</v>
      </c>
      <c r="S46" s="17" t="e">
        <f>[6]ロタ!$S42</f>
        <v>#N/A</v>
      </c>
      <c r="U46" t="e">
        <f t="shared" si="2"/>
        <v>#N/A</v>
      </c>
      <c r="V46" t="str">
        <f t="shared" si="3"/>
        <v>-</v>
      </c>
    </row>
    <row r="47" spans="2:22">
      <c r="B47" s="17">
        <v>42</v>
      </c>
      <c r="C47" s="17" t="e">
        <f>[6]ロタ!$C43</f>
        <v>#N/A</v>
      </c>
      <c r="D47" s="17" t="e">
        <f>[6]ロタ!$D43</f>
        <v>#N/A</v>
      </c>
      <c r="E47" s="17" t="e">
        <f>[6]ロタ!$E43</f>
        <v>#N/A</v>
      </c>
      <c r="F47" s="17" t="e">
        <f>[6]ロタ!$F43</f>
        <v>#N/A</v>
      </c>
      <c r="G47" s="17" t="e">
        <f>[6]ロタ!$G43</f>
        <v>#N/A</v>
      </c>
      <c r="H47" s="17" t="e">
        <f>[6]ロタ!$H43</f>
        <v>#N/A</v>
      </c>
      <c r="I47" s="17" t="e">
        <f>[6]ロタ!$I43</f>
        <v>#N/A</v>
      </c>
      <c r="J47" s="17" t="e">
        <f>[6]ロタ!$J43</f>
        <v>#N/A</v>
      </c>
      <c r="K47" s="17" t="e">
        <f>[6]ロタ!$K43</f>
        <v>#N/A</v>
      </c>
      <c r="L47" s="17" t="e">
        <f>[6]ロタ!$L43</f>
        <v>#N/A</v>
      </c>
      <c r="M47" s="17" t="e">
        <f>[6]ロタ!$M43</f>
        <v>#N/A</v>
      </c>
      <c r="N47" s="17" t="e">
        <f>[6]ロタ!$N43</f>
        <v>#N/A</v>
      </c>
      <c r="O47" s="17" t="e">
        <f>[6]ロタ!$O43</f>
        <v>#N/A</v>
      </c>
      <c r="P47" s="17" t="e">
        <f>[6]ロタ!$P43</f>
        <v>#N/A</v>
      </c>
      <c r="Q47" s="17" t="e">
        <f>[6]ロタ!$Q43</f>
        <v>#N/A</v>
      </c>
      <c r="R47" s="17" t="e">
        <f>[6]ロタ!$R43</f>
        <v>#N/A</v>
      </c>
      <c r="S47" s="17" t="e">
        <f>[6]ロタ!$S43</f>
        <v>#N/A</v>
      </c>
      <c r="U47" t="e">
        <f t="shared" si="2"/>
        <v>#N/A</v>
      </c>
      <c r="V47" t="str">
        <f t="shared" si="3"/>
        <v>-</v>
      </c>
    </row>
    <row r="48" spans="2:22">
      <c r="B48" s="17">
        <v>43</v>
      </c>
      <c r="C48" s="17" t="e">
        <f>[6]ロタ!$C44</f>
        <v>#N/A</v>
      </c>
      <c r="D48" s="17" t="e">
        <f>[6]ロタ!$D44</f>
        <v>#N/A</v>
      </c>
      <c r="E48" s="17" t="e">
        <f>[6]ロタ!$E44</f>
        <v>#N/A</v>
      </c>
      <c r="F48" s="17" t="e">
        <f>[6]ロタ!$F44</f>
        <v>#N/A</v>
      </c>
      <c r="G48" s="17" t="e">
        <f>[6]ロタ!$G44</f>
        <v>#N/A</v>
      </c>
      <c r="H48" s="17" t="e">
        <f>[6]ロタ!$H44</f>
        <v>#N/A</v>
      </c>
      <c r="I48" s="17" t="e">
        <f>[6]ロタ!$I44</f>
        <v>#N/A</v>
      </c>
      <c r="J48" s="17" t="e">
        <f>[6]ロタ!$J44</f>
        <v>#N/A</v>
      </c>
      <c r="K48" s="17" t="e">
        <f>[6]ロタ!$K44</f>
        <v>#N/A</v>
      </c>
      <c r="L48" s="17" t="e">
        <f>[6]ロタ!$L44</f>
        <v>#N/A</v>
      </c>
      <c r="M48" s="17" t="e">
        <f>[6]ロタ!$M44</f>
        <v>#N/A</v>
      </c>
      <c r="N48" s="17" t="e">
        <f>[6]ロタ!$N44</f>
        <v>#N/A</v>
      </c>
      <c r="O48" s="17" t="e">
        <f>[6]ロタ!$O44</f>
        <v>#N/A</v>
      </c>
      <c r="P48" s="17" t="e">
        <f>[6]ロタ!$P44</f>
        <v>#N/A</v>
      </c>
      <c r="Q48" s="17" t="e">
        <f>[6]ロタ!$Q44</f>
        <v>#N/A</v>
      </c>
      <c r="R48" s="17" t="e">
        <f>[6]ロタ!$R44</f>
        <v>#N/A</v>
      </c>
      <c r="S48" s="17" t="e">
        <f>[6]ロタ!$S44</f>
        <v>#N/A</v>
      </c>
      <c r="U48" t="e">
        <f t="shared" si="2"/>
        <v>#N/A</v>
      </c>
      <c r="V48" t="str">
        <f t="shared" si="3"/>
        <v>-</v>
      </c>
    </row>
    <row r="49" spans="2:22">
      <c r="B49" s="17">
        <v>44</v>
      </c>
      <c r="C49" s="17" t="e">
        <f>[6]ロタ!$C45</f>
        <v>#N/A</v>
      </c>
      <c r="D49" s="17" t="e">
        <f>[6]ロタ!$D45</f>
        <v>#N/A</v>
      </c>
      <c r="E49" s="17" t="e">
        <f>[6]ロタ!$E45</f>
        <v>#N/A</v>
      </c>
      <c r="F49" s="17" t="e">
        <f>[6]ロタ!$F45</f>
        <v>#N/A</v>
      </c>
      <c r="G49" s="17" t="e">
        <f>[6]ロタ!$G45</f>
        <v>#N/A</v>
      </c>
      <c r="H49" s="17" t="e">
        <f>[6]ロタ!$H45</f>
        <v>#N/A</v>
      </c>
      <c r="I49" s="17" t="e">
        <f>[6]ロタ!$I45</f>
        <v>#N/A</v>
      </c>
      <c r="J49" s="17" t="e">
        <f>[6]ロタ!$J45</f>
        <v>#N/A</v>
      </c>
      <c r="K49" s="17" t="e">
        <f>[6]ロタ!$K45</f>
        <v>#N/A</v>
      </c>
      <c r="L49" s="17" t="e">
        <f>[6]ロタ!$L45</f>
        <v>#N/A</v>
      </c>
      <c r="M49" s="17" t="e">
        <f>[6]ロタ!$M45</f>
        <v>#N/A</v>
      </c>
      <c r="N49" s="17" t="e">
        <f>[6]ロタ!$N45</f>
        <v>#N/A</v>
      </c>
      <c r="O49" s="17" t="e">
        <f>[6]ロタ!$O45</f>
        <v>#N/A</v>
      </c>
      <c r="P49" s="17" t="e">
        <f>[6]ロタ!$P45</f>
        <v>#N/A</v>
      </c>
      <c r="Q49" s="17" t="e">
        <f>[6]ロタ!$Q45</f>
        <v>#N/A</v>
      </c>
      <c r="R49" s="17" t="e">
        <f>[6]ロタ!$R45</f>
        <v>#N/A</v>
      </c>
      <c r="S49" s="17" t="e">
        <f>[6]ロタ!$S45</f>
        <v>#N/A</v>
      </c>
      <c r="U49" t="e">
        <f t="shared" si="2"/>
        <v>#N/A</v>
      </c>
      <c r="V49" t="str">
        <f t="shared" si="3"/>
        <v>-</v>
      </c>
    </row>
    <row r="50" spans="2:22">
      <c r="B50" s="17">
        <v>45</v>
      </c>
      <c r="C50" s="17" t="e">
        <f>[6]ロタ!$C46</f>
        <v>#N/A</v>
      </c>
      <c r="D50" s="17" t="e">
        <f>[6]ロタ!$D46</f>
        <v>#N/A</v>
      </c>
      <c r="E50" s="17" t="e">
        <f>[6]ロタ!$E46</f>
        <v>#N/A</v>
      </c>
      <c r="F50" s="17" t="e">
        <f>[6]ロタ!$F46</f>
        <v>#N/A</v>
      </c>
      <c r="G50" s="17" t="e">
        <f>[6]ロタ!$G46</f>
        <v>#N/A</v>
      </c>
      <c r="H50" s="17" t="e">
        <f>[6]ロタ!$H46</f>
        <v>#N/A</v>
      </c>
      <c r="I50" s="17" t="e">
        <f>[6]ロタ!$I46</f>
        <v>#N/A</v>
      </c>
      <c r="J50" s="17" t="e">
        <f>[6]ロタ!$J46</f>
        <v>#N/A</v>
      </c>
      <c r="K50" s="17" t="e">
        <f>[6]ロタ!$K46</f>
        <v>#N/A</v>
      </c>
      <c r="L50" s="17" t="e">
        <f>[6]ロタ!$L46</f>
        <v>#N/A</v>
      </c>
      <c r="M50" s="17" t="e">
        <f>[6]ロタ!$M46</f>
        <v>#N/A</v>
      </c>
      <c r="N50" s="17" t="e">
        <f>[6]ロタ!$N46</f>
        <v>#N/A</v>
      </c>
      <c r="O50" s="17" t="e">
        <f>[6]ロタ!$O46</f>
        <v>#N/A</v>
      </c>
      <c r="P50" s="17" t="e">
        <f>[6]ロタ!$P46</f>
        <v>#N/A</v>
      </c>
      <c r="Q50" s="17" t="e">
        <f>[6]ロタ!$Q46</f>
        <v>#N/A</v>
      </c>
      <c r="R50" s="17" t="e">
        <f>[6]ロタ!$R46</f>
        <v>#N/A</v>
      </c>
      <c r="S50" s="17" t="e">
        <f>[6]ロタ!$S46</f>
        <v>#N/A</v>
      </c>
      <c r="U50" t="e">
        <f t="shared" si="2"/>
        <v>#N/A</v>
      </c>
      <c r="V50" t="str">
        <f t="shared" si="3"/>
        <v>-</v>
      </c>
    </row>
    <row r="51" spans="2:22">
      <c r="B51" s="17">
        <v>46</v>
      </c>
      <c r="C51" s="17" t="e">
        <f>[6]ロタ!$C47</f>
        <v>#N/A</v>
      </c>
      <c r="D51" s="17" t="e">
        <f>[6]ロタ!$D47</f>
        <v>#N/A</v>
      </c>
      <c r="E51" s="17" t="e">
        <f>[6]ロタ!$E47</f>
        <v>#N/A</v>
      </c>
      <c r="F51" s="17" t="e">
        <f>[6]ロタ!$F47</f>
        <v>#N/A</v>
      </c>
      <c r="G51" s="17" t="e">
        <f>[6]ロタ!$G47</f>
        <v>#N/A</v>
      </c>
      <c r="H51" s="17" t="e">
        <f>[6]ロタ!$H47</f>
        <v>#N/A</v>
      </c>
      <c r="I51" s="17" t="e">
        <f>[6]ロタ!$I47</f>
        <v>#N/A</v>
      </c>
      <c r="J51" s="17" t="e">
        <f>[6]ロタ!$J47</f>
        <v>#N/A</v>
      </c>
      <c r="K51" s="17" t="e">
        <f>[6]ロタ!$K47</f>
        <v>#N/A</v>
      </c>
      <c r="L51" s="17" t="e">
        <f>[6]ロタ!$L47</f>
        <v>#N/A</v>
      </c>
      <c r="M51" s="17" t="e">
        <f>[6]ロタ!$M47</f>
        <v>#N/A</v>
      </c>
      <c r="N51" s="17" t="e">
        <f>[6]ロタ!$N47</f>
        <v>#N/A</v>
      </c>
      <c r="O51" s="17" t="e">
        <f>[6]ロタ!$O47</f>
        <v>#N/A</v>
      </c>
      <c r="P51" s="17" t="e">
        <f>[6]ロタ!$P47</f>
        <v>#N/A</v>
      </c>
      <c r="Q51" s="17" t="e">
        <f>[6]ロタ!$Q47</f>
        <v>#N/A</v>
      </c>
      <c r="R51" s="17" t="e">
        <f>[6]ロタ!$R47</f>
        <v>#N/A</v>
      </c>
      <c r="S51" s="17" t="e">
        <f>[6]ロタ!$S47</f>
        <v>#N/A</v>
      </c>
      <c r="U51" t="e">
        <f t="shared" si="2"/>
        <v>#N/A</v>
      </c>
      <c r="V51" t="str">
        <f t="shared" si="3"/>
        <v>-</v>
      </c>
    </row>
    <row r="52" spans="2:22">
      <c r="B52" s="17">
        <v>47</v>
      </c>
      <c r="C52" s="17" t="e">
        <f>[6]ロタ!$C48</f>
        <v>#N/A</v>
      </c>
      <c r="D52" s="17" t="e">
        <f>[6]ロタ!$D48</f>
        <v>#N/A</v>
      </c>
      <c r="E52" s="17" t="e">
        <f>[6]ロタ!$E48</f>
        <v>#N/A</v>
      </c>
      <c r="F52" s="17" t="e">
        <f>[6]ロタ!$F48</f>
        <v>#N/A</v>
      </c>
      <c r="G52" s="17" t="e">
        <f>[6]ロタ!$G48</f>
        <v>#N/A</v>
      </c>
      <c r="H52" s="17" t="e">
        <f>[6]ロタ!$H48</f>
        <v>#N/A</v>
      </c>
      <c r="I52" s="17" t="e">
        <f>[6]ロタ!$I48</f>
        <v>#N/A</v>
      </c>
      <c r="J52" s="17" t="e">
        <f>[6]ロタ!$J48</f>
        <v>#N/A</v>
      </c>
      <c r="K52" s="17" t="e">
        <f>[6]ロタ!$K48</f>
        <v>#N/A</v>
      </c>
      <c r="L52" s="17" t="e">
        <f>[6]ロタ!$L48</f>
        <v>#N/A</v>
      </c>
      <c r="M52" s="17" t="e">
        <f>[6]ロタ!$M48</f>
        <v>#N/A</v>
      </c>
      <c r="N52" s="17" t="e">
        <f>[6]ロタ!$N48</f>
        <v>#N/A</v>
      </c>
      <c r="O52" s="17" t="e">
        <f>[6]ロタ!$O48</f>
        <v>#N/A</v>
      </c>
      <c r="P52" s="17" t="e">
        <f>[6]ロタ!$P48</f>
        <v>#N/A</v>
      </c>
      <c r="Q52" s="17" t="e">
        <f>[6]ロタ!$Q48</f>
        <v>#N/A</v>
      </c>
      <c r="R52" s="17" t="e">
        <f>[6]ロタ!$R48</f>
        <v>#N/A</v>
      </c>
      <c r="S52" s="17" t="e">
        <f>[6]ロタ!$S48</f>
        <v>#N/A</v>
      </c>
      <c r="U52" t="e">
        <f t="shared" si="2"/>
        <v>#N/A</v>
      </c>
      <c r="V52" t="str">
        <f t="shared" si="3"/>
        <v>-</v>
      </c>
    </row>
    <row r="53" spans="2:22">
      <c r="B53" s="17">
        <v>48</v>
      </c>
      <c r="C53" s="17" t="e">
        <f>[6]ロタ!$C49</f>
        <v>#N/A</v>
      </c>
      <c r="D53" s="17" t="e">
        <f>[6]ロタ!$D49</f>
        <v>#N/A</v>
      </c>
      <c r="E53" s="17" t="e">
        <f>[6]ロタ!$E49</f>
        <v>#N/A</v>
      </c>
      <c r="F53" s="17" t="e">
        <f>[6]ロタ!$F49</f>
        <v>#N/A</v>
      </c>
      <c r="G53" s="17" t="e">
        <f>[6]ロタ!$G49</f>
        <v>#N/A</v>
      </c>
      <c r="H53" s="17" t="e">
        <f>[6]ロタ!$H49</f>
        <v>#N/A</v>
      </c>
      <c r="I53" s="17" t="e">
        <f>[6]ロタ!$I49</f>
        <v>#N/A</v>
      </c>
      <c r="J53" s="17" t="e">
        <f>[6]ロタ!$J49</f>
        <v>#N/A</v>
      </c>
      <c r="K53" s="17" t="e">
        <f>[6]ロタ!$K49</f>
        <v>#N/A</v>
      </c>
      <c r="L53" s="17" t="e">
        <f>[6]ロタ!$L49</f>
        <v>#N/A</v>
      </c>
      <c r="M53" s="17" t="e">
        <f>[6]ロタ!$M49</f>
        <v>#N/A</v>
      </c>
      <c r="N53" s="17" t="e">
        <f>[6]ロタ!$N49</f>
        <v>#N/A</v>
      </c>
      <c r="O53" s="17" t="e">
        <f>[6]ロタ!$O49</f>
        <v>#N/A</v>
      </c>
      <c r="P53" s="17" t="e">
        <f>[6]ロタ!$P49</f>
        <v>#N/A</v>
      </c>
      <c r="Q53" s="17" t="e">
        <f>[6]ロタ!$Q49</f>
        <v>#N/A</v>
      </c>
      <c r="R53" s="17" t="e">
        <f>[6]ロタ!$R49</f>
        <v>#N/A</v>
      </c>
      <c r="S53" s="17" t="e">
        <f>[6]ロタ!$S49</f>
        <v>#N/A</v>
      </c>
      <c r="U53" t="e">
        <f t="shared" si="2"/>
        <v>#N/A</v>
      </c>
      <c r="V53" t="str">
        <f t="shared" si="3"/>
        <v>-</v>
      </c>
    </row>
    <row r="54" spans="2:22">
      <c r="B54" s="17">
        <v>49</v>
      </c>
      <c r="C54" s="17" t="e">
        <f>[6]ロタ!$C50</f>
        <v>#N/A</v>
      </c>
      <c r="D54" s="17" t="e">
        <f>[6]ロタ!$D50</f>
        <v>#N/A</v>
      </c>
      <c r="E54" s="17" t="e">
        <f>[6]ロタ!$E50</f>
        <v>#N/A</v>
      </c>
      <c r="F54" s="17" t="e">
        <f>[6]ロタ!$F50</f>
        <v>#N/A</v>
      </c>
      <c r="G54" s="17" t="e">
        <f>[6]ロタ!$G50</f>
        <v>#N/A</v>
      </c>
      <c r="H54" s="17" t="e">
        <f>[6]ロタ!$H50</f>
        <v>#N/A</v>
      </c>
      <c r="I54" s="17" t="e">
        <f>[6]ロタ!$I50</f>
        <v>#N/A</v>
      </c>
      <c r="J54" s="17" t="e">
        <f>[6]ロタ!$J50</f>
        <v>#N/A</v>
      </c>
      <c r="K54" s="17" t="e">
        <f>[6]ロタ!$K50</f>
        <v>#N/A</v>
      </c>
      <c r="L54" s="17" t="e">
        <f>[6]ロタ!$L50</f>
        <v>#N/A</v>
      </c>
      <c r="M54" s="17" t="e">
        <f>[6]ロタ!$M50</f>
        <v>#N/A</v>
      </c>
      <c r="N54" s="17" t="e">
        <f>[6]ロタ!$N50</f>
        <v>#N/A</v>
      </c>
      <c r="O54" s="17" t="e">
        <f>[6]ロタ!$O50</f>
        <v>#N/A</v>
      </c>
      <c r="P54" s="17" t="e">
        <f>[6]ロタ!$P50</f>
        <v>#N/A</v>
      </c>
      <c r="Q54" s="17" t="e">
        <f>[6]ロタ!$Q50</f>
        <v>#N/A</v>
      </c>
      <c r="R54" s="17" t="e">
        <f>[6]ロタ!$R50</f>
        <v>#N/A</v>
      </c>
      <c r="S54" s="17" t="e">
        <f>[6]ロタ!$S50</f>
        <v>#N/A</v>
      </c>
      <c r="U54" t="e">
        <f t="shared" si="2"/>
        <v>#N/A</v>
      </c>
      <c r="V54" t="str">
        <f t="shared" si="3"/>
        <v>-</v>
      </c>
    </row>
    <row r="55" spans="2:22">
      <c r="B55" s="17">
        <v>50</v>
      </c>
      <c r="C55" s="17" t="e">
        <f>[6]ロタ!$C51</f>
        <v>#N/A</v>
      </c>
      <c r="D55" s="17" t="e">
        <f>[6]ロタ!$D51</f>
        <v>#N/A</v>
      </c>
      <c r="E55" s="17" t="e">
        <f>[6]ロタ!$E51</f>
        <v>#N/A</v>
      </c>
      <c r="F55" s="17" t="e">
        <f>[6]ロタ!$F51</f>
        <v>#N/A</v>
      </c>
      <c r="G55" s="17" t="e">
        <f>[6]ロタ!$G51</f>
        <v>#N/A</v>
      </c>
      <c r="H55" s="17" t="e">
        <f>[6]ロタ!$H51</f>
        <v>#N/A</v>
      </c>
      <c r="I55" s="17" t="e">
        <f>[6]ロタ!$I51</f>
        <v>#N/A</v>
      </c>
      <c r="J55" s="17" t="e">
        <f>[6]ロタ!$J51</f>
        <v>#N/A</v>
      </c>
      <c r="K55" s="17" t="e">
        <f>[6]ロタ!$K51</f>
        <v>#N/A</v>
      </c>
      <c r="L55" s="17" t="e">
        <f>[6]ロタ!$L51</f>
        <v>#N/A</v>
      </c>
      <c r="M55" s="17" t="e">
        <f>[6]ロタ!$M51</f>
        <v>#N/A</v>
      </c>
      <c r="N55" s="17" t="e">
        <f>[6]ロタ!$N51</f>
        <v>#N/A</v>
      </c>
      <c r="O55" s="17" t="e">
        <f>[6]ロタ!$O51</f>
        <v>#N/A</v>
      </c>
      <c r="P55" s="17" t="e">
        <f>[6]ロタ!$P51</f>
        <v>#N/A</v>
      </c>
      <c r="Q55" s="17" t="e">
        <f>[6]ロタ!$Q51</f>
        <v>#N/A</v>
      </c>
      <c r="R55" s="17" t="e">
        <f>[6]ロタ!$R51</f>
        <v>#N/A</v>
      </c>
      <c r="S55" s="17" t="e">
        <f>[6]ロタ!$S51</f>
        <v>#N/A</v>
      </c>
      <c r="U55" t="e">
        <f t="shared" si="2"/>
        <v>#N/A</v>
      </c>
      <c r="V55" t="str">
        <f t="shared" si="3"/>
        <v>-</v>
      </c>
    </row>
    <row r="56" spans="2:22">
      <c r="B56" s="17">
        <v>51</v>
      </c>
      <c r="C56" s="17" t="e">
        <f>[6]ロタ!$C52</f>
        <v>#N/A</v>
      </c>
      <c r="D56" s="17" t="e">
        <f>[6]ロタ!$D52</f>
        <v>#N/A</v>
      </c>
      <c r="E56" s="17" t="e">
        <f>[6]ロタ!$E52</f>
        <v>#N/A</v>
      </c>
      <c r="F56" s="17" t="e">
        <f>[6]ロタ!$F52</f>
        <v>#N/A</v>
      </c>
      <c r="G56" s="17" t="e">
        <f>[6]ロタ!$G52</f>
        <v>#N/A</v>
      </c>
      <c r="H56" s="17" t="e">
        <f>[6]ロタ!$H52</f>
        <v>#N/A</v>
      </c>
      <c r="I56" s="17" t="e">
        <f>[6]ロタ!$I52</f>
        <v>#N/A</v>
      </c>
      <c r="J56" s="17" t="e">
        <f>[6]ロタ!$J52</f>
        <v>#N/A</v>
      </c>
      <c r="K56" s="17" t="e">
        <f>[6]ロタ!$K52</f>
        <v>#N/A</v>
      </c>
      <c r="L56" s="17" t="e">
        <f>[6]ロタ!$L52</f>
        <v>#N/A</v>
      </c>
      <c r="M56" s="17" t="e">
        <f>[6]ロタ!$M52</f>
        <v>#N/A</v>
      </c>
      <c r="N56" s="17" t="e">
        <f>[6]ロタ!$N52</f>
        <v>#N/A</v>
      </c>
      <c r="O56" s="17" t="e">
        <f>[6]ロタ!$O52</f>
        <v>#N/A</v>
      </c>
      <c r="P56" s="17" t="e">
        <f>[6]ロタ!$P52</f>
        <v>#N/A</v>
      </c>
      <c r="Q56" s="17" t="e">
        <f>[6]ロタ!$Q52</f>
        <v>#N/A</v>
      </c>
      <c r="R56" s="17" t="e">
        <f>[6]ロタ!$R52</f>
        <v>#N/A</v>
      </c>
      <c r="S56" s="17" t="e">
        <f>[6]ロタ!$S52</f>
        <v>#N/A</v>
      </c>
      <c r="U56" t="e">
        <f t="shared" si="2"/>
        <v>#N/A</v>
      </c>
      <c r="V56" t="str">
        <f t="shared" si="3"/>
        <v>-</v>
      </c>
    </row>
    <row r="57" spans="2:22">
      <c r="B57" s="17">
        <v>52</v>
      </c>
      <c r="C57" s="17" t="e">
        <f>[6]ロタ!$C53</f>
        <v>#N/A</v>
      </c>
      <c r="D57" s="17" t="e">
        <f>[6]ロタ!$D53</f>
        <v>#N/A</v>
      </c>
      <c r="E57" s="17" t="e">
        <f>[6]ロタ!$E53</f>
        <v>#N/A</v>
      </c>
      <c r="F57" s="17" t="e">
        <f>[6]ロタ!$F53</f>
        <v>#N/A</v>
      </c>
      <c r="G57" s="17" t="e">
        <f>[6]ロタ!$G53</f>
        <v>#N/A</v>
      </c>
      <c r="H57" s="17" t="e">
        <f>[6]ロタ!$H53</f>
        <v>#N/A</v>
      </c>
      <c r="I57" s="17" t="e">
        <f>[6]ロタ!$I53</f>
        <v>#N/A</v>
      </c>
      <c r="J57" s="17" t="e">
        <f>[6]ロタ!$J53</f>
        <v>#N/A</v>
      </c>
      <c r="K57" s="17" t="e">
        <f>[6]ロタ!$K53</f>
        <v>#N/A</v>
      </c>
      <c r="L57" s="17" t="e">
        <f>[6]ロタ!$L53</f>
        <v>#N/A</v>
      </c>
      <c r="M57" s="17" t="e">
        <f>[6]ロタ!$M53</f>
        <v>#N/A</v>
      </c>
      <c r="N57" s="17" t="e">
        <f>[6]ロタ!$N53</f>
        <v>#N/A</v>
      </c>
      <c r="O57" s="17" t="e">
        <f>[6]ロタ!$O53</f>
        <v>#N/A</v>
      </c>
      <c r="P57" s="17" t="e">
        <f>[6]ロタ!$P53</f>
        <v>#N/A</v>
      </c>
      <c r="Q57" s="17" t="e">
        <f>[6]ロタ!$Q53</f>
        <v>#N/A</v>
      </c>
      <c r="R57" s="17" t="e">
        <f>[6]ロタ!$R53</f>
        <v>#N/A</v>
      </c>
      <c r="S57" s="17" t="e">
        <f>[6]ロタ!$S53</f>
        <v>#N/A</v>
      </c>
      <c r="U57" t="e">
        <f t="shared" si="2"/>
        <v>#N/A</v>
      </c>
      <c r="V57" t="str">
        <f t="shared" si="3"/>
        <v>-</v>
      </c>
    </row>
    <row r="58" spans="2:22">
      <c r="B58" s="104">
        <v>53</v>
      </c>
      <c r="C58" s="104" t="e">
        <f>[6]ロタ!$C54</f>
        <v>#N/A</v>
      </c>
      <c r="D58" s="104" t="e">
        <f>[6]ロタ!$D54</f>
        <v>#N/A</v>
      </c>
      <c r="E58" s="104" t="e">
        <f>[6]ロタ!$E54</f>
        <v>#N/A</v>
      </c>
      <c r="F58" s="104" t="e">
        <f>[6]ロタ!$F54</f>
        <v>#N/A</v>
      </c>
      <c r="G58" s="104" t="e">
        <f>[6]ロタ!$G54</f>
        <v>#N/A</v>
      </c>
      <c r="H58" s="104" t="e">
        <f>[6]ロタ!$H54</f>
        <v>#N/A</v>
      </c>
      <c r="I58" s="104" t="e">
        <f>[6]ロタ!$I54</f>
        <v>#N/A</v>
      </c>
      <c r="J58" s="104" t="e">
        <f>[6]ロタ!$J54</f>
        <v>#N/A</v>
      </c>
      <c r="K58" s="104" t="e">
        <f>[6]ロタ!$K54</f>
        <v>#N/A</v>
      </c>
      <c r="L58" s="104" t="e">
        <f>[6]ロタ!$L54</f>
        <v>#N/A</v>
      </c>
      <c r="M58" s="104" t="e">
        <f>[6]ロタ!$M54</f>
        <v>#N/A</v>
      </c>
      <c r="N58" s="104" t="e">
        <f>[6]ロタ!$N54</f>
        <v>#N/A</v>
      </c>
      <c r="O58" s="104" t="e">
        <f>[6]ロタ!$O54</f>
        <v>#N/A</v>
      </c>
      <c r="P58" s="104" t="e">
        <f>[6]ロタ!$P54</f>
        <v>#N/A</v>
      </c>
      <c r="Q58" s="104" t="e">
        <f>[6]ロタ!$Q54</f>
        <v>#N/A</v>
      </c>
      <c r="R58" s="104" t="e">
        <f>[6]ロタ!$R54</f>
        <v>#N/A</v>
      </c>
      <c r="S58" s="104" t="e">
        <f>[6]ロタ!$S54</f>
        <v>#N/A</v>
      </c>
      <c r="T58" s="5"/>
      <c r="U58" s="5" t="e">
        <f t="shared" si="2"/>
        <v>#N/A</v>
      </c>
      <c r="V58" s="5" t="str">
        <f t="shared" si="3"/>
        <v>-</v>
      </c>
    </row>
    <row r="60" spans="2:22">
      <c r="B60" s="2" t="s">
        <v>66</v>
      </c>
      <c r="C60" s="2">
        <f t="array" ref="C60">+SUM(IF(NOT(ISERROR(C6:C58)),C6:C58))</f>
        <v>11</v>
      </c>
      <c r="D60" s="2">
        <f t="array" ref="D60">+SUM(IF(NOT(ISERROR(D6:D58)),D6:D58))</f>
        <v>0</v>
      </c>
      <c r="E60" s="2">
        <f t="array" ref="E60">+SUM(IF(NOT(ISERROR(E6:E58)),E6:E58))</f>
        <v>1</v>
      </c>
      <c r="F60" s="2">
        <f t="array" ref="F60">+SUM(IF(NOT(ISERROR(F6:F58)),F6:F58))</f>
        <v>7</v>
      </c>
      <c r="G60" s="2">
        <f t="array" ref="G60">+SUM(IF(NOT(ISERROR(G6:G58)),G6:G58))</f>
        <v>3</v>
      </c>
      <c r="H60" s="2">
        <f t="array" ref="H60">+SUM(IF(NOT(ISERROR(H6:H58)),H6:H58))</f>
        <v>0</v>
      </c>
      <c r="I60" s="2">
        <f t="array" ref="I60">+SUM(IF(NOT(ISERROR(I6:I58)),I6:I58))</f>
        <v>0</v>
      </c>
      <c r="J60" s="2">
        <f t="array" ref="J60">+SUM(IF(NOT(ISERROR(J6:J58)),J6:J58))</f>
        <v>0</v>
      </c>
      <c r="K60" s="2">
        <f t="array" ref="K60">+SUM(IF(NOT(ISERROR(K6:K58)),K6:K58))</f>
        <v>0</v>
      </c>
      <c r="L60" s="2">
        <f t="array" ref="L60">+SUM(IF(NOT(ISERROR(L6:L58)),L6:L58))</f>
        <v>0</v>
      </c>
      <c r="M60" s="2">
        <f t="array" ref="M60">+SUM(IF(NOT(ISERROR(M6:M58)),M6:M58))</f>
        <v>0</v>
      </c>
      <c r="N60" s="2">
        <f t="array" ref="N60">+SUM(IF(NOT(ISERROR(N6:N58)),N6:N58))</f>
        <v>0</v>
      </c>
      <c r="O60" s="2">
        <f t="array" ref="O60">+SUM(IF(NOT(ISERROR(O6:O58)),O6:O58))</f>
        <v>0</v>
      </c>
      <c r="P60" s="2">
        <f t="array" ref="P60">+SUM(IF(NOT(ISERROR(P6:P58)),P6:P58))</f>
        <v>0</v>
      </c>
      <c r="Q60" s="2">
        <f t="array" ref="Q60">+SUM(IF(NOT(ISERROR(Q6:Q58)),Q6:Q58))</f>
        <v>0</v>
      </c>
      <c r="R60" s="2">
        <f t="array" ref="R60">+SUM(IF(NOT(ISERROR(R6:R58)),R6:R58))</f>
        <v>0</v>
      </c>
      <c r="S60" s="2">
        <f t="array" ref="S60">+SUM(IF(NOT(ISERROR(S6:S58)),S6:S58))</f>
        <v>0</v>
      </c>
      <c r="T60" s="2"/>
      <c r="U60" s="2">
        <f>SUM(D60:S60)</f>
        <v>11</v>
      </c>
      <c r="V60" s="2" t="b">
        <f>C60=U60</f>
        <v>1</v>
      </c>
    </row>
    <row r="61" spans="2:22">
      <c r="B61" s="4" t="s">
        <v>73</v>
      </c>
      <c r="C61" s="4">
        <f t="shared" ref="C61:S61" si="4">+C60/$C$60*100</f>
        <v>100</v>
      </c>
      <c r="D61" s="4">
        <f t="shared" si="4"/>
        <v>0</v>
      </c>
      <c r="E61" s="4">
        <f t="shared" si="4"/>
        <v>9.0909090909090917</v>
      </c>
      <c r="F61" s="4">
        <f t="shared" si="4"/>
        <v>63.636363636363633</v>
      </c>
      <c r="G61" s="4">
        <f t="shared" si="4"/>
        <v>27.27272727272727</v>
      </c>
      <c r="H61" s="4">
        <f t="shared" si="4"/>
        <v>0</v>
      </c>
      <c r="I61" s="4">
        <f t="shared" si="4"/>
        <v>0</v>
      </c>
      <c r="J61" s="4">
        <f t="shared" si="4"/>
        <v>0</v>
      </c>
      <c r="K61" s="4">
        <f t="shared" si="4"/>
        <v>0</v>
      </c>
      <c r="L61" s="4">
        <f t="shared" si="4"/>
        <v>0</v>
      </c>
      <c r="M61" s="4">
        <f t="shared" si="4"/>
        <v>0</v>
      </c>
      <c r="N61" s="4">
        <f t="shared" si="4"/>
        <v>0</v>
      </c>
      <c r="O61" s="4">
        <f t="shared" si="4"/>
        <v>0</v>
      </c>
      <c r="P61" s="4">
        <f t="shared" si="4"/>
        <v>0</v>
      </c>
      <c r="Q61" s="4">
        <f t="shared" si="4"/>
        <v>0</v>
      </c>
      <c r="R61" s="4">
        <f t="shared" si="4"/>
        <v>0</v>
      </c>
      <c r="S61" s="4">
        <f t="shared" si="4"/>
        <v>0</v>
      </c>
      <c r="T61" s="4"/>
      <c r="U61" s="4">
        <f>SUM(D61:S61)</f>
        <v>99.999999999999986</v>
      </c>
      <c r="V61" s="4" t="b">
        <f>C61=U61</f>
        <v>1</v>
      </c>
    </row>
    <row r="63" spans="2:22">
      <c r="U63" s="5">
        <f t="array" ref="U63">SUM(IF(NOT(ISERROR(U6:U58)),U6:U58))</f>
        <v>11</v>
      </c>
      <c r="V63" s="5" t="b">
        <f>U60=U63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D54"/>
  <sheetViews>
    <sheetView showGridLines="0" workbookViewId="0">
      <selection activeCell="A24" sqref="A24"/>
    </sheetView>
  </sheetViews>
  <sheetFormatPr defaultRowHeight="16.5"/>
  <cols>
    <col min="3" max="3" width="11.25" bestFit="1" customWidth="1"/>
    <col min="4" max="4" width="11.125" bestFit="1" customWidth="1"/>
    <col min="5" max="5" width="17.375" bestFit="1" customWidth="1"/>
  </cols>
  <sheetData>
    <row r="1" spans="1:4">
      <c r="A1" s="14" t="s">
        <v>75</v>
      </c>
      <c r="B1" s="14" t="s">
        <v>76</v>
      </c>
      <c r="C1" s="14" t="s">
        <v>157</v>
      </c>
      <c r="D1" s="14" t="s">
        <v>158</v>
      </c>
    </row>
    <row r="2" spans="1:4">
      <c r="A2">
        <v>1</v>
      </c>
      <c r="B2">
        <v>1</v>
      </c>
      <c r="C2" s="21">
        <v>46020</v>
      </c>
      <c r="D2" s="12">
        <f>+C2+6</f>
        <v>46026</v>
      </c>
    </row>
    <row r="3" spans="1:4">
      <c r="A3">
        <v>1</v>
      </c>
      <c r="B3">
        <v>2</v>
      </c>
      <c r="C3" s="12">
        <f>+C2+7</f>
        <v>46027</v>
      </c>
      <c r="D3" s="12">
        <f>+D2+7</f>
        <v>46033</v>
      </c>
    </row>
    <row r="4" spans="1:4">
      <c r="A4">
        <v>1</v>
      </c>
      <c r="B4">
        <v>3</v>
      </c>
      <c r="C4" s="12">
        <f t="shared" ref="C4:C52" si="0">+C3+7</f>
        <v>46034</v>
      </c>
      <c r="D4" s="12">
        <f t="shared" ref="D4:D52" si="1">+D3+7</f>
        <v>46040</v>
      </c>
    </row>
    <row r="5" spans="1:4">
      <c r="A5">
        <v>1</v>
      </c>
      <c r="B5">
        <v>4</v>
      </c>
      <c r="C5" s="12">
        <f t="shared" si="0"/>
        <v>46041</v>
      </c>
      <c r="D5" s="12">
        <f t="shared" si="1"/>
        <v>46047</v>
      </c>
    </row>
    <row r="6" spans="1:4">
      <c r="A6">
        <v>1</v>
      </c>
      <c r="B6">
        <v>5</v>
      </c>
      <c r="C6" s="12">
        <f t="shared" si="0"/>
        <v>46048</v>
      </c>
      <c r="D6" s="12">
        <f t="shared" si="1"/>
        <v>46054</v>
      </c>
    </row>
    <row r="7" spans="1:4">
      <c r="A7">
        <v>2</v>
      </c>
      <c r="B7">
        <v>6</v>
      </c>
      <c r="C7" s="12">
        <f t="shared" si="0"/>
        <v>46055</v>
      </c>
      <c r="D7" s="12">
        <f t="shared" si="1"/>
        <v>46061</v>
      </c>
    </row>
    <row r="8" spans="1:4">
      <c r="A8">
        <v>2</v>
      </c>
      <c r="B8">
        <v>7</v>
      </c>
      <c r="C8" s="12">
        <f t="shared" si="0"/>
        <v>46062</v>
      </c>
      <c r="D8" s="12">
        <f t="shared" si="1"/>
        <v>46068</v>
      </c>
    </row>
    <row r="9" spans="1:4">
      <c r="A9">
        <v>2</v>
      </c>
      <c r="B9">
        <v>8</v>
      </c>
      <c r="C9" s="12">
        <f t="shared" si="0"/>
        <v>46069</v>
      </c>
      <c r="D9" s="12">
        <f t="shared" si="1"/>
        <v>46075</v>
      </c>
    </row>
    <row r="10" spans="1:4">
      <c r="A10">
        <v>2</v>
      </c>
      <c r="B10">
        <v>9</v>
      </c>
      <c r="C10" s="12">
        <f t="shared" si="0"/>
        <v>46076</v>
      </c>
      <c r="D10" s="12">
        <f t="shared" si="1"/>
        <v>46082</v>
      </c>
    </row>
    <row r="11" spans="1:4">
      <c r="A11">
        <v>3</v>
      </c>
      <c r="B11">
        <v>10</v>
      </c>
      <c r="C11" s="12">
        <f t="shared" si="0"/>
        <v>46083</v>
      </c>
      <c r="D11" s="12">
        <f t="shared" si="1"/>
        <v>46089</v>
      </c>
    </row>
    <row r="12" spans="1:4">
      <c r="A12">
        <v>3</v>
      </c>
      <c r="B12">
        <v>11</v>
      </c>
      <c r="C12" s="12">
        <f t="shared" si="0"/>
        <v>46090</v>
      </c>
      <c r="D12" s="12">
        <f t="shared" si="1"/>
        <v>46096</v>
      </c>
    </row>
    <row r="13" spans="1:4">
      <c r="A13">
        <v>3</v>
      </c>
      <c r="B13">
        <v>12</v>
      </c>
      <c r="C13" s="12">
        <f t="shared" si="0"/>
        <v>46097</v>
      </c>
      <c r="D13" s="12">
        <f t="shared" si="1"/>
        <v>46103</v>
      </c>
    </row>
    <row r="14" spans="1:4">
      <c r="A14">
        <v>3</v>
      </c>
      <c r="B14">
        <v>13</v>
      </c>
      <c r="C14" s="12">
        <f t="shared" si="0"/>
        <v>46104</v>
      </c>
      <c r="D14" s="12">
        <f t="shared" si="1"/>
        <v>46110</v>
      </c>
    </row>
    <row r="15" spans="1:4">
      <c r="A15">
        <v>3</v>
      </c>
      <c r="B15">
        <v>14</v>
      </c>
      <c r="C15" s="12">
        <f t="shared" si="0"/>
        <v>46111</v>
      </c>
      <c r="D15" s="12">
        <f t="shared" si="1"/>
        <v>46117</v>
      </c>
    </row>
    <row r="16" spans="1:4">
      <c r="A16">
        <v>4</v>
      </c>
      <c r="B16">
        <v>15</v>
      </c>
      <c r="C16" s="12">
        <f t="shared" si="0"/>
        <v>46118</v>
      </c>
      <c r="D16" s="12">
        <f t="shared" si="1"/>
        <v>46124</v>
      </c>
    </row>
    <row r="17" spans="1:4">
      <c r="A17">
        <v>4</v>
      </c>
      <c r="B17">
        <v>16</v>
      </c>
      <c r="C17" s="12">
        <f t="shared" si="0"/>
        <v>46125</v>
      </c>
      <c r="D17" s="12">
        <f t="shared" si="1"/>
        <v>46131</v>
      </c>
    </row>
    <row r="18" spans="1:4">
      <c r="A18">
        <v>4</v>
      </c>
      <c r="B18">
        <v>17</v>
      </c>
      <c r="C18" s="12">
        <f t="shared" si="0"/>
        <v>46132</v>
      </c>
      <c r="D18" s="12">
        <f t="shared" si="1"/>
        <v>46138</v>
      </c>
    </row>
    <row r="19" spans="1:4">
      <c r="A19">
        <v>4</v>
      </c>
      <c r="B19">
        <v>18</v>
      </c>
      <c r="C19" s="12">
        <f t="shared" si="0"/>
        <v>46139</v>
      </c>
      <c r="D19" s="12">
        <f t="shared" si="1"/>
        <v>46145</v>
      </c>
    </row>
    <row r="20" spans="1:4">
      <c r="A20">
        <v>5</v>
      </c>
      <c r="B20">
        <v>19</v>
      </c>
      <c r="C20" s="12">
        <f t="shared" si="0"/>
        <v>46146</v>
      </c>
      <c r="D20" s="12">
        <f t="shared" si="1"/>
        <v>46152</v>
      </c>
    </row>
    <row r="21" spans="1:4">
      <c r="A21">
        <v>5</v>
      </c>
      <c r="B21">
        <v>20</v>
      </c>
      <c r="C21" s="12">
        <f t="shared" si="0"/>
        <v>46153</v>
      </c>
      <c r="D21" s="12">
        <f t="shared" si="1"/>
        <v>46159</v>
      </c>
    </row>
    <row r="22" spans="1:4">
      <c r="A22">
        <v>5</v>
      </c>
      <c r="B22">
        <v>21</v>
      </c>
      <c r="C22" s="12">
        <f t="shared" si="0"/>
        <v>46160</v>
      </c>
      <c r="D22" s="12">
        <f t="shared" si="1"/>
        <v>46166</v>
      </c>
    </row>
    <row r="23" spans="1:4">
      <c r="A23">
        <v>5</v>
      </c>
      <c r="B23">
        <v>22</v>
      </c>
      <c r="C23" s="12">
        <f t="shared" si="0"/>
        <v>46167</v>
      </c>
      <c r="D23" s="12">
        <f t="shared" si="1"/>
        <v>46173</v>
      </c>
    </row>
    <row r="24" spans="1:4">
      <c r="A24">
        <v>6</v>
      </c>
      <c r="B24">
        <v>23</v>
      </c>
      <c r="C24" s="12">
        <f t="shared" si="0"/>
        <v>46174</v>
      </c>
      <c r="D24" s="12">
        <f t="shared" si="1"/>
        <v>46180</v>
      </c>
    </row>
    <row r="25" spans="1:4">
      <c r="A25">
        <v>6</v>
      </c>
      <c r="B25">
        <v>24</v>
      </c>
      <c r="C25" s="12">
        <f t="shared" si="0"/>
        <v>46181</v>
      </c>
      <c r="D25" s="12">
        <f t="shared" si="1"/>
        <v>46187</v>
      </c>
    </row>
    <row r="26" spans="1:4">
      <c r="A26">
        <v>6</v>
      </c>
      <c r="B26">
        <v>25</v>
      </c>
      <c r="C26" s="12">
        <f t="shared" si="0"/>
        <v>46188</v>
      </c>
      <c r="D26" s="12">
        <f t="shared" si="1"/>
        <v>46194</v>
      </c>
    </row>
    <row r="27" spans="1:4">
      <c r="A27">
        <v>6</v>
      </c>
      <c r="B27">
        <v>26</v>
      </c>
      <c r="C27" s="12">
        <f t="shared" si="0"/>
        <v>46195</v>
      </c>
      <c r="D27" s="12">
        <f t="shared" si="1"/>
        <v>46201</v>
      </c>
    </row>
    <row r="28" spans="1:4">
      <c r="A28">
        <v>6</v>
      </c>
      <c r="B28">
        <v>27</v>
      </c>
      <c r="C28" s="12">
        <f t="shared" si="0"/>
        <v>46202</v>
      </c>
      <c r="D28" s="12">
        <f t="shared" si="1"/>
        <v>46208</v>
      </c>
    </row>
    <row r="29" spans="1:4">
      <c r="A29">
        <v>7</v>
      </c>
      <c r="B29">
        <v>28</v>
      </c>
      <c r="C29" s="12">
        <f t="shared" si="0"/>
        <v>46209</v>
      </c>
      <c r="D29" s="12">
        <f t="shared" si="1"/>
        <v>46215</v>
      </c>
    </row>
    <row r="30" spans="1:4">
      <c r="A30">
        <v>7</v>
      </c>
      <c r="B30">
        <v>29</v>
      </c>
      <c r="C30" s="12">
        <f t="shared" si="0"/>
        <v>46216</v>
      </c>
      <c r="D30" s="12">
        <f t="shared" si="1"/>
        <v>46222</v>
      </c>
    </row>
    <row r="31" spans="1:4">
      <c r="A31">
        <v>7</v>
      </c>
      <c r="B31">
        <v>30</v>
      </c>
      <c r="C31" s="12">
        <f t="shared" si="0"/>
        <v>46223</v>
      </c>
      <c r="D31" s="12">
        <f t="shared" si="1"/>
        <v>46229</v>
      </c>
    </row>
    <row r="32" spans="1:4">
      <c r="A32">
        <v>7</v>
      </c>
      <c r="B32">
        <v>31</v>
      </c>
      <c r="C32" s="12">
        <f t="shared" si="0"/>
        <v>46230</v>
      </c>
      <c r="D32" s="12">
        <f t="shared" si="1"/>
        <v>46236</v>
      </c>
    </row>
    <row r="33" spans="1:4">
      <c r="A33">
        <v>8</v>
      </c>
      <c r="B33">
        <v>32</v>
      </c>
      <c r="C33" s="12">
        <f t="shared" si="0"/>
        <v>46237</v>
      </c>
      <c r="D33" s="12">
        <f t="shared" si="1"/>
        <v>46243</v>
      </c>
    </row>
    <row r="34" spans="1:4">
      <c r="A34">
        <v>8</v>
      </c>
      <c r="B34">
        <v>33</v>
      </c>
      <c r="C34" s="12">
        <f t="shared" si="0"/>
        <v>46244</v>
      </c>
      <c r="D34" s="12">
        <f t="shared" si="1"/>
        <v>46250</v>
      </c>
    </row>
    <row r="35" spans="1:4">
      <c r="A35">
        <v>8</v>
      </c>
      <c r="B35">
        <v>34</v>
      </c>
      <c r="C35" s="12">
        <f t="shared" si="0"/>
        <v>46251</v>
      </c>
      <c r="D35" s="12">
        <f t="shared" si="1"/>
        <v>46257</v>
      </c>
    </row>
    <row r="36" spans="1:4">
      <c r="A36">
        <v>8</v>
      </c>
      <c r="B36">
        <v>35</v>
      </c>
      <c r="C36" s="12">
        <f t="shared" si="0"/>
        <v>46258</v>
      </c>
      <c r="D36" s="12">
        <f t="shared" si="1"/>
        <v>46264</v>
      </c>
    </row>
    <row r="37" spans="1:4">
      <c r="A37">
        <v>9</v>
      </c>
      <c r="B37">
        <v>36</v>
      </c>
      <c r="C37" s="12">
        <f t="shared" si="0"/>
        <v>46265</v>
      </c>
      <c r="D37" s="12">
        <f t="shared" si="1"/>
        <v>46271</v>
      </c>
    </row>
    <row r="38" spans="1:4">
      <c r="A38">
        <v>9</v>
      </c>
      <c r="B38">
        <v>37</v>
      </c>
      <c r="C38" s="12">
        <f t="shared" si="0"/>
        <v>46272</v>
      </c>
      <c r="D38" s="12">
        <f t="shared" si="1"/>
        <v>46278</v>
      </c>
    </row>
    <row r="39" spans="1:4">
      <c r="A39">
        <v>9</v>
      </c>
      <c r="B39">
        <v>38</v>
      </c>
      <c r="C39" s="12">
        <f t="shared" si="0"/>
        <v>46279</v>
      </c>
      <c r="D39" s="12">
        <f t="shared" si="1"/>
        <v>46285</v>
      </c>
    </row>
    <row r="40" spans="1:4">
      <c r="A40">
        <v>9</v>
      </c>
      <c r="B40">
        <v>39</v>
      </c>
      <c r="C40" s="12">
        <f t="shared" si="0"/>
        <v>46286</v>
      </c>
      <c r="D40" s="12">
        <f t="shared" si="1"/>
        <v>46292</v>
      </c>
    </row>
    <row r="41" spans="1:4">
      <c r="A41">
        <v>9</v>
      </c>
      <c r="B41">
        <v>40</v>
      </c>
      <c r="C41" s="12">
        <f t="shared" si="0"/>
        <v>46293</v>
      </c>
      <c r="D41" s="12">
        <f t="shared" si="1"/>
        <v>46299</v>
      </c>
    </row>
    <row r="42" spans="1:4">
      <c r="A42">
        <v>10</v>
      </c>
      <c r="B42">
        <v>41</v>
      </c>
      <c r="C42" s="12">
        <f t="shared" si="0"/>
        <v>46300</v>
      </c>
      <c r="D42" s="12">
        <f t="shared" si="1"/>
        <v>46306</v>
      </c>
    </row>
    <row r="43" spans="1:4">
      <c r="A43">
        <v>10</v>
      </c>
      <c r="B43">
        <v>42</v>
      </c>
      <c r="C43" s="12">
        <f t="shared" si="0"/>
        <v>46307</v>
      </c>
      <c r="D43" s="12">
        <f t="shared" si="1"/>
        <v>46313</v>
      </c>
    </row>
    <row r="44" spans="1:4">
      <c r="A44">
        <v>10</v>
      </c>
      <c r="B44">
        <v>43</v>
      </c>
      <c r="C44" s="12">
        <f t="shared" si="0"/>
        <v>46314</v>
      </c>
      <c r="D44" s="12">
        <f t="shared" si="1"/>
        <v>46320</v>
      </c>
    </row>
    <row r="45" spans="1:4">
      <c r="A45">
        <v>10</v>
      </c>
      <c r="B45">
        <v>44</v>
      </c>
      <c r="C45" s="12">
        <f t="shared" si="0"/>
        <v>46321</v>
      </c>
      <c r="D45" s="12">
        <f t="shared" si="1"/>
        <v>46327</v>
      </c>
    </row>
    <row r="46" spans="1:4">
      <c r="A46">
        <v>11</v>
      </c>
      <c r="B46">
        <v>45</v>
      </c>
      <c r="C46" s="12">
        <f t="shared" si="0"/>
        <v>46328</v>
      </c>
      <c r="D46" s="12">
        <f t="shared" si="1"/>
        <v>46334</v>
      </c>
    </row>
    <row r="47" spans="1:4">
      <c r="A47">
        <v>11</v>
      </c>
      <c r="B47">
        <v>46</v>
      </c>
      <c r="C47" s="12">
        <f t="shared" si="0"/>
        <v>46335</v>
      </c>
      <c r="D47" s="12">
        <f t="shared" si="1"/>
        <v>46341</v>
      </c>
    </row>
    <row r="48" spans="1:4">
      <c r="A48">
        <v>11</v>
      </c>
      <c r="B48">
        <v>47</v>
      </c>
      <c r="C48" s="12">
        <f t="shared" si="0"/>
        <v>46342</v>
      </c>
      <c r="D48" s="12">
        <f t="shared" si="1"/>
        <v>46348</v>
      </c>
    </row>
    <row r="49" spans="1:4">
      <c r="A49">
        <v>11</v>
      </c>
      <c r="B49">
        <v>48</v>
      </c>
      <c r="C49" s="12">
        <f t="shared" si="0"/>
        <v>46349</v>
      </c>
      <c r="D49" s="12">
        <f t="shared" si="1"/>
        <v>46355</v>
      </c>
    </row>
    <row r="50" spans="1:4">
      <c r="A50">
        <v>12</v>
      </c>
      <c r="B50">
        <v>49</v>
      </c>
      <c r="C50" s="12">
        <f t="shared" si="0"/>
        <v>46356</v>
      </c>
      <c r="D50" s="12">
        <f t="shared" si="1"/>
        <v>46362</v>
      </c>
    </row>
    <row r="51" spans="1:4">
      <c r="A51">
        <v>12</v>
      </c>
      <c r="B51">
        <v>50</v>
      </c>
      <c r="C51" s="12">
        <f t="shared" si="0"/>
        <v>46363</v>
      </c>
      <c r="D51" s="12">
        <f t="shared" si="1"/>
        <v>46369</v>
      </c>
    </row>
    <row r="52" spans="1:4">
      <c r="A52">
        <v>12</v>
      </c>
      <c r="B52">
        <v>51</v>
      </c>
      <c r="C52" s="12">
        <f t="shared" si="0"/>
        <v>46370</v>
      </c>
      <c r="D52" s="12">
        <f t="shared" si="1"/>
        <v>46376</v>
      </c>
    </row>
    <row r="53" spans="1:4">
      <c r="A53">
        <v>12</v>
      </c>
      <c r="B53">
        <v>52</v>
      </c>
      <c r="C53" s="12">
        <f>+C52+7</f>
        <v>46377</v>
      </c>
      <c r="D53" s="12">
        <f>+D52+7</f>
        <v>46383</v>
      </c>
    </row>
    <row r="54" spans="1:4">
      <c r="C54" s="12"/>
      <c r="D54" s="12"/>
    </row>
  </sheetData>
  <phoneticPr fontId="5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BE278"/>
  <sheetViews>
    <sheetView zoomScale="85" zoomScaleNormal="85" workbookViewId="0">
      <pane xSplit="6" ySplit="2" topLeftCell="G261" activePane="bottomRight" state="frozen"/>
      <selection pane="topRight" activeCell="G1" sqref="G1"/>
      <selection pane="bottomLeft" activeCell="A3" sqref="A3"/>
      <selection pane="bottomRight" activeCell="G272" sqref="G272"/>
    </sheetView>
  </sheetViews>
  <sheetFormatPr defaultRowHeight="16.5"/>
  <cols>
    <col min="7" max="7" width="10.125" customWidth="1"/>
    <col min="8" max="8" width="14.25" bestFit="1" customWidth="1"/>
    <col min="9" max="19" width="13.125" bestFit="1" customWidth="1"/>
    <col min="20" max="20" width="14.25" bestFit="1" customWidth="1"/>
    <col min="21" max="52" width="13.125" bestFit="1" customWidth="1"/>
  </cols>
  <sheetData>
    <row r="1" spans="1:54">
      <c r="B1" t="s">
        <v>0</v>
      </c>
      <c r="C1" t="s">
        <v>0</v>
      </c>
      <c r="G1" t="s">
        <v>1</v>
      </c>
      <c r="I1" t="s">
        <v>2</v>
      </c>
      <c r="K1" t="s">
        <v>3</v>
      </c>
      <c r="M1" t="s">
        <v>4</v>
      </c>
      <c r="O1" t="s">
        <v>5</v>
      </c>
      <c r="Q1" t="s">
        <v>6</v>
      </c>
      <c r="S1" t="s">
        <v>7</v>
      </c>
      <c r="U1" t="s">
        <v>8</v>
      </c>
      <c r="W1" t="s">
        <v>9</v>
      </c>
      <c r="Y1" t="s">
        <v>10</v>
      </c>
      <c r="AA1" t="s">
        <v>11</v>
      </c>
      <c r="AC1" t="s">
        <v>12</v>
      </c>
      <c r="AE1" t="s">
        <v>13</v>
      </c>
      <c r="AG1" t="s">
        <v>14</v>
      </c>
      <c r="AI1" t="s">
        <v>15</v>
      </c>
      <c r="AK1" t="s">
        <v>16</v>
      </c>
      <c r="AM1" t="s">
        <v>17</v>
      </c>
      <c r="AO1" t="s">
        <v>18</v>
      </c>
      <c r="AQ1" t="s">
        <v>19</v>
      </c>
      <c r="AS1" t="s">
        <v>20</v>
      </c>
      <c r="AU1" t="s">
        <v>21</v>
      </c>
      <c r="AW1" t="s">
        <v>22</v>
      </c>
      <c r="AY1" t="s">
        <v>64</v>
      </c>
      <c r="BA1" s="100" t="s">
        <v>242</v>
      </c>
    </row>
    <row r="2" spans="1:54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25</v>
      </c>
      <c r="G2" t="s">
        <v>28</v>
      </c>
      <c r="H2" t="s">
        <v>29</v>
      </c>
      <c r="I2" t="s">
        <v>28</v>
      </c>
      <c r="J2" t="s">
        <v>29</v>
      </c>
      <c r="K2" t="s">
        <v>28</v>
      </c>
      <c r="L2" t="s">
        <v>29</v>
      </c>
      <c r="M2" t="s">
        <v>28</v>
      </c>
      <c r="N2" t="s">
        <v>29</v>
      </c>
      <c r="O2" t="s">
        <v>28</v>
      </c>
      <c r="P2" t="s">
        <v>29</v>
      </c>
      <c r="Q2" t="s">
        <v>28</v>
      </c>
      <c r="R2" t="s">
        <v>29</v>
      </c>
      <c r="S2" t="s">
        <v>28</v>
      </c>
      <c r="T2" t="s">
        <v>29</v>
      </c>
      <c r="U2" t="s">
        <v>28</v>
      </c>
      <c r="V2" t="s">
        <v>29</v>
      </c>
      <c r="W2" t="s">
        <v>28</v>
      </c>
      <c r="X2" t="s">
        <v>29</v>
      </c>
      <c r="Y2" t="s">
        <v>28</v>
      </c>
      <c r="Z2" t="s">
        <v>29</v>
      </c>
      <c r="AA2" t="s">
        <v>28</v>
      </c>
      <c r="AB2" t="s">
        <v>29</v>
      </c>
      <c r="AC2" t="s">
        <v>28</v>
      </c>
      <c r="AD2" t="s">
        <v>29</v>
      </c>
      <c r="AE2" t="s">
        <v>28</v>
      </c>
      <c r="AF2" t="s">
        <v>29</v>
      </c>
      <c r="AG2" t="s">
        <v>28</v>
      </c>
      <c r="AH2" t="s">
        <v>29</v>
      </c>
      <c r="AI2" t="s">
        <v>28</v>
      </c>
      <c r="AJ2" t="s">
        <v>29</v>
      </c>
      <c r="AK2" t="s">
        <v>28</v>
      </c>
      <c r="AL2" t="s">
        <v>29</v>
      </c>
      <c r="AM2" t="s">
        <v>28</v>
      </c>
      <c r="AN2" t="s">
        <v>29</v>
      </c>
      <c r="AO2" t="s">
        <v>28</v>
      </c>
      <c r="AP2" t="s">
        <v>29</v>
      </c>
      <c r="AQ2" t="s">
        <v>28</v>
      </c>
      <c r="AR2" t="s">
        <v>29</v>
      </c>
      <c r="AS2" t="s">
        <v>28</v>
      </c>
      <c r="AT2" t="s">
        <v>29</v>
      </c>
      <c r="AU2" t="s">
        <v>28</v>
      </c>
      <c r="AV2" t="s">
        <v>29</v>
      </c>
      <c r="AW2" t="s">
        <v>28</v>
      </c>
      <c r="AX2" t="s">
        <v>29</v>
      </c>
      <c r="AY2" t="s">
        <v>28</v>
      </c>
      <c r="AZ2" t="s">
        <v>29</v>
      </c>
      <c r="BA2" t="s">
        <v>28</v>
      </c>
      <c r="BB2" t="s">
        <v>29</v>
      </c>
    </row>
    <row r="3" spans="1:54">
      <c r="A3">
        <v>1</v>
      </c>
      <c r="B3">
        <v>2004</v>
      </c>
      <c r="C3">
        <v>1</v>
      </c>
      <c r="D3">
        <v>2004</v>
      </c>
      <c r="E3" t="s">
        <v>31</v>
      </c>
      <c r="F3">
        <v>1</v>
      </c>
      <c r="G3">
        <v>8.5206896551724132</v>
      </c>
      <c r="H3">
        <v>13.570126799914032</v>
      </c>
      <c r="I3" t="s">
        <v>30</v>
      </c>
      <c r="J3" t="s">
        <v>30</v>
      </c>
      <c r="K3">
        <v>1.1764705882352941E-2</v>
      </c>
      <c r="L3">
        <v>0.19642265650877774</v>
      </c>
      <c r="M3">
        <v>0.35882352941176471</v>
      </c>
      <c r="N3">
        <v>1.0979794633984763</v>
      </c>
      <c r="O3">
        <v>5.1764705882352944</v>
      </c>
      <c r="P3">
        <v>8.404173567406426</v>
      </c>
      <c r="Q3">
        <v>1.63</v>
      </c>
      <c r="R3">
        <v>2.5094402119907255</v>
      </c>
      <c r="S3">
        <v>5.2941176470588235E-2</v>
      </c>
      <c r="T3">
        <v>7.1811858231202383E-2</v>
      </c>
      <c r="U3">
        <v>8.8235294117647051E-2</v>
      </c>
      <c r="V3">
        <v>0.30851275256707522</v>
      </c>
      <c r="W3">
        <v>0.39411764705882357</v>
      </c>
      <c r="X3">
        <v>0.61106326598211336</v>
      </c>
      <c r="Y3">
        <v>2.3529411764705882E-2</v>
      </c>
      <c r="Z3">
        <v>7.8171579993375293E-3</v>
      </c>
      <c r="AA3">
        <v>2.3529411764705882E-2</v>
      </c>
      <c r="AB3">
        <v>1.1659489897316992E-2</v>
      </c>
      <c r="AC3">
        <v>2.9411764705882349E-2</v>
      </c>
      <c r="AD3">
        <v>2.5240145743623717E-2</v>
      </c>
      <c r="AE3">
        <v>0</v>
      </c>
      <c r="AF3">
        <v>9.7383239483272606E-3</v>
      </c>
      <c r="AG3">
        <v>0.15882352941176472</v>
      </c>
      <c r="AH3">
        <v>0.44961907916528643</v>
      </c>
      <c r="AI3">
        <v>0.02</v>
      </c>
      <c r="AJ3">
        <v>2.0537124802527645E-2</v>
      </c>
      <c r="AK3">
        <v>0.74</v>
      </c>
      <c r="AL3">
        <v>0.76682464454976307</v>
      </c>
      <c r="AM3">
        <v>0</v>
      </c>
      <c r="AN3">
        <v>0</v>
      </c>
      <c r="AO3">
        <v>5.7142857142857141E-2</v>
      </c>
      <c r="AP3">
        <v>1.4315789473684209E-2</v>
      </c>
      <c r="AQ3">
        <v>2.8571428571428571E-2</v>
      </c>
      <c r="AR3">
        <v>2.4E-2</v>
      </c>
      <c r="AS3">
        <v>0</v>
      </c>
      <c r="AT3">
        <v>0.21347368421052632</v>
      </c>
      <c r="AU3">
        <v>0</v>
      </c>
      <c r="AV3">
        <v>5.8947368421052625E-3</v>
      </c>
      <c r="AW3">
        <v>0</v>
      </c>
      <c r="AX3">
        <v>2.5263157894736842E-3</v>
      </c>
      <c r="AY3" t="s">
        <v>30</v>
      </c>
      <c r="AZ3" t="s">
        <v>30</v>
      </c>
    </row>
    <row r="4" spans="1:54">
      <c r="A4">
        <v>2</v>
      </c>
      <c r="D4">
        <v>2004</v>
      </c>
      <c r="E4" t="s">
        <v>31</v>
      </c>
      <c r="F4">
        <v>2</v>
      </c>
      <c r="G4">
        <v>28.913793103448274</v>
      </c>
      <c r="H4">
        <v>20.175316999785085</v>
      </c>
      <c r="I4" t="s">
        <v>30</v>
      </c>
      <c r="J4" t="s">
        <v>30</v>
      </c>
      <c r="K4">
        <v>2.2058823529411763E-2</v>
      </c>
      <c r="L4">
        <v>0.19112288837363367</v>
      </c>
      <c r="M4">
        <v>0.375</v>
      </c>
      <c r="N4">
        <v>1.7119907254057636</v>
      </c>
      <c r="O4">
        <v>3.75</v>
      </c>
      <c r="P4">
        <v>8.7115766810202047</v>
      </c>
      <c r="Q4">
        <v>2.5150000000000001</v>
      </c>
      <c r="R4">
        <v>2.1154355746936071</v>
      </c>
      <c r="S4">
        <v>6.6176470588235295E-2</v>
      </c>
      <c r="T4">
        <v>6.0864524677045381E-2</v>
      </c>
      <c r="U4">
        <v>5.8823529411764705E-2</v>
      </c>
      <c r="V4">
        <v>0.27335210334547866</v>
      </c>
      <c r="W4">
        <v>0.27941176470588236</v>
      </c>
      <c r="X4">
        <v>0.61787770785028195</v>
      </c>
      <c r="Y4">
        <v>7.3529411764705881E-3</v>
      </c>
      <c r="Z4">
        <v>7.2871811858231201E-3</v>
      </c>
      <c r="AA4">
        <v>7.3529411764705881E-3</v>
      </c>
      <c r="AB4">
        <v>2.7575356078171583E-2</v>
      </c>
      <c r="AC4">
        <v>2.9411764705882353E-2</v>
      </c>
      <c r="AD4">
        <v>2.5256707519046045E-2</v>
      </c>
      <c r="AE4">
        <v>0</v>
      </c>
      <c r="AF4">
        <v>8.2808877111626364E-3</v>
      </c>
      <c r="AG4">
        <v>0.16176470588235295</v>
      </c>
      <c r="AH4">
        <v>0.47722755879430268</v>
      </c>
      <c r="AI4">
        <v>0.1</v>
      </c>
      <c r="AJ4">
        <v>3.15955766192733E-2</v>
      </c>
      <c r="AK4">
        <v>1.375</v>
      </c>
      <c r="AL4">
        <v>2.8771721958925749</v>
      </c>
      <c r="AM4">
        <v>0</v>
      </c>
      <c r="AN4">
        <v>0</v>
      </c>
      <c r="AO4">
        <v>0</v>
      </c>
      <c r="AP4">
        <v>1.4210526315789474E-2</v>
      </c>
      <c r="AQ4">
        <v>0</v>
      </c>
      <c r="AR4">
        <v>2.1052631578947368E-2</v>
      </c>
      <c r="AS4">
        <v>0</v>
      </c>
      <c r="AT4">
        <v>0.19052631578947371</v>
      </c>
      <c r="AU4">
        <v>0</v>
      </c>
      <c r="AV4">
        <v>9.4736842105263147E-3</v>
      </c>
      <c r="AW4">
        <v>0</v>
      </c>
      <c r="AX4">
        <v>4.2105263157894736E-3</v>
      </c>
      <c r="AY4" t="s">
        <v>30</v>
      </c>
      <c r="AZ4" t="s">
        <v>30</v>
      </c>
    </row>
    <row r="5" spans="1:54">
      <c r="A5">
        <v>3</v>
      </c>
      <c r="C5">
        <v>3</v>
      </c>
      <c r="D5">
        <v>2004</v>
      </c>
      <c r="E5" t="s">
        <v>31</v>
      </c>
      <c r="F5">
        <v>3</v>
      </c>
      <c r="G5">
        <v>4.841379310344827</v>
      </c>
      <c r="H5">
        <v>2.4496024070492153</v>
      </c>
      <c r="I5" t="s">
        <v>30</v>
      </c>
      <c r="J5" t="s">
        <v>30</v>
      </c>
      <c r="K5">
        <v>1.7647058823529412E-2</v>
      </c>
      <c r="L5">
        <v>0.19224908910235178</v>
      </c>
      <c r="M5">
        <v>0.31176470588235294</v>
      </c>
      <c r="N5">
        <v>1.7619741636303412</v>
      </c>
      <c r="O5">
        <v>2.2117647058823531</v>
      </c>
      <c r="P5">
        <v>7.8517389864193445</v>
      </c>
      <c r="Q5">
        <v>2.7880000000000003</v>
      </c>
      <c r="R5">
        <v>1.6393507784034447</v>
      </c>
      <c r="S5">
        <v>0.14705882352941177</v>
      </c>
      <c r="T5">
        <v>4.1073203047366683E-2</v>
      </c>
      <c r="U5">
        <v>0.11764705882352941</v>
      </c>
      <c r="V5">
        <v>0.27101689301093079</v>
      </c>
      <c r="W5">
        <v>0.32941176470588235</v>
      </c>
      <c r="X5">
        <v>0.49413713150049682</v>
      </c>
      <c r="Y5">
        <v>1.1764705882352941E-2</v>
      </c>
      <c r="Z5">
        <v>7.3534282875124214E-3</v>
      </c>
      <c r="AA5">
        <v>1.1764705882352941E-2</v>
      </c>
      <c r="AB5">
        <v>3.8224577674726729E-2</v>
      </c>
      <c r="AC5">
        <v>1.1764705882352941E-2</v>
      </c>
      <c r="AD5">
        <v>2.7028817489234847E-2</v>
      </c>
      <c r="AE5">
        <v>0</v>
      </c>
      <c r="AF5">
        <v>1.1063265982113282E-2</v>
      </c>
      <c r="AG5">
        <v>0.12352941176470589</v>
      </c>
      <c r="AH5">
        <v>0.49360715468698241</v>
      </c>
      <c r="AI5">
        <v>0.06</v>
      </c>
      <c r="AJ5">
        <v>2.4644549763033173E-2</v>
      </c>
      <c r="AK5">
        <v>1.44</v>
      </c>
      <c r="AL5">
        <v>0.72480252764612962</v>
      </c>
      <c r="AM5">
        <v>0</v>
      </c>
      <c r="AN5">
        <v>0</v>
      </c>
      <c r="AO5">
        <v>2.8571428571428571E-2</v>
      </c>
      <c r="AP5">
        <v>1.0105263157894737E-2</v>
      </c>
      <c r="AQ5">
        <v>0</v>
      </c>
      <c r="AR5">
        <v>1.8526315789473686E-2</v>
      </c>
      <c r="AS5">
        <v>0</v>
      </c>
      <c r="AT5">
        <v>0.13557894736842108</v>
      </c>
      <c r="AU5">
        <v>0</v>
      </c>
      <c r="AV5">
        <v>6.3157894736842104E-3</v>
      </c>
      <c r="AW5">
        <v>0</v>
      </c>
      <c r="AX5">
        <v>4.6315789473684206E-3</v>
      </c>
      <c r="AY5" t="s">
        <v>30</v>
      </c>
      <c r="AZ5" t="s">
        <v>30</v>
      </c>
    </row>
    <row r="6" spans="1:54">
      <c r="A6">
        <v>4</v>
      </c>
      <c r="D6">
        <v>2004</v>
      </c>
      <c r="E6" t="s">
        <v>31</v>
      </c>
      <c r="F6">
        <v>4</v>
      </c>
      <c r="G6">
        <v>1.9137931034482758</v>
      </c>
      <c r="H6">
        <v>0.46378680421233615</v>
      </c>
      <c r="I6" t="s">
        <v>30</v>
      </c>
      <c r="J6" t="s">
        <v>30</v>
      </c>
      <c r="K6">
        <v>6.6176470588235295E-2</v>
      </c>
      <c r="L6">
        <v>0.3920172242464392</v>
      </c>
      <c r="M6">
        <v>0.52941176470588236</v>
      </c>
      <c r="N6">
        <v>2.158661808545876</v>
      </c>
      <c r="O6">
        <v>1.1985294117647058</v>
      </c>
      <c r="P6">
        <v>8.6425140775091087</v>
      </c>
      <c r="Q6">
        <v>3.73</v>
      </c>
      <c r="R6">
        <v>2.4326763829082481</v>
      </c>
      <c r="S6">
        <v>0.76470588235294124</v>
      </c>
      <c r="T6">
        <v>9.2000662471016903E-2</v>
      </c>
      <c r="U6">
        <v>0.26470588235294118</v>
      </c>
      <c r="V6">
        <v>0.53974826101358064</v>
      </c>
      <c r="W6">
        <v>0.72058823529411764</v>
      </c>
      <c r="X6">
        <v>0.9126366346472341</v>
      </c>
      <c r="Y6">
        <v>1.4705882352941176E-2</v>
      </c>
      <c r="Z6">
        <v>1.7555481947664792E-2</v>
      </c>
      <c r="AA6">
        <v>0.24264705882352944</v>
      </c>
      <c r="AB6">
        <v>8.4879099039417025E-2</v>
      </c>
      <c r="AC6">
        <v>0.16176470588235292</v>
      </c>
      <c r="AD6">
        <v>0.11725736999006292</v>
      </c>
      <c r="AE6">
        <v>2.9411764705882353E-2</v>
      </c>
      <c r="AF6">
        <v>2.4925472010599539E-2</v>
      </c>
      <c r="AG6">
        <v>0.25</v>
      </c>
      <c r="AH6">
        <v>0.79571050016561784</v>
      </c>
      <c r="AI6">
        <v>0</v>
      </c>
      <c r="AJ6">
        <v>2.9225908372827798E-2</v>
      </c>
      <c r="AK6">
        <v>8.5500000000000007</v>
      </c>
      <c r="AL6">
        <v>1.0951816745655609</v>
      </c>
      <c r="AM6">
        <v>0</v>
      </c>
      <c r="AN6">
        <v>0</v>
      </c>
      <c r="AO6">
        <v>0</v>
      </c>
      <c r="AP6">
        <v>1.5789473684210527E-2</v>
      </c>
      <c r="AQ6">
        <v>0</v>
      </c>
      <c r="AR6">
        <v>2.9473684210526319E-2</v>
      </c>
      <c r="AS6">
        <v>0</v>
      </c>
      <c r="AT6">
        <v>0.15842105263157896</v>
      </c>
      <c r="AU6">
        <v>0</v>
      </c>
      <c r="AV6">
        <v>1.0526315789473684E-2</v>
      </c>
      <c r="AW6">
        <v>0</v>
      </c>
      <c r="AX6">
        <v>2.631578947368421E-3</v>
      </c>
      <c r="AY6" t="s">
        <v>30</v>
      </c>
      <c r="AZ6" t="s">
        <v>30</v>
      </c>
    </row>
    <row r="7" spans="1:54">
      <c r="A7">
        <v>5</v>
      </c>
      <c r="C7">
        <v>5</v>
      </c>
      <c r="D7">
        <v>2004</v>
      </c>
      <c r="E7" t="s">
        <v>31</v>
      </c>
      <c r="F7">
        <v>5</v>
      </c>
      <c r="G7">
        <v>0.18534482758620691</v>
      </c>
      <c r="H7">
        <v>7.3608424672254466E-2</v>
      </c>
      <c r="I7" t="s">
        <v>30</v>
      </c>
      <c r="J7" t="s">
        <v>30</v>
      </c>
      <c r="K7">
        <v>0.22058823529411764</v>
      </c>
      <c r="L7">
        <v>0.40982113282543886</v>
      </c>
      <c r="M7">
        <v>1</v>
      </c>
      <c r="N7">
        <v>1.8608810864524679</v>
      </c>
      <c r="O7">
        <v>0.73529411764705876</v>
      </c>
      <c r="P7">
        <v>5.2348459754885726</v>
      </c>
      <c r="Q7">
        <v>1.7925</v>
      </c>
      <c r="R7">
        <v>2.0300596223915202</v>
      </c>
      <c r="S7">
        <v>1.3455882352941178</v>
      </c>
      <c r="T7">
        <v>0.17654852600198739</v>
      </c>
      <c r="U7">
        <v>0.23529411764705882</v>
      </c>
      <c r="V7">
        <v>0.52699569393839019</v>
      </c>
      <c r="W7">
        <v>0.65441176470588236</v>
      </c>
      <c r="X7">
        <v>0.69203378602186161</v>
      </c>
      <c r="Y7">
        <v>5.1470588235294115E-2</v>
      </c>
      <c r="Z7">
        <v>1.5236833388539251E-2</v>
      </c>
      <c r="AA7">
        <v>0.29411764705882348</v>
      </c>
      <c r="AB7">
        <v>6.9228221265319648E-2</v>
      </c>
      <c r="AC7">
        <v>0.13970588235294118</v>
      </c>
      <c r="AD7">
        <v>0.51300099370652541</v>
      </c>
      <c r="AE7">
        <v>7.3529411764705881E-3</v>
      </c>
      <c r="AF7">
        <v>2.0536601523683338E-2</v>
      </c>
      <c r="AG7">
        <v>0.21323529411764708</v>
      </c>
      <c r="AH7">
        <v>0.71936071546869818</v>
      </c>
      <c r="AI7">
        <v>0</v>
      </c>
      <c r="AJ7">
        <v>2.0932069510268561E-2</v>
      </c>
      <c r="AK7">
        <v>9.9749999999999996</v>
      </c>
      <c r="AL7">
        <v>0.86808846761453395</v>
      </c>
      <c r="AM7">
        <v>0</v>
      </c>
      <c r="AN7">
        <v>0</v>
      </c>
      <c r="AO7">
        <v>0</v>
      </c>
      <c r="AP7">
        <v>1.4736842105263159E-2</v>
      </c>
      <c r="AQ7">
        <v>3.5714285714285712E-2</v>
      </c>
      <c r="AR7">
        <v>2.1052631578947368E-2</v>
      </c>
      <c r="AS7">
        <v>0</v>
      </c>
      <c r="AT7">
        <v>0.19052631578947368</v>
      </c>
      <c r="AU7">
        <v>0</v>
      </c>
      <c r="AV7">
        <v>8.9473684210526309E-3</v>
      </c>
      <c r="AW7">
        <v>0</v>
      </c>
      <c r="AX7">
        <v>1.0526315789473684E-3</v>
      </c>
      <c r="AY7" t="s">
        <v>30</v>
      </c>
      <c r="AZ7" t="s">
        <v>30</v>
      </c>
    </row>
    <row r="8" spans="1:54">
      <c r="A8">
        <v>6</v>
      </c>
      <c r="D8">
        <v>2004</v>
      </c>
      <c r="E8" t="s">
        <v>31</v>
      </c>
      <c r="F8">
        <v>6</v>
      </c>
      <c r="G8">
        <v>6.5517241379310337E-2</v>
      </c>
      <c r="H8">
        <v>8.1787741242209302E-3</v>
      </c>
      <c r="I8" t="s">
        <v>30</v>
      </c>
      <c r="J8" t="s">
        <v>30</v>
      </c>
      <c r="K8">
        <v>0.37058823529411766</v>
      </c>
      <c r="L8">
        <v>0.58482941371315</v>
      </c>
      <c r="M8">
        <v>1.5058823529411764</v>
      </c>
      <c r="N8">
        <v>1.5077177873468035</v>
      </c>
      <c r="O8">
        <v>0.57058823529411762</v>
      </c>
      <c r="P8">
        <v>3.4278237827095062</v>
      </c>
      <c r="Q8">
        <v>0.93599999999999994</v>
      </c>
      <c r="R8">
        <v>1.4661808545876116</v>
      </c>
      <c r="S8">
        <v>1.6411764705882352</v>
      </c>
      <c r="T8">
        <v>0.36926134481616424</v>
      </c>
      <c r="U8">
        <v>0.11176470588235295</v>
      </c>
      <c r="V8">
        <v>0.46512090096058295</v>
      </c>
      <c r="W8">
        <v>0.39411764705882357</v>
      </c>
      <c r="X8">
        <v>0.63477972838688301</v>
      </c>
      <c r="Y8">
        <v>2.3529411764705882E-2</v>
      </c>
      <c r="Z8">
        <v>1.5038092083471349E-2</v>
      </c>
      <c r="AA8">
        <v>6.4705882352941183E-2</v>
      </c>
      <c r="AB8">
        <v>3.2991056641271943E-2</v>
      </c>
      <c r="AC8">
        <v>8.2352941176470587E-2</v>
      </c>
      <c r="AD8">
        <v>1.5499834382245776</v>
      </c>
      <c r="AE8">
        <v>5.8823529411764705E-3</v>
      </c>
      <c r="AF8">
        <v>1.2851937727724413E-2</v>
      </c>
      <c r="AG8">
        <v>0.23529411764705882</v>
      </c>
      <c r="AH8">
        <v>0.78370321298443191</v>
      </c>
      <c r="AI8">
        <v>0.02</v>
      </c>
      <c r="AJ8">
        <v>1.4218009478672985E-2</v>
      </c>
      <c r="AK8">
        <v>7.46</v>
      </c>
      <c r="AL8">
        <v>0.76240126382426499</v>
      </c>
      <c r="AM8">
        <v>0</v>
      </c>
      <c r="AN8">
        <v>0</v>
      </c>
      <c r="AO8">
        <v>0</v>
      </c>
      <c r="AP8">
        <v>1.136842105263158E-2</v>
      </c>
      <c r="AQ8">
        <v>2.8571428571428571E-2</v>
      </c>
      <c r="AR8">
        <v>3.6631578947368418E-2</v>
      </c>
      <c r="AS8">
        <v>2.8571428571428571E-2</v>
      </c>
      <c r="AT8">
        <v>0.21810526315789472</v>
      </c>
      <c r="AU8">
        <v>0</v>
      </c>
      <c r="AV8">
        <v>1.0526315789473686E-2</v>
      </c>
      <c r="AW8">
        <v>0</v>
      </c>
      <c r="AX8">
        <v>1.6842105263157893E-3</v>
      </c>
      <c r="AY8" t="s">
        <v>30</v>
      </c>
      <c r="AZ8" t="s">
        <v>30</v>
      </c>
    </row>
    <row r="9" spans="1:54">
      <c r="A9">
        <v>7</v>
      </c>
      <c r="C9">
        <v>7</v>
      </c>
      <c r="D9">
        <v>2004</v>
      </c>
      <c r="E9" t="s">
        <v>31</v>
      </c>
      <c r="F9">
        <v>7</v>
      </c>
      <c r="G9">
        <v>0.12931034482758622</v>
      </c>
      <c r="H9">
        <v>4.083387062110466E-3</v>
      </c>
      <c r="I9" t="s">
        <v>30</v>
      </c>
      <c r="J9" t="s">
        <v>30</v>
      </c>
      <c r="K9">
        <v>1.0220588235294119</v>
      </c>
      <c r="L9">
        <v>1.3434084133819144</v>
      </c>
      <c r="M9">
        <v>1.838235294117647</v>
      </c>
      <c r="N9">
        <v>1.2392348459754885</v>
      </c>
      <c r="O9">
        <v>0.7720588235294118</v>
      </c>
      <c r="P9">
        <v>3.6117919841006954</v>
      </c>
      <c r="Q9">
        <v>0.64</v>
      </c>
      <c r="R9">
        <v>1.2585293143424974</v>
      </c>
      <c r="S9">
        <v>2.4926470588235294</v>
      </c>
      <c r="T9">
        <v>1.4503146737330241</v>
      </c>
      <c r="U9">
        <v>0.1764705882352941</v>
      </c>
      <c r="V9">
        <v>0.53204703544219933</v>
      </c>
      <c r="W9">
        <v>0.64705882352941169</v>
      </c>
      <c r="X9">
        <v>1.0494368996356409</v>
      </c>
      <c r="Y9">
        <v>7.3529411764705885E-2</v>
      </c>
      <c r="Z9">
        <v>2.1033454786353097E-2</v>
      </c>
      <c r="AA9">
        <v>5.1470588235294115E-2</v>
      </c>
      <c r="AB9">
        <v>2.707850281550182E-2</v>
      </c>
      <c r="AC9">
        <v>0.24264705882352944</v>
      </c>
      <c r="AD9">
        <v>4.0317157999337532</v>
      </c>
      <c r="AE9">
        <v>2.2058823529411766E-2</v>
      </c>
      <c r="AF9">
        <v>1.2669758198078834E-2</v>
      </c>
      <c r="AG9">
        <v>0.29411764705882354</v>
      </c>
      <c r="AH9">
        <v>1.2959589267969527</v>
      </c>
      <c r="AI9">
        <v>0</v>
      </c>
      <c r="AJ9">
        <v>2.6066350710900472E-2</v>
      </c>
      <c r="AK9">
        <v>5.65</v>
      </c>
      <c r="AL9">
        <v>1.1860189573459716</v>
      </c>
      <c r="AM9">
        <v>0</v>
      </c>
      <c r="AN9">
        <v>0</v>
      </c>
      <c r="AO9">
        <v>0</v>
      </c>
      <c r="AP9">
        <v>2.2105263157894735E-2</v>
      </c>
      <c r="AQ9">
        <v>0</v>
      </c>
      <c r="AR9">
        <v>0.12789473684210528</v>
      </c>
      <c r="AS9">
        <v>0</v>
      </c>
      <c r="AT9">
        <v>0.27578947368421053</v>
      </c>
      <c r="AU9">
        <v>0</v>
      </c>
      <c r="AV9">
        <v>1.4736842105263158E-2</v>
      </c>
      <c r="AW9">
        <v>3.5714285714285712E-2</v>
      </c>
      <c r="AX9">
        <v>5.7894736842105258E-3</v>
      </c>
      <c r="AY9" t="s">
        <v>30</v>
      </c>
      <c r="AZ9" t="s">
        <v>30</v>
      </c>
    </row>
    <row r="10" spans="1:54">
      <c r="A10">
        <v>8</v>
      </c>
      <c r="D10">
        <v>2004</v>
      </c>
      <c r="E10" t="s">
        <v>31</v>
      </c>
      <c r="F10">
        <v>8</v>
      </c>
      <c r="G10">
        <v>2.1551724137931036E-2</v>
      </c>
      <c r="H10">
        <v>1.2894906511927789E-3</v>
      </c>
      <c r="I10" t="s">
        <v>30</v>
      </c>
      <c r="J10" t="s">
        <v>30</v>
      </c>
      <c r="K10">
        <v>0.61764705882352933</v>
      </c>
      <c r="L10">
        <v>0.57461079827757544</v>
      </c>
      <c r="M10">
        <v>0.94852941176470584</v>
      </c>
      <c r="N10">
        <v>0.47962901624254001</v>
      </c>
      <c r="O10">
        <v>0.52205882352941169</v>
      </c>
      <c r="P10">
        <v>2.2649055978800927</v>
      </c>
      <c r="Q10">
        <v>0.50749999999999995</v>
      </c>
      <c r="R10">
        <v>0.50447167936402781</v>
      </c>
      <c r="S10">
        <v>1.2573529411764706</v>
      </c>
      <c r="T10">
        <v>1.0326266975819807</v>
      </c>
      <c r="U10">
        <v>0.125</v>
      </c>
      <c r="V10">
        <v>0.18706525339516394</v>
      </c>
      <c r="W10">
        <v>0.51470588235294124</v>
      </c>
      <c r="X10">
        <v>0.80018217952964554</v>
      </c>
      <c r="Y10">
        <v>3.6764705882352942E-2</v>
      </c>
      <c r="Z10">
        <v>1.6313348790990393E-2</v>
      </c>
      <c r="AA10">
        <v>5.8823529411764705E-2</v>
      </c>
      <c r="AB10">
        <v>9.4402119907254049E-3</v>
      </c>
      <c r="AC10">
        <v>0.1985294117647059</v>
      </c>
      <c r="AD10">
        <v>1.170669095727062</v>
      </c>
      <c r="AE10">
        <v>4.4117647058823532E-2</v>
      </c>
      <c r="AF10">
        <v>7.535607817157999E-3</v>
      </c>
      <c r="AG10">
        <v>0.3235294117647059</v>
      </c>
      <c r="AH10">
        <v>0.8917687976151043</v>
      </c>
      <c r="AI10">
        <v>0.05</v>
      </c>
      <c r="AJ10">
        <v>2.2116903633491308E-2</v>
      </c>
      <c r="AK10">
        <v>4.2249999999999996</v>
      </c>
      <c r="AL10">
        <v>0.90679304897314372</v>
      </c>
      <c r="AM10">
        <v>0</v>
      </c>
      <c r="AN10">
        <v>0</v>
      </c>
      <c r="AO10">
        <v>0</v>
      </c>
      <c r="AP10">
        <v>1.3684210526315788E-2</v>
      </c>
      <c r="AQ10">
        <v>0</v>
      </c>
      <c r="AR10">
        <v>7.7368421052631586E-2</v>
      </c>
      <c r="AS10">
        <v>0.17857142857142855</v>
      </c>
      <c r="AT10">
        <v>0.20894736842105263</v>
      </c>
      <c r="AU10">
        <v>0</v>
      </c>
      <c r="AV10">
        <v>0.01</v>
      </c>
      <c r="AW10">
        <v>0</v>
      </c>
      <c r="AX10">
        <v>2.1052631578947368E-3</v>
      </c>
      <c r="AY10" t="s">
        <v>30</v>
      </c>
      <c r="AZ10" t="s">
        <v>30</v>
      </c>
    </row>
    <row r="11" spans="1:54">
      <c r="A11">
        <v>9</v>
      </c>
      <c r="C11">
        <v>9</v>
      </c>
      <c r="D11">
        <v>2004</v>
      </c>
      <c r="E11" t="s">
        <v>31</v>
      </c>
      <c r="F11">
        <v>9</v>
      </c>
      <c r="G11">
        <v>1.3793103448275862E-2</v>
      </c>
      <c r="H11">
        <v>1.6333548248441867E-3</v>
      </c>
      <c r="I11" t="s">
        <v>30</v>
      </c>
      <c r="J11" t="s">
        <v>30</v>
      </c>
      <c r="K11">
        <v>9.4117647058823528E-2</v>
      </c>
      <c r="L11">
        <v>0.23517721099701888</v>
      </c>
      <c r="M11">
        <v>0.23529411764705882</v>
      </c>
      <c r="N11">
        <v>0.5478635309705201</v>
      </c>
      <c r="O11">
        <v>0.55294117647058827</v>
      </c>
      <c r="P11">
        <v>2.416959258032461</v>
      </c>
      <c r="Q11">
        <v>0.41200000000000003</v>
      </c>
      <c r="R11">
        <v>0.4489566081483935</v>
      </c>
      <c r="S11">
        <v>0.83529411764705885</v>
      </c>
      <c r="T11">
        <v>1.0767141437562107</v>
      </c>
      <c r="U11">
        <v>7.0588235294117646E-2</v>
      </c>
      <c r="V11">
        <v>0.14395495197085126</v>
      </c>
      <c r="W11">
        <v>0.6</v>
      </c>
      <c r="X11">
        <v>0.81960914210003311</v>
      </c>
      <c r="Y11">
        <v>1.7647058823529412E-2</v>
      </c>
      <c r="Z11">
        <v>1.5700563100364363E-2</v>
      </c>
      <c r="AA11">
        <v>7.6470588235294124E-2</v>
      </c>
      <c r="AB11">
        <v>9.142100033123551E-3</v>
      </c>
      <c r="AC11">
        <v>0.15882352941176472</v>
      </c>
      <c r="AD11">
        <v>0.46425968863862205</v>
      </c>
      <c r="AE11">
        <v>1.1764705882352941E-2</v>
      </c>
      <c r="AF11">
        <v>3.1798608810864526E-3</v>
      </c>
      <c r="AG11">
        <v>0.31764705882352939</v>
      </c>
      <c r="AH11">
        <v>0.78403444849287851</v>
      </c>
      <c r="AI11">
        <v>0.02</v>
      </c>
      <c r="AJ11">
        <v>3.53870458135861E-2</v>
      </c>
      <c r="AK11">
        <v>3.76</v>
      </c>
      <c r="AL11">
        <v>0.80126382426477105</v>
      </c>
      <c r="AM11">
        <v>0</v>
      </c>
      <c r="AN11">
        <v>0</v>
      </c>
      <c r="AO11">
        <v>0</v>
      </c>
      <c r="AP11">
        <v>1.7684210526315788E-2</v>
      </c>
      <c r="AQ11">
        <v>0</v>
      </c>
      <c r="AR11">
        <v>5.2210526315789471E-2</v>
      </c>
      <c r="AS11">
        <v>0.11428571428571428</v>
      </c>
      <c r="AT11">
        <v>0.18778947368421053</v>
      </c>
      <c r="AU11">
        <v>0</v>
      </c>
      <c r="AV11">
        <v>7.5789473684210532E-3</v>
      </c>
      <c r="AW11">
        <v>0</v>
      </c>
      <c r="AX11">
        <v>1.2631578947368421E-3</v>
      </c>
      <c r="AY11" t="s">
        <v>30</v>
      </c>
      <c r="AZ11" t="s">
        <v>30</v>
      </c>
    </row>
    <row r="12" spans="1:54">
      <c r="A12">
        <v>10</v>
      </c>
      <c r="D12">
        <v>2004</v>
      </c>
      <c r="E12" t="s">
        <v>31</v>
      </c>
      <c r="F12">
        <v>10</v>
      </c>
      <c r="G12">
        <v>1.2931034482758621E-2</v>
      </c>
      <c r="H12">
        <v>1.3700838168923275E-2</v>
      </c>
      <c r="I12" t="s">
        <v>30</v>
      </c>
      <c r="J12" t="s">
        <v>30</v>
      </c>
      <c r="K12">
        <v>4.4117647058823532E-2</v>
      </c>
      <c r="L12">
        <v>0.12139781384564426</v>
      </c>
      <c r="M12">
        <v>0.24264705882352944</v>
      </c>
      <c r="N12">
        <v>0.73484597548857233</v>
      </c>
      <c r="O12">
        <v>1.2647058823529411</v>
      </c>
      <c r="P12">
        <v>2.723666777078503</v>
      </c>
      <c r="Q12">
        <v>0.53</v>
      </c>
      <c r="R12">
        <v>0.59572706194104008</v>
      </c>
      <c r="S12">
        <v>0.375</v>
      </c>
      <c r="T12">
        <v>1.0447167936402784</v>
      </c>
      <c r="U12">
        <v>5.1470588235294115E-2</v>
      </c>
      <c r="V12">
        <v>0.10715468698244451</v>
      </c>
      <c r="W12">
        <v>0.53676470588235303</v>
      </c>
      <c r="X12">
        <v>0.6817654852600199</v>
      </c>
      <c r="Y12">
        <v>2.2058823529411763E-2</v>
      </c>
      <c r="Z12">
        <v>1.1510433918516066E-2</v>
      </c>
      <c r="AA12">
        <v>4.4117647058823532E-2</v>
      </c>
      <c r="AB12">
        <v>7.1215634315998678E-3</v>
      </c>
      <c r="AC12">
        <v>9.5588235294117654E-2</v>
      </c>
      <c r="AD12">
        <v>0.17042066909572706</v>
      </c>
      <c r="AE12">
        <v>7.3529411764705881E-3</v>
      </c>
      <c r="AF12">
        <v>3.6435905929115605E-3</v>
      </c>
      <c r="AG12">
        <v>0.3970588235294118</v>
      </c>
      <c r="AH12">
        <v>0.8896985756873137</v>
      </c>
      <c r="AI12">
        <v>0</v>
      </c>
      <c r="AJ12">
        <v>1.38242647709321E-2</v>
      </c>
      <c r="AK12">
        <v>3.2749999999999999</v>
      </c>
      <c r="AL12">
        <v>0.72195892575039489</v>
      </c>
      <c r="AM12">
        <v>0</v>
      </c>
      <c r="AN12">
        <v>0</v>
      </c>
      <c r="AO12">
        <v>0</v>
      </c>
      <c r="AP12">
        <v>1.3684210526315788E-2</v>
      </c>
      <c r="AQ12">
        <v>0</v>
      </c>
      <c r="AR12">
        <v>3.5263157894736843E-2</v>
      </c>
      <c r="AS12">
        <v>0.10714285714285714</v>
      </c>
      <c r="AT12">
        <v>0.26736842105263159</v>
      </c>
      <c r="AU12">
        <v>0</v>
      </c>
      <c r="AV12">
        <v>9.4736842105263147E-3</v>
      </c>
      <c r="AW12">
        <v>0</v>
      </c>
      <c r="AX12">
        <v>1.0526315789473684E-3</v>
      </c>
      <c r="AY12" t="s">
        <v>30</v>
      </c>
      <c r="AZ12" t="s">
        <v>30</v>
      </c>
    </row>
    <row r="13" spans="1:54">
      <c r="A13">
        <v>11</v>
      </c>
      <c r="C13">
        <v>11</v>
      </c>
      <c r="D13">
        <v>2004</v>
      </c>
      <c r="E13" t="s">
        <v>31</v>
      </c>
      <c r="F13">
        <v>11</v>
      </c>
      <c r="G13">
        <v>2.5862068965517244E-2</v>
      </c>
      <c r="H13">
        <v>6.1143348377390924E-2</v>
      </c>
      <c r="I13" t="s">
        <v>30</v>
      </c>
      <c r="J13" t="s">
        <v>30</v>
      </c>
      <c r="K13">
        <v>2.9411764705882353E-2</v>
      </c>
      <c r="L13">
        <v>0.15965551507121564</v>
      </c>
      <c r="M13">
        <v>0.23529411764705882</v>
      </c>
      <c r="N13">
        <v>1.0833057303742961</v>
      </c>
      <c r="O13">
        <v>0.83823529411764708</v>
      </c>
      <c r="P13">
        <v>4.3767803908578999</v>
      </c>
      <c r="Q13">
        <v>1.0649999999999999</v>
      </c>
      <c r="R13">
        <v>1.2294633984763166</v>
      </c>
      <c r="S13">
        <v>0.26470588235294118</v>
      </c>
      <c r="T13">
        <v>0.89922159655515066</v>
      </c>
      <c r="U13">
        <v>4.4117647058823532E-2</v>
      </c>
      <c r="V13">
        <v>0.160235177210997</v>
      </c>
      <c r="W13">
        <v>0.47058823529411764</v>
      </c>
      <c r="X13">
        <v>0.66868168267638295</v>
      </c>
      <c r="Y13">
        <v>3.6764705882352942E-2</v>
      </c>
      <c r="Z13">
        <v>1.5733686651209011E-2</v>
      </c>
      <c r="AA13">
        <v>1.4705882352941176E-2</v>
      </c>
      <c r="AB13">
        <v>5.216959258032461E-3</v>
      </c>
      <c r="AC13">
        <v>5.8823529411764705E-2</v>
      </c>
      <c r="AD13">
        <v>8.5127525670751908E-2</v>
      </c>
      <c r="AE13">
        <v>1.4705882352941176E-2</v>
      </c>
      <c r="AF13">
        <v>3.7263994700231866E-3</v>
      </c>
      <c r="AG13">
        <v>0.50735294117647056</v>
      </c>
      <c r="AH13">
        <v>1.0096058297449486</v>
      </c>
      <c r="AI13">
        <v>0</v>
      </c>
      <c r="AJ13">
        <v>1.5402843601895734E-2</v>
      </c>
      <c r="AK13">
        <v>3.5249999999999999</v>
      </c>
      <c r="AL13">
        <v>0.65442338072669826</v>
      </c>
      <c r="AM13">
        <v>0</v>
      </c>
      <c r="AN13">
        <v>0</v>
      </c>
      <c r="AO13">
        <v>0</v>
      </c>
      <c r="AP13">
        <v>2.1578947368421052E-2</v>
      </c>
      <c r="AQ13">
        <v>0</v>
      </c>
      <c r="AR13">
        <v>3.1578947368421054E-2</v>
      </c>
      <c r="AS13">
        <v>3.5714285714285712E-2</v>
      </c>
      <c r="AT13">
        <v>0.37157894736842106</v>
      </c>
      <c r="AU13">
        <v>0</v>
      </c>
      <c r="AV13">
        <v>1.5789473684210527E-2</v>
      </c>
      <c r="AW13">
        <v>0</v>
      </c>
      <c r="AX13">
        <v>5.263157894736842E-4</v>
      </c>
      <c r="AY13" t="s">
        <v>30</v>
      </c>
      <c r="AZ13" t="s">
        <v>30</v>
      </c>
    </row>
    <row r="14" spans="1:54">
      <c r="A14">
        <v>12</v>
      </c>
      <c r="D14">
        <v>2004</v>
      </c>
      <c r="E14" t="s">
        <v>31</v>
      </c>
      <c r="F14">
        <v>12</v>
      </c>
      <c r="G14">
        <v>0.14482758620689654</v>
      </c>
      <c r="H14">
        <v>0.33148506339995698</v>
      </c>
      <c r="I14" t="s">
        <v>30</v>
      </c>
      <c r="J14" t="s">
        <v>30</v>
      </c>
      <c r="K14">
        <v>3.5294117647058823E-2</v>
      </c>
      <c r="L14">
        <v>0.27777409738323949</v>
      </c>
      <c r="M14">
        <v>0.73529411764705876</v>
      </c>
      <c r="N14">
        <v>1.4139781384564425</v>
      </c>
      <c r="O14">
        <v>2.4235294117647062</v>
      </c>
      <c r="P14">
        <v>12.451606492215966</v>
      </c>
      <c r="Q14">
        <v>2.2000000000000002</v>
      </c>
      <c r="R14">
        <v>2.0832063597217623</v>
      </c>
      <c r="S14">
        <v>0.31764705882352939</v>
      </c>
      <c r="T14">
        <v>0.56800264988406757</v>
      </c>
      <c r="U14">
        <v>2.3529411764705882E-2</v>
      </c>
      <c r="V14">
        <v>0.19118913547532296</v>
      </c>
      <c r="W14">
        <v>0.41176470588235292</v>
      </c>
      <c r="X14">
        <v>0.61854918847300433</v>
      </c>
      <c r="Y14">
        <v>1.7647058823529412E-2</v>
      </c>
      <c r="Z14">
        <v>1.6429281218946674E-2</v>
      </c>
      <c r="AA14">
        <v>2.9411764705882349E-2</v>
      </c>
      <c r="AB14">
        <v>4.9685326266975822E-3</v>
      </c>
      <c r="AC14">
        <v>8.2352941176470601E-2</v>
      </c>
      <c r="AD14">
        <v>5.6972507452798936E-2</v>
      </c>
      <c r="AE14">
        <v>0</v>
      </c>
      <c r="AF14">
        <v>3.7760847962901626E-3</v>
      </c>
      <c r="AG14">
        <v>0.55294117647058827</v>
      </c>
      <c r="AH14">
        <v>1.0985094402119908</v>
      </c>
      <c r="AI14">
        <v>0.06</v>
      </c>
      <c r="AJ14">
        <v>1.7693522906793047E-2</v>
      </c>
      <c r="AK14">
        <v>1.78</v>
      </c>
      <c r="AL14">
        <v>0.62622432859399679</v>
      </c>
      <c r="AM14">
        <v>0</v>
      </c>
      <c r="AN14">
        <v>0</v>
      </c>
      <c r="AO14">
        <v>0</v>
      </c>
      <c r="AP14">
        <v>1.3052631578947368E-2</v>
      </c>
      <c r="AQ14">
        <v>0</v>
      </c>
      <c r="AR14">
        <v>2.736842105263158E-2</v>
      </c>
      <c r="AS14">
        <v>8.5714285714285715E-2</v>
      </c>
      <c r="AT14">
        <v>0.34652631578947368</v>
      </c>
      <c r="AU14">
        <v>0</v>
      </c>
      <c r="AV14">
        <v>1.0947368421052633E-2</v>
      </c>
      <c r="AW14">
        <v>0</v>
      </c>
      <c r="AX14">
        <v>8.4210526315789467E-4</v>
      </c>
      <c r="AY14" t="s">
        <v>30</v>
      </c>
      <c r="AZ14" t="s">
        <v>30</v>
      </c>
    </row>
    <row r="15" spans="1:54">
      <c r="A15">
        <v>13</v>
      </c>
      <c r="B15">
        <v>2005</v>
      </c>
      <c r="C15">
        <v>1</v>
      </c>
      <c r="D15">
        <v>2005</v>
      </c>
      <c r="E15" t="s">
        <v>32</v>
      </c>
      <c r="F15">
        <v>1</v>
      </c>
      <c r="G15">
        <v>1.9862068965517239</v>
      </c>
      <c r="H15">
        <v>5.7096067053513861</v>
      </c>
      <c r="I15" t="s">
        <v>30</v>
      </c>
      <c r="J15" t="s">
        <v>30</v>
      </c>
      <c r="K15">
        <v>1.1764705882352941E-2</v>
      </c>
      <c r="L15">
        <v>0.21271944352434585</v>
      </c>
      <c r="M15">
        <v>0.47058823529411764</v>
      </c>
      <c r="N15">
        <v>1.2836038423318981</v>
      </c>
      <c r="O15">
        <v>7.0411764705882351</v>
      </c>
      <c r="P15">
        <v>10.63795958926797</v>
      </c>
      <c r="Q15">
        <v>5.2294117647058815</v>
      </c>
      <c r="R15">
        <v>2.2514739980125862</v>
      </c>
      <c r="S15">
        <v>0.18235294117647058</v>
      </c>
      <c r="T15">
        <v>0.20543226233852266</v>
      </c>
      <c r="U15">
        <v>1.7647058823529412E-2</v>
      </c>
      <c r="V15">
        <v>0.25385889367340175</v>
      </c>
      <c r="W15">
        <v>0.4882352941176471</v>
      </c>
      <c r="X15">
        <v>0.6604173567406425</v>
      </c>
      <c r="Y15">
        <v>5.8823529411764705E-3</v>
      </c>
      <c r="Z15">
        <v>7.0884398807552164E-3</v>
      </c>
      <c r="AA15">
        <v>1.7647058823529412E-2</v>
      </c>
      <c r="AB15">
        <v>4.5048029148724742E-3</v>
      </c>
      <c r="AC15">
        <v>4.7058823529411764E-2</v>
      </c>
      <c r="AD15">
        <v>3.3719774759854264E-2</v>
      </c>
      <c r="AE15">
        <v>0</v>
      </c>
      <c r="AF15">
        <v>2.9811195760185492E-3</v>
      </c>
      <c r="AG15">
        <v>0.59411764705882353</v>
      </c>
      <c r="AH15">
        <v>1.0460417356740643</v>
      </c>
      <c r="AI15">
        <v>0</v>
      </c>
      <c r="AJ15">
        <v>2.4328593996840443E-2</v>
      </c>
      <c r="AK15">
        <v>1.34</v>
      </c>
      <c r="AL15">
        <v>0.66003159557661939</v>
      </c>
      <c r="AM15" t="s">
        <v>30</v>
      </c>
      <c r="AN15" t="s">
        <v>30</v>
      </c>
      <c r="AO15">
        <v>0</v>
      </c>
      <c r="AP15">
        <v>1.5157894736842103E-2</v>
      </c>
      <c r="AQ15">
        <v>0</v>
      </c>
      <c r="AR15">
        <v>2.1052631578947364E-2</v>
      </c>
      <c r="AS15">
        <v>2.8571428571428571E-2</v>
      </c>
      <c r="AT15">
        <v>0.20210526315789473</v>
      </c>
      <c r="AU15">
        <v>0</v>
      </c>
      <c r="AV15">
        <v>1.2210526315789474E-2</v>
      </c>
      <c r="AW15">
        <v>0</v>
      </c>
      <c r="AX15">
        <v>4.2105263157894734E-4</v>
      </c>
      <c r="AY15" t="s">
        <v>30</v>
      </c>
      <c r="AZ15" t="s">
        <v>30</v>
      </c>
    </row>
    <row r="16" spans="1:54">
      <c r="A16">
        <v>14</v>
      </c>
      <c r="D16">
        <v>2005</v>
      </c>
      <c r="E16" t="s">
        <v>32</v>
      </c>
      <c r="F16">
        <v>2</v>
      </c>
      <c r="G16">
        <v>20.366379310344826</v>
      </c>
      <c r="H16">
        <v>42.910917687513439</v>
      </c>
      <c r="I16" t="s">
        <v>30</v>
      </c>
      <c r="J16" t="s">
        <v>30</v>
      </c>
      <c r="K16">
        <v>1.4705882352941176E-2</v>
      </c>
      <c r="L16">
        <v>0.1734017886717456</v>
      </c>
      <c r="M16">
        <v>0.46323529411764702</v>
      </c>
      <c r="N16">
        <v>1.4331732361709175</v>
      </c>
      <c r="O16">
        <v>2.5735294117647056</v>
      </c>
      <c r="P16">
        <v>7.3467207684663798</v>
      </c>
      <c r="Q16">
        <v>5.985294117647058</v>
      </c>
      <c r="R16">
        <v>1.8853097052003975</v>
      </c>
      <c r="S16">
        <v>0.13970588235294118</v>
      </c>
      <c r="T16">
        <v>0.17017224246439211</v>
      </c>
      <c r="U16">
        <v>2.9411764705882353E-2</v>
      </c>
      <c r="V16">
        <v>0.21588274263000992</v>
      </c>
      <c r="W16">
        <v>0.29411764705882348</v>
      </c>
      <c r="X16">
        <v>0.56218946671083136</v>
      </c>
      <c r="Y16">
        <v>2.2058823529411763E-2</v>
      </c>
      <c r="Z16">
        <v>4.0576349784696925E-3</v>
      </c>
      <c r="AA16">
        <v>4.4117647058823525E-2</v>
      </c>
      <c r="AB16">
        <v>6.0450480291487241E-3</v>
      </c>
      <c r="AC16">
        <v>2.2058823529411763E-2</v>
      </c>
      <c r="AD16">
        <v>3.9002981119576022E-2</v>
      </c>
      <c r="AE16">
        <v>0</v>
      </c>
      <c r="AF16">
        <v>4.8857237495859556E-3</v>
      </c>
      <c r="AG16">
        <v>0.94852941176470584</v>
      </c>
      <c r="AH16">
        <v>0.90054653858893663</v>
      </c>
      <c r="AI16">
        <v>0</v>
      </c>
      <c r="AJ16">
        <v>2.014218009478673E-2</v>
      </c>
      <c r="AK16">
        <v>1.125</v>
      </c>
      <c r="AL16">
        <v>0.69589257503949453</v>
      </c>
      <c r="AM16" t="s">
        <v>30</v>
      </c>
      <c r="AN16" t="s">
        <v>30</v>
      </c>
      <c r="AO16">
        <v>0</v>
      </c>
      <c r="AP16">
        <v>1.2105263157894734E-2</v>
      </c>
      <c r="AQ16">
        <v>3.5714285714285712E-2</v>
      </c>
      <c r="AR16">
        <v>1.8421052631578949E-2</v>
      </c>
      <c r="AS16">
        <v>3.5714285714285712E-2</v>
      </c>
      <c r="AT16">
        <v>0.22736842105263161</v>
      </c>
      <c r="AU16">
        <v>0</v>
      </c>
      <c r="AV16">
        <v>1.4736842105263158E-2</v>
      </c>
      <c r="AW16">
        <v>0</v>
      </c>
      <c r="AX16">
        <v>0</v>
      </c>
      <c r="AY16" t="s">
        <v>30</v>
      </c>
      <c r="AZ16" t="s">
        <v>30</v>
      </c>
    </row>
    <row r="17" spans="1:52">
      <c r="A17">
        <v>15</v>
      </c>
      <c r="C17">
        <v>3</v>
      </c>
      <c r="D17">
        <v>2005</v>
      </c>
      <c r="E17" t="s">
        <v>32</v>
      </c>
      <c r="F17">
        <v>3</v>
      </c>
      <c r="G17">
        <v>51.995689655172413</v>
      </c>
      <c r="H17">
        <v>25.633139909735657</v>
      </c>
      <c r="I17" t="s">
        <v>30</v>
      </c>
      <c r="J17" t="s">
        <v>30</v>
      </c>
      <c r="K17">
        <v>0</v>
      </c>
      <c r="L17">
        <v>0.13680026498840675</v>
      </c>
      <c r="M17">
        <v>0.45588235294117646</v>
      </c>
      <c r="N17">
        <v>1.2153858893673402</v>
      </c>
      <c r="O17">
        <v>1.0514705882352939</v>
      </c>
      <c r="P17">
        <v>6.0317157999337532</v>
      </c>
      <c r="Q17">
        <v>5.4264705882352935</v>
      </c>
      <c r="R17">
        <v>1.6753892017224248</v>
      </c>
      <c r="S17">
        <v>0.28676470588235292</v>
      </c>
      <c r="T17">
        <v>0.1523683338853925</v>
      </c>
      <c r="U17">
        <v>4.4117647058823525E-2</v>
      </c>
      <c r="V17">
        <v>0.20279894004637297</v>
      </c>
      <c r="W17">
        <v>0.25735294117647056</v>
      </c>
      <c r="X17">
        <v>0.52235839682013907</v>
      </c>
      <c r="Y17">
        <v>2.2058823529411763E-2</v>
      </c>
      <c r="Z17">
        <v>6.1278569062603507E-3</v>
      </c>
      <c r="AA17">
        <v>1.4705882352941176E-2</v>
      </c>
      <c r="AB17">
        <v>6.6247101689301093E-3</v>
      </c>
      <c r="AC17">
        <v>1.4705882352941176E-2</v>
      </c>
      <c r="AD17">
        <v>5.2749254720105998E-2</v>
      </c>
      <c r="AE17">
        <v>7.3529411764705881E-3</v>
      </c>
      <c r="AF17">
        <v>2.4842663133487911E-3</v>
      </c>
      <c r="AG17">
        <v>0.69852941176470595</v>
      </c>
      <c r="AH17">
        <v>0.9839350778403444</v>
      </c>
      <c r="AI17">
        <v>0.05</v>
      </c>
      <c r="AJ17">
        <v>1.9352290679304898E-2</v>
      </c>
      <c r="AK17">
        <v>0.72499999999999998</v>
      </c>
      <c r="AL17">
        <v>0.63586097946287512</v>
      </c>
      <c r="AM17" t="s">
        <v>30</v>
      </c>
      <c r="AN17" t="s">
        <v>30</v>
      </c>
      <c r="AO17">
        <v>3.5714285714285712E-2</v>
      </c>
      <c r="AP17">
        <v>1.2105263157894737E-2</v>
      </c>
      <c r="AQ17">
        <v>0</v>
      </c>
      <c r="AR17">
        <v>0.02</v>
      </c>
      <c r="AS17">
        <v>0.17857142857142855</v>
      </c>
      <c r="AT17">
        <v>0.23157894736842108</v>
      </c>
      <c r="AU17">
        <v>0</v>
      </c>
      <c r="AV17">
        <v>1.2631578947368421E-2</v>
      </c>
      <c r="AW17">
        <v>0</v>
      </c>
      <c r="AX17">
        <v>0</v>
      </c>
      <c r="AY17" t="s">
        <v>30</v>
      </c>
      <c r="AZ17" t="s">
        <v>30</v>
      </c>
    </row>
    <row r="18" spans="1:52">
      <c r="A18">
        <v>16</v>
      </c>
      <c r="D18">
        <v>2005</v>
      </c>
      <c r="E18" t="s">
        <v>32</v>
      </c>
      <c r="F18">
        <v>4</v>
      </c>
      <c r="G18">
        <v>11.952586206896553</v>
      </c>
      <c r="H18">
        <v>3.648774983881367</v>
      </c>
      <c r="I18" t="s">
        <v>30</v>
      </c>
      <c r="J18" t="s">
        <v>30</v>
      </c>
      <c r="K18">
        <v>3.6764705882352935E-2</v>
      </c>
      <c r="L18">
        <v>0.1893839019542895</v>
      </c>
      <c r="M18">
        <v>0.71323529411764697</v>
      </c>
      <c r="N18">
        <v>1.2675554819476647</v>
      </c>
      <c r="O18">
        <v>0.59558823529411764</v>
      </c>
      <c r="P18">
        <v>5.6174229877442867</v>
      </c>
      <c r="Q18">
        <v>4.2573529411764701</v>
      </c>
      <c r="R18">
        <v>1.6072374958595563</v>
      </c>
      <c r="S18">
        <v>1.4411764705882351</v>
      </c>
      <c r="T18">
        <v>0.20023186485591254</v>
      </c>
      <c r="U18">
        <v>8.0882352941176475E-2</v>
      </c>
      <c r="V18">
        <v>0.25985425637628351</v>
      </c>
      <c r="W18">
        <v>0.3235294117647059</v>
      </c>
      <c r="X18">
        <v>0.67066909572706179</v>
      </c>
      <c r="Y18">
        <v>1.4705882352941176E-2</v>
      </c>
      <c r="Z18">
        <v>7.6184178942696303E-3</v>
      </c>
      <c r="AA18">
        <v>7.3529411764705885E-2</v>
      </c>
      <c r="AB18">
        <v>6.5419012918184827E-3</v>
      </c>
      <c r="AC18">
        <v>2.2058823529411763E-2</v>
      </c>
      <c r="AD18">
        <v>0.14723418350447165</v>
      </c>
      <c r="AE18">
        <v>2.2058823529411763E-2</v>
      </c>
      <c r="AF18">
        <v>3.5607817157999339E-3</v>
      </c>
      <c r="AG18">
        <v>1.2058823529411764</v>
      </c>
      <c r="AH18">
        <v>0.97267307055316332</v>
      </c>
      <c r="AI18">
        <v>0</v>
      </c>
      <c r="AJ18">
        <v>2.2116903633491308E-2</v>
      </c>
      <c r="AK18">
        <v>0.97499999999999998</v>
      </c>
      <c r="AL18">
        <v>0.68404423380726709</v>
      </c>
      <c r="AM18" t="s">
        <v>30</v>
      </c>
      <c r="AN18" t="s">
        <v>30</v>
      </c>
      <c r="AO18">
        <v>3.5714285714285712E-2</v>
      </c>
      <c r="AP18">
        <v>6.8421052631578941E-3</v>
      </c>
      <c r="AQ18">
        <v>0</v>
      </c>
      <c r="AR18">
        <v>2.4210526315789474E-2</v>
      </c>
      <c r="AS18">
        <v>0.46428571428571425</v>
      </c>
      <c r="AT18">
        <v>0.23157894736842105</v>
      </c>
      <c r="AU18">
        <v>0</v>
      </c>
      <c r="AV18">
        <v>1.6842105263157894E-2</v>
      </c>
      <c r="AW18">
        <v>0</v>
      </c>
      <c r="AX18">
        <v>1.0526315789473684E-3</v>
      </c>
      <c r="AY18" t="s">
        <v>30</v>
      </c>
      <c r="AZ18" t="s">
        <v>30</v>
      </c>
    </row>
    <row r="19" spans="1:52">
      <c r="A19">
        <v>17</v>
      </c>
      <c r="C19">
        <v>5</v>
      </c>
      <c r="D19">
        <v>2005</v>
      </c>
      <c r="E19" t="s">
        <v>32</v>
      </c>
      <c r="F19">
        <v>5</v>
      </c>
      <c r="G19">
        <v>2.6068965517241383</v>
      </c>
      <c r="H19">
        <v>0.62157747689662579</v>
      </c>
      <c r="I19" t="s">
        <v>30</v>
      </c>
      <c r="J19" t="s">
        <v>30</v>
      </c>
      <c r="K19">
        <v>1.7647058823529412E-2</v>
      </c>
      <c r="L19">
        <v>0.33825770122557131</v>
      </c>
      <c r="M19">
        <v>0.6588235294117647</v>
      </c>
      <c r="N19">
        <v>1.6508115269956938</v>
      </c>
      <c r="O19">
        <v>0.44705882352941179</v>
      </c>
      <c r="P19">
        <v>5.4684995031467372</v>
      </c>
      <c r="Q19">
        <v>2.2588235294117642</v>
      </c>
      <c r="R19">
        <v>2.156011924478304</v>
      </c>
      <c r="S19">
        <v>8.5294117647058805</v>
      </c>
      <c r="T19">
        <v>0.45756873136800263</v>
      </c>
      <c r="U19">
        <v>8.8235294117647051E-2</v>
      </c>
      <c r="V19">
        <v>0.34839350778403444</v>
      </c>
      <c r="W19">
        <v>0.54117647058823537</v>
      </c>
      <c r="X19">
        <v>0.69069228221265311</v>
      </c>
      <c r="Y19">
        <v>5.8823529411764705E-2</v>
      </c>
      <c r="Z19">
        <v>9.6720768466379593E-3</v>
      </c>
      <c r="AA19">
        <v>2.3529411764705882E-2</v>
      </c>
      <c r="AB19">
        <v>6.2934746604836039E-3</v>
      </c>
      <c r="AC19">
        <v>4.7058823529411764E-2</v>
      </c>
      <c r="AD19">
        <v>0.53083802583636974</v>
      </c>
      <c r="AE19">
        <v>5.8823529411764705E-3</v>
      </c>
      <c r="AF19">
        <v>4.3060616098045713E-3</v>
      </c>
      <c r="AG19">
        <v>1.5352941176470587</v>
      </c>
      <c r="AH19">
        <v>1.1550844650546537</v>
      </c>
      <c r="AI19">
        <v>0.02</v>
      </c>
      <c r="AJ19">
        <v>2.7488151658767772E-2</v>
      </c>
      <c r="AK19">
        <v>0.86</v>
      </c>
      <c r="AL19">
        <v>0.85624012638242597</v>
      </c>
      <c r="AM19" t="s">
        <v>30</v>
      </c>
      <c r="AN19" t="s">
        <v>30</v>
      </c>
      <c r="AO19">
        <v>0</v>
      </c>
      <c r="AP19">
        <v>1.2631578947368421E-2</v>
      </c>
      <c r="AQ19">
        <v>0</v>
      </c>
      <c r="AR19">
        <v>1.8105263157894735E-2</v>
      </c>
      <c r="AS19">
        <v>0.25714285714285712</v>
      </c>
      <c r="AT19">
        <v>0.25094736842105264</v>
      </c>
      <c r="AU19">
        <v>0</v>
      </c>
      <c r="AV19">
        <v>1.7684210526315792E-2</v>
      </c>
      <c r="AW19">
        <v>0</v>
      </c>
      <c r="AX19">
        <v>8.4210526315789467E-4</v>
      </c>
      <c r="AY19" t="s">
        <v>30</v>
      </c>
      <c r="AZ19" t="s">
        <v>30</v>
      </c>
    </row>
    <row r="20" spans="1:52">
      <c r="A20">
        <v>18</v>
      </c>
      <c r="D20">
        <v>2005</v>
      </c>
      <c r="E20" t="s">
        <v>32</v>
      </c>
      <c r="F20">
        <v>6</v>
      </c>
      <c r="G20">
        <v>3.1077586206896552</v>
      </c>
      <c r="H20">
        <v>8.95658714807651E-2</v>
      </c>
      <c r="I20" t="s">
        <v>30</v>
      </c>
      <c r="J20" t="s">
        <v>30</v>
      </c>
      <c r="K20">
        <v>3.6764705882352942E-2</v>
      </c>
      <c r="L20">
        <v>0.59473335541570049</v>
      </c>
      <c r="M20">
        <v>0.375</v>
      </c>
      <c r="N20">
        <v>1.6136137793971517</v>
      </c>
      <c r="O20">
        <v>0.55147058823529416</v>
      </c>
      <c r="P20">
        <v>4.2008115269956932</v>
      </c>
      <c r="Q20">
        <v>0.97058823529411753</v>
      </c>
      <c r="R20">
        <v>2.2397316992381584</v>
      </c>
      <c r="S20">
        <v>6.8970588235294095</v>
      </c>
      <c r="T20">
        <v>1.1602351772109971</v>
      </c>
      <c r="U20">
        <v>0.11029411764705882</v>
      </c>
      <c r="V20">
        <v>0.50968863862206026</v>
      </c>
      <c r="W20">
        <v>0.47058823529411764</v>
      </c>
      <c r="X20">
        <v>0.79521364690294793</v>
      </c>
      <c r="Y20">
        <v>0</v>
      </c>
      <c r="Z20">
        <v>1.0185491884730044E-2</v>
      </c>
      <c r="AA20">
        <v>7.3529411764705881E-3</v>
      </c>
      <c r="AB20">
        <v>9.6058297449486598E-3</v>
      </c>
      <c r="AC20">
        <v>3.6764705882352942E-2</v>
      </c>
      <c r="AD20">
        <v>2.8565750248426625</v>
      </c>
      <c r="AE20">
        <v>7.3529411764705881E-3</v>
      </c>
      <c r="AF20">
        <v>8.7777409738323958E-3</v>
      </c>
      <c r="AG20">
        <v>1.8235294117647056</v>
      </c>
      <c r="AH20">
        <v>1.382080158993044</v>
      </c>
      <c r="AI20">
        <v>0</v>
      </c>
      <c r="AJ20">
        <v>2.2116903633491315E-2</v>
      </c>
      <c r="AK20">
        <v>1.95</v>
      </c>
      <c r="AL20">
        <v>1.024091627172196</v>
      </c>
      <c r="AM20" t="s">
        <v>30</v>
      </c>
      <c r="AN20" t="s">
        <v>30</v>
      </c>
      <c r="AO20">
        <v>0</v>
      </c>
      <c r="AP20">
        <v>1.4736842105263158E-2</v>
      </c>
      <c r="AQ20">
        <v>0</v>
      </c>
      <c r="AR20">
        <v>4.2631578947368416E-2</v>
      </c>
      <c r="AS20">
        <v>0.14285714285714285</v>
      </c>
      <c r="AT20">
        <v>0.3</v>
      </c>
      <c r="AU20">
        <v>0</v>
      </c>
      <c r="AV20">
        <v>1.5263157894736841E-2</v>
      </c>
      <c r="AW20">
        <v>0</v>
      </c>
      <c r="AX20">
        <v>0</v>
      </c>
      <c r="AY20" t="s">
        <v>30</v>
      </c>
      <c r="AZ20" t="s">
        <v>30</v>
      </c>
    </row>
    <row r="21" spans="1:52">
      <c r="A21">
        <v>19</v>
      </c>
      <c r="C21">
        <v>7</v>
      </c>
      <c r="D21">
        <v>2005</v>
      </c>
      <c r="E21" t="s">
        <v>32</v>
      </c>
      <c r="F21">
        <v>7</v>
      </c>
      <c r="G21">
        <v>11.672413793103448</v>
      </c>
      <c r="H21">
        <v>0.15828497743391359</v>
      </c>
      <c r="I21" t="s">
        <v>30</v>
      </c>
      <c r="J21" t="s">
        <v>30</v>
      </c>
      <c r="K21">
        <v>3.6764705882352935E-2</v>
      </c>
      <c r="L21">
        <v>0.59158661808545876</v>
      </c>
      <c r="M21">
        <v>0.19117647058823528</v>
      </c>
      <c r="N21">
        <v>0.92025505134150365</v>
      </c>
      <c r="O21">
        <v>0.61764705882352944</v>
      </c>
      <c r="P21">
        <v>2.7890857899966872</v>
      </c>
      <c r="Q21">
        <v>0.65441176470588236</v>
      </c>
      <c r="R21">
        <v>1.209672076846638</v>
      </c>
      <c r="S21">
        <v>1.5147058823529411</v>
      </c>
      <c r="T21">
        <v>1.998261013580656</v>
      </c>
      <c r="U21">
        <v>5.1470588235294115E-2</v>
      </c>
      <c r="V21">
        <v>0.36485591255382577</v>
      </c>
      <c r="W21">
        <v>0.49264705882352944</v>
      </c>
      <c r="X21">
        <v>0.76051672739317655</v>
      </c>
      <c r="Y21">
        <v>2.9411764705882353E-2</v>
      </c>
      <c r="Z21">
        <v>1.0847962901623055E-2</v>
      </c>
      <c r="AA21">
        <v>7.3529411764705881E-3</v>
      </c>
      <c r="AB21">
        <v>8.7777409738323958E-3</v>
      </c>
      <c r="AC21">
        <v>0.21323529411764708</v>
      </c>
      <c r="AD21">
        <v>5.0121729049354089</v>
      </c>
      <c r="AE21">
        <v>0</v>
      </c>
      <c r="AF21">
        <v>7.9496522027161318E-3</v>
      </c>
      <c r="AG21">
        <v>2.5294117647058822</v>
      </c>
      <c r="AH21">
        <v>1.5658330573037431</v>
      </c>
      <c r="AI21">
        <v>0.05</v>
      </c>
      <c r="AJ21">
        <v>2.3301737756714062E-2</v>
      </c>
      <c r="AK21">
        <v>4.2249999999999996</v>
      </c>
      <c r="AL21">
        <v>1.1137440758293837</v>
      </c>
      <c r="AM21" t="s">
        <v>30</v>
      </c>
      <c r="AN21" t="s">
        <v>30</v>
      </c>
      <c r="AO21">
        <v>0</v>
      </c>
      <c r="AP21">
        <v>1.2105263157894737E-2</v>
      </c>
      <c r="AQ21">
        <v>0</v>
      </c>
      <c r="AR21">
        <v>5.6842105263157888E-2</v>
      </c>
      <c r="AS21">
        <v>0.2857142857142857</v>
      </c>
      <c r="AT21">
        <v>0.25315789473684214</v>
      </c>
      <c r="AU21">
        <v>0</v>
      </c>
      <c r="AV21">
        <v>6.3157894736842104E-3</v>
      </c>
      <c r="AW21">
        <v>0</v>
      </c>
      <c r="AX21">
        <v>1.0526315789473684E-3</v>
      </c>
      <c r="AY21" t="s">
        <v>30</v>
      </c>
      <c r="AZ21" t="s">
        <v>30</v>
      </c>
    </row>
    <row r="22" spans="1:52">
      <c r="A22">
        <v>20</v>
      </c>
      <c r="D22">
        <v>2005</v>
      </c>
      <c r="E22" t="s">
        <v>32</v>
      </c>
      <c r="F22">
        <v>8</v>
      </c>
      <c r="G22">
        <v>2.6413793103448282</v>
      </c>
      <c r="H22">
        <v>3.9200515796260479E-2</v>
      </c>
      <c r="I22" t="s">
        <v>30</v>
      </c>
      <c r="J22" t="s">
        <v>30</v>
      </c>
      <c r="K22">
        <v>0.12352941176470589</v>
      </c>
      <c r="L22">
        <v>0.45518383570718779</v>
      </c>
      <c r="M22">
        <v>0.17058823529411765</v>
      </c>
      <c r="N22">
        <v>0.46505465385889366</v>
      </c>
      <c r="O22">
        <v>0.81764705882352939</v>
      </c>
      <c r="P22">
        <v>2.243126863199735</v>
      </c>
      <c r="Q22">
        <v>0.56470588235294117</v>
      </c>
      <c r="R22">
        <v>0.63358728055647562</v>
      </c>
      <c r="S22">
        <v>0.22352941176470589</v>
      </c>
      <c r="T22">
        <v>0.95886054985094415</v>
      </c>
      <c r="U22">
        <v>7.0588235294117646E-2</v>
      </c>
      <c r="V22">
        <v>0.21099701888042394</v>
      </c>
      <c r="W22">
        <v>0.49411764705882355</v>
      </c>
      <c r="X22">
        <v>0.76979132162967878</v>
      </c>
      <c r="Y22">
        <v>5.8823529411764705E-3</v>
      </c>
      <c r="Z22">
        <v>1.2056972507452799E-2</v>
      </c>
      <c r="AA22">
        <v>5.8823529411764705E-3</v>
      </c>
      <c r="AB22">
        <v>5.6972507452798934E-3</v>
      </c>
      <c r="AC22">
        <v>0.6588235294117647</v>
      </c>
      <c r="AD22">
        <v>1.5930440543226232</v>
      </c>
      <c r="AE22">
        <v>0</v>
      </c>
      <c r="AF22">
        <v>4.0410732030473672E-3</v>
      </c>
      <c r="AG22">
        <v>3.0235294117647049</v>
      </c>
      <c r="AH22">
        <v>1.2434580987081814</v>
      </c>
      <c r="AI22">
        <v>0.02</v>
      </c>
      <c r="AJ22">
        <v>3.4123222748815164E-2</v>
      </c>
      <c r="AK22">
        <v>4</v>
      </c>
      <c r="AL22">
        <v>1.2533965244865719</v>
      </c>
      <c r="AM22" t="s">
        <v>30</v>
      </c>
      <c r="AN22" t="s">
        <v>30</v>
      </c>
      <c r="AO22">
        <v>0</v>
      </c>
      <c r="AP22">
        <v>1.2210526315789472E-2</v>
      </c>
      <c r="AQ22">
        <v>2.8571428571428571E-2</v>
      </c>
      <c r="AR22">
        <v>5.8105263157894729E-2</v>
      </c>
      <c r="AS22">
        <v>0.2</v>
      </c>
      <c r="AT22">
        <v>0.2181052631578948</v>
      </c>
      <c r="AU22">
        <v>0</v>
      </c>
      <c r="AV22">
        <v>8.4210526315789489E-3</v>
      </c>
      <c r="AW22">
        <v>0</v>
      </c>
      <c r="AX22">
        <v>4.2105263157894734E-4</v>
      </c>
      <c r="AY22" t="s">
        <v>30</v>
      </c>
      <c r="AZ22" t="s">
        <v>30</v>
      </c>
    </row>
    <row r="23" spans="1:52">
      <c r="A23">
        <v>21</v>
      </c>
      <c r="C23">
        <v>9</v>
      </c>
      <c r="D23">
        <v>2005</v>
      </c>
      <c r="E23" t="s">
        <v>32</v>
      </c>
      <c r="F23">
        <v>9</v>
      </c>
      <c r="G23">
        <v>1.7025862068965518</v>
      </c>
      <c r="H23">
        <v>2.6864388566516222E-2</v>
      </c>
      <c r="I23" t="s">
        <v>30</v>
      </c>
      <c r="J23" t="s">
        <v>30</v>
      </c>
      <c r="K23">
        <v>1.4705882352941176E-2</v>
      </c>
      <c r="L23">
        <v>0.28875455448824111</v>
      </c>
      <c r="M23">
        <v>0.14705882352941177</v>
      </c>
      <c r="N23">
        <v>0.50728718118582317</v>
      </c>
      <c r="O23">
        <v>0.91911764705882348</v>
      </c>
      <c r="P23">
        <v>2.3674229877442863</v>
      </c>
      <c r="Q23">
        <v>0.5220588235294118</v>
      </c>
      <c r="R23">
        <v>0.44509771447499175</v>
      </c>
      <c r="S23">
        <v>5.8823529411764705E-2</v>
      </c>
      <c r="T23">
        <v>0.61783703212984442</v>
      </c>
      <c r="U23">
        <v>7.3529411764705881E-3</v>
      </c>
      <c r="V23">
        <v>0.14756541901291817</v>
      </c>
      <c r="W23">
        <v>0.40441176470588236</v>
      </c>
      <c r="X23">
        <v>0.76490559788009271</v>
      </c>
      <c r="Y23">
        <v>2.9411764705882353E-2</v>
      </c>
      <c r="Z23">
        <v>1.0682345147399802E-2</v>
      </c>
      <c r="AA23">
        <v>0</v>
      </c>
      <c r="AB23">
        <v>5.0513415038092088E-3</v>
      </c>
      <c r="AC23">
        <v>0.88970588235294112</v>
      </c>
      <c r="AD23">
        <v>0.63746273600529979</v>
      </c>
      <c r="AE23">
        <v>0</v>
      </c>
      <c r="AF23">
        <v>2.8983106989069231E-3</v>
      </c>
      <c r="AG23">
        <v>3.6544117647058818</v>
      </c>
      <c r="AH23">
        <v>1.1030970520039749</v>
      </c>
      <c r="AI23">
        <v>0.05</v>
      </c>
      <c r="AJ23">
        <v>1.579778830963665E-2</v>
      </c>
      <c r="AK23">
        <v>4.5</v>
      </c>
      <c r="AL23">
        <v>1.2460505529225907</v>
      </c>
      <c r="AM23" t="s">
        <v>30</v>
      </c>
      <c r="AN23" t="s">
        <v>30</v>
      </c>
      <c r="AO23">
        <v>0</v>
      </c>
      <c r="AP23">
        <v>1.1578947368421053E-2</v>
      </c>
      <c r="AQ23">
        <v>0</v>
      </c>
      <c r="AR23">
        <v>4.5263157894736832E-2</v>
      </c>
      <c r="AS23">
        <v>0.10714285714285714</v>
      </c>
      <c r="AT23">
        <v>0.24684210526315792</v>
      </c>
      <c r="AU23">
        <v>0</v>
      </c>
      <c r="AV23">
        <v>0.01</v>
      </c>
      <c r="AW23">
        <v>0</v>
      </c>
      <c r="AX23">
        <v>5.263157894736842E-4</v>
      </c>
      <c r="AY23" t="s">
        <v>30</v>
      </c>
      <c r="AZ23" t="s">
        <v>30</v>
      </c>
    </row>
    <row r="24" spans="1:52">
      <c r="A24">
        <v>22</v>
      </c>
      <c r="D24">
        <v>2005</v>
      </c>
      <c r="E24" t="s">
        <v>32</v>
      </c>
      <c r="F24">
        <v>10</v>
      </c>
      <c r="G24">
        <v>1.3551724137931036</v>
      </c>
      <c r="H24">
        <v>2.970126799914034E-2</v>
      </c>
      <c r="I24" t="s">
        <v>30</v>
      </c>
      <c r="J24" t="s">
        <v>30</v>
      </c>
      <c r="K24">
        <v>2.3529411764705882E-2</v>
      </c>
      <c r="L24">
        <v>0.17634978469691948</v>
      </c>
      <c r="M24">
        <v>0.1647058823529412</v>
      </c>
      <c r="N24">
        <v>0.78297449486584958</v>
      </c>
      <c r="O24">
        <v>0.87058823529411777</v>
      </c>
      <c r="P24">
        <v>2.922954620735343</v>
      </c>
      <c r="Q24">
        <v>0.3411764705882353</v>
      </c>
      <c r="R24">
        <v>0.65723749585955615</v>
      </c>
      <c r="S24">
        <v>5.2941176470588235E-2</v>
      </c>
      <c r="T24">
        <v>0.38761179198410073</v>
      </c>
      <c r="U24">
        <v>5.8823529411764705E-3</v>
      </c>
      <c r="V24">
        <v>0.12964557800596224</v>
      </c>
      <c r="W24">
        <v>0.40588235294117647</v>
      </c>
      <c r="X24">
        <v>0.67240808214640613</v>
      </c>
      <c r="Y24">
        <v>1.1764705882352941E-2</v>
      </c>
      <c r="Z24">
        <v>9.7383239483272606E-3</v>
      </c>
      <c r="AA24">
        <v>1.1764705882352941E-2</v>
      </c>
      <c r="AB24">
        <v>3.7760847962901626E-3</v>
      </c>
      <c r="AC24">
        <v>0.29411764705882348</v>
      </c>
      <c r="AD24">
        <v>0.23140112620072872</v>
      </c>
      <c r="AE24">
        <v>0</v>
      </c>
      <c r="AF24">
        <v>2.3848956608148392E-3</v>
      </c>
      <c r="AG24">
        <v>3.6823529411764704</v>
      </c>
      <c r="AH24">
        <v>1.1583305730374296</v>
      </c>
      <c r="AI24">
        <v>0.04</v>
      </c>
      <c r="AJ24">
        <v>1.9905213270142181E-2</v>
      </c>
      <c r="AK24">
        <v>3.46</v>
      </c>
      <c r="AL24">
        <v>0.93238546603475514</v>
      </c>
      <c r="AM24" t="s">
        <v>30</v>
      </c>
      <c r="AN24" t="s">
        <v>30</v>
      </c>
      <c r="AO24">
        <v>0</v>
      </c>
      <c r="AP24">
        <v>1.1789473684210527E-2</v>
      </c>
      <c r="AQ24">
        <v>0</v>
      </c>
      <c r="AR24">
        <v>2.6105263157894732E-2</v>
      </c>
      <c r="AS24">
        <v>0.22857142857142856</v>
      </c>
      <c r="AT24">
        <v>0.37347368421052629</v>
      </c>
      <c r="AU24">
        <v>0</v>
      </c>
      <c r="AV24">
        <v>1.2210526315789474E-2</v>
      </c>
      <c r="AW24">
        <v>0</v>
      </c>
      <c r="AX24">
        <v>0</v>
      </c>
      <c r="AY24" t="s">
        <v>30</v>
      </c>
      <c r="AZ24" t="s">
        <v>30</v>
      </c>
    </row>
    <row r="25" spans="1:52">
      <c r="A25">
        <v>23</v>
      </c>
      <c r="C25">
        <v>11</v>
      </c>
      <c r="D25">
        <v>2005</v>
      </c>
      <c r="E25" t="s">
        <v>32</v>
      </c>
      <c r="F25">
        <v>11</v>
      </c>
      <c r="G25">
        <v>1.2025862068965516</v>
      </c>
      <c r="H25">
        <v>0.20599613152804641</v>
      </c>
      <c r="I25" t="s">
        <v>30</v>
      </c>
      <c r="J25" t="s">
        <v>30</v>
      </c>
      <c r="K25">
        <v>4.4117647058823532E-2</v>
      </c>
      <c r="L25">
        <v>0.27293805895992052</v>
      </c>
      <c r="M25">
        <v>0.11764705882352941</v>
      </c>
      <c r="N25">
        <v>1.4094070884398806</v>
      </c>
      <c r="O25">
        <v>1.6470588235294117</v>
      </c>
      <c r="P25">
        <v>7.6830076184178901</v>
      </c>
      <c r="Q25">
        <v>0.47794117647058826</v>
      </c>
      <c r="R25">
        <v>1.4727558794302751</v>
      </c>
      <c r="S25">
        <v>2.2058823529411763E-2</v>
      </c>
      <c r="T25">
        <v>0.27956276912885059</v>
      </c>
      <c r="U25">
        <v>0</v>
      </c>
      <c r="V25">
        <v>0.16437562106657833</v>
      </c>
      <c r="W25">
        <v>0.28676470588235292</v>
      </c>
      <c r="X25">
        <v>0.65038092083471344</v>
      </c>
      <c r="Y25">
        <v>0</v>
      </c>
      <c r="Z25">
        <v>8.1980788340510098E-3</v>
      </c>
      <c r="AA25">
        <v>7.3529411764705881E-3</v>
      </c>
      <c r="AB25">
        <v>3.1467373302418019E-3</v>
      </c>
      <c r="AC25">
        <v>4.4117647058823525E-2</v>
      </c>
      <c r="AD25">
        <v>0.10732030473666777</v>
      </c>
      <c r="AE25">
        <v>0</v>
      </c>
      <c r="AF25">
        <v>2.401457436237165E-3</v>
      </c>
      <c r="AG25">
        <v>4.5147058823529402</v>
      </c>
      <c r="AH25">
        <v>1.3837363365352766</v>
      </c>
      <c r="AI25">
        <v>0</v>
      </c>
      <c r="AJ25">
        <v>1.6192733017377565E-2</v>
      </c>
      <c r="AK25">
        <v>1.825</v>
      </c>
      <c r="AL25">
        <v>0.85347551342812</v>
      </c>
      <c r="AM25" t="s">
        <v>30</v>
      </c>
      <c r="AN25" t="s">
        <v>30</v>
      </c>
      <c r="AO25">
        <v>3.5714285714285712E-2</v>
      </c>
      <c r="AP25">
        <v>1.7368421052631578E-2</v>
      </c>
      <c r="AQ25">
        <v>0</v>
      </c>
      <c r="AR25">
        <v>2.1052631578947364E-2</v>
      </c>
      <c r="AS25">
        <v>0.21428571428571425</v>
      </c>
      <c r="AT25">
        <v>0.39421052631578951</v>
      </c>
      <c r="AU25">
        <v>0</v>
      </c>
      <c r="AV25">
        <v>1.3684210526315788E-2</v>
      </c>
      <c r="AW25">
        <v>0</v>
      </c>
      <c r="AX25">
        <v>1.0526315789473684E-3</v>
      </c>
      <c r="AY25" t="s">
        <v>30</v>
      </c>
      <c r="AZ25" t="s">
        <v>30</v>
      </c>
    </row>
    <row r="26" spans="1:52">
      <c r="A26">
        <v>24</v>
      </c>
      <c r="D26">
        <v>2005</v>
      </c>
      <c r="E26" t="s">
        <v>32</v>
      </c>
      <c r="F26">
        <v>12</v>
      </c>
      <c r="G26">
        <v>3.3146551724137931</v>
      </c>
      <c r="H26">
        <v>3.0428218353750269</v>
      </c>
      <c r="I26" t="s">
        <v>30</v>
      </c>
      <c r="J26" t="s">
        <v>30</v>
      </c>
      <c r="K26">
        <v>2.2058823529411763E-2</v>
      </c>
      <c r="L26">
        <v>0.38870486916197416</v>
      </c>
      <c r="M26">
        <v>0.40441176470588236</v>
      </c>
      <c r="N26">
        <v>1.666859887379927</v>
      </c>
      <c r="O26">
        <v>4.3529411764705879</v>
      </c>
      <c r="P26">
        <v>14.950480291487246</v>
      </c>
      <c r="Q26">
        <v>1.1691176470588234</v>
      </c>
      <c r="R26">
        <v>2.3270950645909236</v>
      </c>
      <c r="S26">
        <v>2.9411764705882353E-2</v>
      </c>
      <c r="T26">
        <v>0.18482941371315004</v>
      </c>
      <c r="U26">
        <v>0</v>
      </c>
      <c r="V26">
        <v>0.19650546538588937</v>
      </c>
      <c r="W26">
        <v>0.34558823529411764</v>
      </c>
      <c r="X26">
        <v>0.56492215965551507</v>
      </c>
      <c r="Y26">
        <v>1.4705882352941176E-2</v>
      </c>
      <c r="Z26">
        <v>7.7012255713812521E-3</v>
      </c>
      <c r="AA26">
        <v>0</v>
      </c>
      <c r="AB26">
        <v>3.2295462073534281E-3</v>
      </c>
      <c r="AC26">
        <v>5.1470588235294115E-2</v>
      </c>
      <c r="AD26">
        <v>4.902285525008282E-2</v>
      </c>
      <c r="AE26">
        <v>1.4705882352941176E-2</v>
      </c>
      <c r="AF26">
        <v>2.4842663133487911E-3</v>
      </c>
      <c r="AG26">
        <v>4.9338235294117636</v>
      </c>
      <c r="AH26">
        <v>1.4417025505134151</v>
      </c>
      <c r="AI26">
        <v>0</v>
      </c>
      <c r="AJ26">
        <v>1.6192733017377565E-2</v>
      </c>
      <c r="AK26">
        <v>1.75</v>
      </c>
      <c r="AL26">
        <v>0.76579778830963652</v>
      </c>
      <c r="AM26" t="s">
        <v>30</v>
      </c>
      <c r="AN26" t="s">
        <v>30</v>
      </c>
      <c r="AO26">
        <v>0</v>
      </c>
      <c r="AP26">
        <v>1.0526315789473684E-2</v>
      </c>
      <c r="AQ26">
        <v>0</v>
      </c>
      <c r="AR26">
        <v>1.4736842105263156E-2</v>
      </c>
      <c r="AS26">
        <v>0.14285714285714285</v>
      </c>
      <c r="AT26">
        <v>0.33105263157894732</v>
      </c>
      <c r="AU26">
        <v>0</v>
      </c>
      <c r="AV26">
        <v>1.3684210526315788E-2</v>
      </c>
      <c r="AW26">
        <v>0</v>
      </c>
      <c r="AX26">
        <v>5.263157894736842E-4</v>
      </c>
      <c r="AY26" t="s">
        <v>30</v>
      </c>
      <c r="AZ26" t="s">
        <v>30</v>
      </c>
    </row>
    <row r="27" spans="1:52">
      <c r="A27">
        <v>25</v>
      </c>
      <c r="B27">
        <v>2006</v>
      </c>
      <c r="C27">
        <v>1</v>
      </c>
      <c r="D27">
        <v>2006</v>
      </c>
      <c r="E27" t="s">
        <v>33</v>
      </c>
      <c r="F27">
        <v>1</v>
      </c>
      <c r="G27">
        <v>12.13103448275862</v>
      </c>
      <c r="H27">
        <v>21.845001208379824</v>
      </c>
      <c r="I27" t="s">
        <v>30</v>
      </c>
      <c r="J27" t="s">
        <v>30</v>
      </c>
      <c r="K27">
        <v>7.647058823529411E-2</v>
      </c>
      <c r="L27">
        <v>0.23694608138422554</v>
      </c>
      <c r="M27">
        <v>0.47647058823529409</v>
      </c>
      <c r="N27">
        <v>1.4723295433098353</v>
      </c>
      <c r="O27">
        <v>1.1176470588235294</v>
      </c>
      <c r="P27">
        <v>8.4093123103779917</v>
      </c>
      <c r="Q27">
        <v>2.3941176470588235</v>
      </c>
      <c r="R27">
        <v>2.0728837875515813</v>
      </c>
      <c r="S27">
        <v>2.9411764705882353E-2</v>
      </c>
      <c r="T27">
        <v>7.8761269855191912E-2</v>
      </c>
      <c r="U27">
        <v>3.5294117647058823E-2</v>
      </c>
      <c r="V27">
        <v>0.27181466884367506</v>
      </c>
      <c r="W27">
        <v>0.29411764705882348</v>
      </c>
      <c r="X27">
        <v>0.5385852194573546</v>
      </c>
      <c r="Y27">
        <v>0</v>
      </c>
      <c r="Z27">
        <v>4.6638574519005755E-3</v>
      </c>
      <c r="AA27">
        <v>5.8823529411764705E-3</v>
      </c>
      <c r="AB27">
        <v>2.4960676843101834E-3</v>
      </c>
      <c r="AC27">
        <v>2.9411764705882353E-2</v>
      </c>
      <c r="AD27">
        <v>2.7326524726796253E-2</v>
      </c>
      <c r="AE27">
        <v>5.8823529411764705E-3</v>
      </c>
      <c r="AF27">
        <v>1.4451429020883439E-3</v>
      </c>
      <c r="AG27">
        <v>4.1941176470588228</v>
      </c>
      <c r="AH27">
        <v>1.2676644483552761</v>
      </c>
      <c r="AI27">
        <v>0</v>
      </c>
      <c r="AJ27">
        <v>2.2015503875968991E-2</v>
      </c>
      <c r="AK27">
        <v>0.68</v>
      </c>
      <c r="AL27">
        <v>0.80992248062015515</v>
      </c>
      <c r="AM27" t="s">
        <v>30</v>
      </c>
      <c r="AN27" t="s">
        <v>30</v>
      </c>
      <c r="AO27">
        <v>0</v>
      </c>
      <c r="AP27">
        <v>1.1498295159848477E-2</v>
      </c>
      <c r="AQ27">
        <v>0</v>
      </c>
      <c r="AR27">
        <v>1.9387921349245794E-2</v>
      </c>
      <c r="AS27">
        <v>8.5714285714285715E-2</v>
      </c>
      <c r="AT27">
        <v>0.26925499289215971</v>
      </c>
      <c r="AU27">
        <v>0</v>
      </c>
      <c r="AV27">
        <v>1.7225827430759722E-2</v>
      </c>
      <c r="AW27">
        <v>0</v>
      </c>
      <c r="AX27">
        <v>0</v>
      </c>
      <c r="AY27" t="s">
        <v>30</v>
      </c>
      <c r="AZ27" t="s">
        <v>30</v>
      </c>
    </row>
    <row r="28" spans="1:52">
      <c r="A28">
        <v>26</v>
      </c>
      <c r="D28">
        <v>2006</v>
      </c>
      <c r="E28" t="s">
        <v>33</v>
      </c>
      <c r="F28">
        <v>2</v>
      </c>
      <c r="G28">
        <v>13.637931034482758</v>
      </c>
      <c r="H28">
        <v>14.41571182810323</v>
      </c>
      <c r="I28" t="s">
        <v>30</v>
      </c>
      <c r="J28" t="s">
        <v>30</v>
      </c>
      <c r="K28">
        <v>0.19117647058823528</v>
      </c>
      <c r="L28">
        <v>0.28683147983920559</v>
      </c>
      <c r="M28">
        <v>0.83823529411764708</v>
      </c>
      <c r="N28">
        <v>2.3204332893155453</v>
      </c>
      <c r="O28">
        <v>0.58823529411764708</v>
      </c>
      <c r="P28">
        <v>8.5474374202986745</v>
      </c>
      <c r="Q28">
        <v>3.5661764705882355</v>
      </c>
      <c r="R28">
        <v>1.9819621468597406</v>
      </c>
      <c r="S28">
        <v>3.6764705882352942E-2</v>
      </c>
      <c r="T28">
        <v>8.6797252772149683E-2</v>
      </c>
      <c r="U28">
        <v>8.0882352941176475E-2</v>
      </c>
      <c r="V28">
        <v>0.23928593005918669</v>
      </c>
      <c r="W28">
        <v>0.23529411764705882</v>
      </c>
      <c r="X28">
        <v>0.54804042623891736</v>
      </c>
      <c r="Y28">
        <v>2.9411764705882353E-2</v>
      </c>
      <c r="Z28">
        <v>5.6660765262197136E-3</v>
      </c>
      <c r="AA28">
        <v>0</v>
      </c>
      <c r="AB28">
        <v>2.9561235432593444E-3</v>
      </c>
      <c r="AC28">
        <v>2.2058823529411763E-2</v>
      </c>
      <c r="AD28">
        <v>3.2107470293387189E-2</v>
      </c>
      <c r="AE28">
        <v>0</v>
      </c>
      <c r="AF28">
        <v>2.3812760411609478E-3</v>
      </c>
      <c r="AG28">
        <v>4.9264705882352935</v>
      </c>
      <c r="AH28">
        <v>1.2659043929321241</v>
      </c>
      <c r="AI28">
        <v>2.5000000000000001E-2</v>
      </c>
      <c r="AJ28">
        <v>2.1317829457364341E-2</v>
      </c>
      <c r="AK28">
        <v>0.82499999999999996</v>
      </c>
      <c r="AL28">
        <v>0.75775193798449614</v>
      </c>
      <c r="AM28" t="s">
        <v>30</v>
      </c>
      <c r="AN28" t="s">
        <v>30</v>
      </c>
      <c r="AO28">
        <v>0</v>
      </c>
      <c r="AP28">
        <v>1.4999707234334045E-2</v>
      </c>
      <c r="AQ28">
        <v>0</v>
      </c>
      <c r="AR28">
        <v>3.3957417391287922E-2</v>
      </c>
      <c r="AS28">
        <v>3.5714285714285712E-2</v>
      </c>
      <c r="AT28">
        <v>0.257067740938273</v>
      </c>
      <c r="AU28">
        <v>0</v>
      </c>
      <c r="AV28">
        <v>1.1127986985554285E-2</v>
      </c>
      <c r="AW28">
        <v>0</v>
      </c>
      <c r="AX28">
        <v>6.5274151436031332E-4</v>
      </c>
      <c r="AY28" t="s">
        <v>30</v>
      </c>
      <c r="AZ28" t="s">
        <v>30</v>
      </c>
    </row>
    <row r="29" spans="1:52">
      <c r="A29">
        <v>27</v>
      </c>
      <c r="C29">
        <v>3</v>
      </c>
      <c r="D29">
        <v>2006</v>
      </c>
      <c r="E29" t="s">
        <v>33</v>
      </c>
      <c r="F29">
        <v>3</v>
      </c>
      <c r="G29">
        <v>4.9396551724137936</v>
      </c>
      <c r="H29">
        <v>3.3078384879082701</v>
      </c>
      <c r="I29">
        <v>9.5588235294117641E-2</v>
      </c>
      <c r="J29">
        <v>2.0209580838323353E-2</v>
      </c>
      <c r="K29">
        <v>0.28676470588235292</v>
      </c>
      <c r="L29">
        <v>0.40067169474415743</v>
      </c>
      <c r="M29">
        <v>0.89705882352941169</v>
      </c>
      <c r="N29">
        <v>2.369819363396418</v>
      </c>
      <c r="O29">
        <v>0.57352941176470584</v>
      </c>
      <c r="P29">
        <v>7.8733114000890723</v>
      </c>
      <c r="Q29">
        <v>4.1102941176470589</v>
      </c>
      <c r="R29">
        <v>2.1922591808371585</v>
      </c>
      <c r="S29">
        <v>2.9411764705882353E-2</v>
      </c>
      <c r="T29">
        <v>8.9689891808295369E-2</v>
      </c>
      <c r="U29">
        <v>4.4117647058823532E-2</v>
      </c>
      <c r="V29">
        <v>0.30573680683358806</v>
      </c>
      <c r="W29">
        <v>0.36029411764705882</v>
      </c>
      <c r="X29">
        <v>0.59524881909353533</v>
      </c>
      <c r="Y29">
        <v>7.3529411764705881E-3</v>
      </c>
      <c r="Z29">
        <v>9.569019826692211E-3</v>
      </c>
      <c r="AA29">
        <v>0</v>
      </c>
      <c r="AB29">
        <v>4.4510800601455843E-3</v>
      </c>
      <c r="AC29">
        <v>7.3529411764705881E-3</v>
      </c>
      <c r="AD29">
        <v>4.9950635250238594E-2</v>
      </c>
      <c r="AE29">
        <v>7.3529411764705881E-3</v>
      </c>
      <c r="AF29">
        <v>1.8981710265247229E-3</v>
      </c>
      <c r="AG29">
        <v>4.7132352941176476</v>
      </c>
      <c r="AH29">
        <v>1.5863961167510896</v>
      </c>
      <c r="AI29">
        <v>2.5000000000000001E-2</v>
      </c>
      <c r="AJ29">
        <v>2.8775728414862336E-2</v>
      </c>
      <c r="AK29">
        <v>0.77500000000000002</v>
      </c>
      <c r="AL29">
        <v>0.75783403979073594</v>
      </c>
      <c r="AM29" t="s">
        <v>30</v>
      </c>
      <c r="AN29" t="s">
        <v>30</v>
      </c>
      <c r="AO29">
        <v>0</v>
      </c>
      <c r="AP29">
        <v>1.6131099073171361E-2</v>
      </c>
      <c r="AQ29">
        <v>0</v>
      </c>
      <c r="AR29">
        <v>2.6768955105210303E-2</v>
      </c>
      <c r="AS29">
        <v>0.10714285714285714</v>
      </c>
      <c r="AT29">
        <v>0.32829805949027868</v>
      </c>
      <c r="AU29">
        <v>0</v>
      </c>
      <c r="AV29">
        <v>1.02427404138153E-2</v>
      </c>
      <c r="AW29">
        <v>0</v>
      </c>
      <c r="AX29">
        <v>6.5616797900262466E-4</v>
      </c>
      <c r="AY29" t="s">
        <v>30</v>
      </c>
      <c r="AZ29" t="s">
        <v>30</v>
      </c>
    </row>
    <row r="30" spans="1:52">
      <c r="A30">
        <v>28</v>
      </c>
      <c r="D30">
        <v>2006</v>
      </c>
      <c r="E30" t="s">
        <v>33</v>
      </c>
      <c r="F30">
        <v>4</v>
      </c>
      <c r="G30">
        <v>1.603448275862069</v>
      </c>
      <c r="H30">
        <v>0.76609770732558924</v>
      </c>
      <c r="I30">
        <v>0.29411764705882354</v>
      </c>
      <c r="J30">
        <v>6.0900270168886779E-2</v>
      </c>
      <c r="K30">
        <v>0.55147058823529416</v>
      </c>
      <c r="L30">
        <v>0.4375682692633468</v>
      </c>
      <c r="M30">
        <v>0.92647058823529416</v>
      </c>
      <c r="N30">
        <v>1.9182855284181994</v>
      </c>
      <c r="O30">
        <v>2.0073529411764706</v>
      </c>
      <c r="P30">
        <v>6.4704293787443046</v>
      </c>
      <c r="Q30">
        <v>4.5661764705882355</v>
      </c>
      <c r="R30">
        <v>2.0500644557760084</v>
      </c>
      <c r="S30">
        <v>6.6176470588235295E-2</v>
      </c>
      <c r="T30">
        <v>0.13963792165516137</v>
      </c>
      <c r="U30">
        <v>5.8823529411764705E-2</v>
      </c>
      <c r="V30">
        <v>0.41924256447598834</v>
      </c>
      <c r="W30">
        <v>0.55147058823529416</v>
      </c>
      <c r="X30">
        <v>0.6648648693655792</v>
      </c>
      <c r="Y30">
        <v>3.6764705882352942E-2</v>
      </c>
      <c r="Z30">
        <v>9.548433470313639E-3</v>
      </c>
      <c r="AA30">
        <v>7.3529411764705881E-3</v>
      </c>
      <c r="AB30">
        <v>4.15057582242524E-3</v>
      </c>
      <c r="AC30">
        <v>0.1985294117647059</v>
      </c>
      <c r="AD30">
        <v>0.11651170478882666</v>
      </c>
      <c r="AE30">
        <v>0</v>
      </c>
      <c r="AF30">
        <v>3.2380536956868079E-3</v>
      </c>
      <c r="AG30">
        <v>3.0220588235294117</v>
      </c>
      <c r="AH30">
        <v>1.3449285242168201</v>
      </c>
      <c r="AI30">
        <v>0</v>
      </c>
      <c r="AJ30">
        <v>2.933950801244347E-2</v>
      </c>
      <c r="AK30">
        <v>2.0750000000000002</v>
      </c>
      <c r="AL30">
        <v>0.82052632211852661</v>
      </c>
      <c r="AM30" t="s">
        <v>30</v>
      </c>
      <c r="AN30" t="s">
        <v>30</v>
      </c>
      <c r="AO30">
        <v>0</v>
      </c>
      <c r="AP30">
        <v>1.145688203877859E-2</v>
      </c>
      <c r="AQ30">
        <v>7.1428571428571425E-2</v>
      </c>
      <c r="AR30">
        <v>3.3257503192848016E-2</v>
      </c>
      <c r="AS30">
        <v>0.4642857142857143</v>
      </c>
      <c r="AT30">
        <v>0.30655332056194123</v>
      </c>
      <c r="AU30">
        <v>0</v>
      </c>
      <c r="AV30">
        <v>8.5698943457564146E-3</v>
      </c>
      <c r="AW30">
        <v>0</v>
      </c>
      <c r="AX30">
        <v>4.0088383838383836E-3</v>
      </c>
      <c r="AY30" t="s">
        <v>30</v>
      </c>
      <c r="AZ30" t="s">
        <v>30</v>
      </c>
    </row>
    <row r="31" spans="1:52">
      <c r="A31">
        <v>29</v>
      </c>
      <c r="C31">
        <v>5</v>
      </c>
      <c r="D31">
        <v>2006</v>
      </c>
      <c r="E31" t="s">
        <v>33</v>
      </c>
      <c r="F31">
        <v>5</v>
      </c>
      <c r="G31">
        <v>5.4241379310344824</v>
      </c>
      <c r="H31">
        <v>0.87747047583390958</v>
      </c>
      <c r="I31">
        <v>0.21176470588235294</v>
      </c>
      <c r="J31">
        <v>3.6832823621521973E-2</v>
      </c>
      <c r="K31">
        <v>0.89411764705882357</v>
      </c>
      <c r="L31">
        <v>0.81558528085047366</v>
      </c>
      <c r="M31">
        <v>0.60588235294117654</v>
      </c>
      <c r="N31">
        <v>2.3084903397611951</v>
      </c>
      <c r="O31">
        <v>2.276470588235294</v>
      </c>
      <c r="P31">
        <v>5.3823694032819933</v>
      </c>
      <c r="Q31">
        <v>3.723529411764706</v>
      </c>
      <c r="R31">
        <v>2.6147852176483406</v>
      </c>
      <c r="S31">
        <v>0.15294117647058822</v>
      </c>
      <c r="T31">
        <v>0.38226930767793565</v>
      </c>
      <c r="U31">
        <v>7.0588235294117646E-2</v>
      </c>
      <c r="V31">
        <v>0.54404894428479889</v>
      </c>
      <c r="W31">
        <v>0.57058823529411762</v>
      </c>
      <c r="X31">
        <v>0.64401563364821635</v>
      </c>
      <c r="Y31">
        <v>5.8823529411764705E-3</v>
      </c>
      <c r="Z31">
        <v>9.2172687370768325E-3</v>
      </c>
      <c r="AA31">
        <v>0</v>
      </c>
      <c r="AB31">
        <v>4.3105540094437681E-3</v>
      </c>
      <c r="AC31">
        <v>0.26470588235294118</v>
      </c>
      <c r="AD31">
        <v>0.68950899220706341</v>
      </c>
      <c r="AE31">
        <v>0</v>
      </c>
      <c r="AF31">
        <v>8.361723943918372E-3</v>
      </c>
      <c r="AG31">
        <v>2.1176470588235294</v>
      </c>
      <c r="AH31">
        <v>1.5389141560368456</v>
      </c>
      <c r="AI31">
        <v>0</v>
      </c>
      <c r="AJ31">
        <v>3.5948317265674309E-2</v>
      </c>
      <c r="AK31">
        <v>1.86</v>
      </c>
      <c r="AL31">
        <v>1.104610612367108</v>
      </c>
      <c r="AM31" t="s">
        <v>30</v>
      </c>
      <c r="AN31" t="s">
        <v>30</v>
      </c>
      <c r="AO31">
        <v>2.8571428571428571E-2</v>
      </c>
      <c r="AP31">
        <v>1.1651753473982816E-2</v>
      </c>
      <c r="AQ31">
        <v>0</v>
      </c>
      <c r="AR31">
        <v>2.9522488444333417E-2</v>
      </c>
      <c r="AS31">
        <v>0.48571428571428565</v>
      </c>
      <c r="AT31">
        <v>0.37634678717566289</v>
      </c>
      <c r="AU31">
        <v>0</v>
      </c>
      <c r="AV31">
        <v>7.1349918143640114E-3</v>
      </c>
      <c r="AW31">
        <v>0</v>
      </c>
      <c r="AX31">
        <v>2.7027714087291283E-3</v>
      </c>
      <c r="AY31" t="s">
        <v>30</v>
      </c>
      <c r="AZ31" t="s">
        <v>30</v>
      </c>
    </row>
    <row r="32" spans="1:52">
      <c r="A32">
        <v>30</v>
      </c>
      <c r="D32">
        <v>2006</v>
      </c>
      <c r="E32" t="s">
        <v>33</v>
      </c>
      <c r="F32">
        <v>6</v>
      </c>
      <c r="G32">
        <v>20.887931034482754</v>
      </c>
      <c r="H32">
        <v>0.69397823630606692</v>
      </c>
      <c r="I32">
        <v>0.32352941176470584</v>
      </c>
      <c r="J32">
        <v>2.9201612604414187E-2</v>
      </c>
      <c r="K32">
        <v>1.0367647058823528</v>
      </c>
      <c r="L32">
        <v>1.3141578930358304</v>
      </c>
      <c r="M32">
        <v>0.55147058823529405</v>
      </c>
      <c r="N32">
        <v>2.2831434553178025</v>
      </c>
      <c r="O32">
        <v>1.1029411764705883</v>
      </c>
      <c r="P32">
        <v>3.9781071511633241</v>
      </c>
      <c r="Q32">
        <v>1.7352941176470589</v>
      </c>
      <c r="R32">
        <v>2.4236529619159297</v>
      </c>
      <c r="S32">
        <v>0.11764705882352941</v>
      </c>
      <c r="T32">
        <v>1.0399583195020796</v>
      </c>
      <c r="U32">
        <v>9.5588235294117654E-2</v>
      </c>
      <c r="V32">
        <v>0.69113376617897704</v>
      </c>
      <c r="W32">
        <v>0.59558823529411775</v>
      </c>
      <c r="X32">
        <v>0.74083361701114159</v>
      </c>
      <c r="Y32">
        <v>1.4705882352941176E-2</v>
      </c>
      <c r="Z32">
        <v>1.4975646930960949E-2</v>
      </c>
      <c r="AA32">
        <v>0</v>
      </c>
      <c r="AB32">
        <v>6.6181382507165699E-3</v>
      </c>
      <c r="AC32">
        <v>0.1764705882352941</v>
      </c>
      <c r="AD32">
        <v>3.1070232157333297</v>
      </c>
      <c r="AE32">
        <v>0</v>
      </c>
      <c r="AF32">
        <v>7.3628178959125497E-3</v>
      </c>
      <c r="AG32">
        <v>1.3382352941176472</v>
      </c>
      <c r="AH32">
        <v>1.6948753103559162</v>
      </c>
      <c r="AI32">
        <v>0.05</v>
      </c>
      <c r="AJ32">
        <v>3.4642221860761532E-2</v>
      </c>
      <c r="AK32">
        <v>1.9</v>
      </c>
      <c r="AL32">
        <v>1.1829811921440079</v>
      </c>
      <c r="AM32" t="s">
        <v>30</v>
      </c>
      <c r="AN32" t="s">
        <v>30</v>
      </c>
      <c r="AO32">
        <v>0</v>
      </c>
      <c r="AP32">
        <v>1.9427478548863179E-2</v>
      </c>
      <c r="AQ32">
        <v>0.14285714285714285</v>
      </c>
      <c r="AR32">
        <v>6.7702358381150476E-2</v>
      </c>
      <c r="AS32">
        <v>0.8571428571428571</v>
      </c>
      <c r="AT32">
        <v>0.42767600698055452</v>
      </c>
      <c r="AU32">
        <v>0</v>
      </c>
      <c r="AV32">
        <v>1.1644608763781006E-2</v>
      </c>
      <c r="AW32">
        <v>0</v>
      </c>
      <c r="AX32">
        <v>3.8852372940032126E-3</v>
      </c>
      <c r="AY32" t="s">
        <v>30</v>
      </c>
      <c r="AZ32" t="s">
        <v>30</v>
      </c>
    </row>
    <row r="33" spans="1:52">
      <c r="A33">
        <v>31</v>
      </c>
      <c r="C33">
        <v>7</v>
      </c>
      <c r="D33">
        <v>2006</v>
      </c>
      <c r="E33" t="s">
        <v>33</v>
      </c>
      <c r="F33">
        <v>7</v>
      </c>
      <c r="G33">
        <v>6.5275862068965509</v>
      </c>
      <c r="H33">
        <v>0.18562040101587207</v>
      </c>
      <c r="I33">
        <v>0.37058823529411766</v>
      </c>
      <c r="J33">
        <v>2.2728983734836419E-2</v>
      </c>
      <c r="K33">
        <v>0.60588235294117643</v>
      </c>
      <c r="L33">
        <v>1.3178609229399401</v>
      </c>
      <c r="M33">
        <v>0.45882352941176469</v>
      </c>
      <c r="N33">
        <v>1.1746901911231098</v>
      </c>
      <c r="O33">
        <v>1.2058823529411764</v>
      </c>
      <c r="P33">
        <v>3.0300706600337319</v>
      </c>
      <c r="Q33">
        <v>0.80588235294117649</v>
      </c>
      <c r="R33">
        <v>1.2901759756391051</v>
      </c>
      <c r="S33">
        <v>0.54117647058823537</v>
      </c>
      <c r="T33">
        <v>1.7919317632452529</v>
      </c>
      <c r="U33">
        <v>0.18823529411764708</v>
      </c>
      <c r="V33">
        <v>0.55018998037626687</v>
      </c>
      <c r="W33">
        <v>0.45882352941176474</v>
      </c>
      <c r="X33">
        <v>0.79165751651033001</v>
      </c>
      <c r="Y33">
        <v>1.7647058823529412E-2</v>
      </c>
      <c r="Z33">
        <v>8.9092108553786176E-3</v>
      </c>
      <c r="AA33">
        <v>0</v>
      </c>
      <c r="AB33">
        <v>4.3221358690538865E-3</v>
      </c>
      <c r="AC33">
        <v>0.22941176470588234</v>
      </c>
      <c r="AD33">
        <v>3.1892504620984612</v>
      </c>
      <c r="AE33">
        <v>5.8823529411764705E-3</v>
      </c>
      <c r="AF33">
        <v>7.2466794317364459E-3</v>
      </c>
      <c r="AG33">
        <v>1.1352941176470588</v>
      </c>
      <c r="AH33">
        <v>1.6545236250329349</v>
      </c>
      <c r="AI33">
        <v>0</v>
      </c>
      <c r="AJ33">
        <v>2.776593163074682E-2</v>
      </c>
      <c r="AK33">
        <v>1.68</v>
      </c>
      <c r="AL33">
        <v>1.3776378792550996</v>
      </c>
      <c r="AM33" t="s">
        <v>30</v>
      </c>
      <c r="AN33" t="s">
        <v>30</v>
      </c>
      <c r="AO33">
        <v>2.8571428571428571E-2</v>
      </c>
      <c r="AP33">
        <v>1.8648959034639954E-2</v>
      </c>
      <c r="AQ33">
        <v>5.7142857142857141E-2</v>
      </c>
      <c r="AR33">
        <v>0.11943055521261833</v>
      </c>
      <c r="AS33">
        <v>1.0857142857142859</v>
      </c>
      <c r="AT33">
        <v>0.39613187884055395</v>
      </c>
      <c r="AU33">
        <v>0</v>
      </c>
      <c r="AV33">
        <v>7.1012652463029995E-3</v>
      </c>
      <c r="AW33">
        <v>0</v>
      </c>
      <c r="AX33">
        <v>1.3333377229297703E-3</v>
      </c>
      <c r="AY33" t="s">
        <v>30</v>
      </c>
      <c r="AZ33" t="s">
        <v>30</v>
      </c>
    </row>
    <row r="34" spans="1:52">
      <c r="A34">
        <v>32</v>
      </c>
      <c r="D34">
        <v>2006</v>
      </c>
      <c r="E34" t="s">
        <v>33</v>
      </c>
      <c r="F34">
        <v>8</v>
      </c>
      <c r="G34">
        <v>0.44396551724137934</v>
      </c>
      <c r="H34">
        <v>1.4171896590353127E-2</v>
      </c>
      <c r="I34">
        <v>0.61764705882352944</v>
      </c>
      <c r="J34">
        <v>2.3523365550666742E-2</v>
      </c>
      <c r="K34">
        <v>0.58823529411764708</v>
      </c>
      <c r="L34">
        <v>0.78516001336976426</v>
      </c>
      <c r="M34">
        <v>0.36029411764705882</v>
      </c>
      <c r="N34">
        <v>0.580331757417892</v>
      </c>
      <c r="O34">
        <v>2.3235294117647056</v>
      </c>
      <c r="P34">
        <v>2.4495602189494368</v>
      </c>
      <c r="Q34">
        <v>0.47058823529411764</v>
      </c>
      <c r="R34">
        <v>0.63722001802002959</v>
      </c>
      <c r="S34">
        <v>1.9705882352941178</v>
      </c>
      <c r="T34">
        <v>1.0512929132726105</v>
      </c>
      <c r="U34">
        <v>3.6764705882352942E-2</v>
      </c>
      <c r="V34">
        <v>0.3120613190651767</v>
      </c>
      <c r="W34">
        <v>0.48529411764705888</v>
      </c>
      <c r="X34">
        <v>0.78594327862881586</v>
      </c>
      <c r="Y34">
        <v>1.4705882352941176E-2</v>
      </c>
      <c r="Z34">
        <v>1.0312472504963132E-2</v>
      </c>
      <c r="AA34">
        <v>0</v>
      </c>
      <c r="AB34">
        <v>3.1433420530302962E-3</v>
      </c>
      <c r="AC34">
        <v>0.25735294117647062</v>
      </c>
      <c r="AD34">
        <v>0.79226447764979491</v>
      </c>
      <c r="AE34">
        <v>0</v>
      </c>
      <c r="AF34">
        <v>4.5277343235563408E-3</v>
      </c>
      <c r="AG34">
        <v>0.58088235294117652</v>
      </c>
      <c r="AH34">
        <v>1.1719816073844842</v>
      </c>
      <c r="AI34">
        <v>0</v>
      </c>
      <c r="AJ34">
        <v>2.4744831857987263E-2</v>
      </c>
      <c r="AK34">
        <v>1.5249999999999999</v>
      </c>
      <c r="AL34">
        <v>1.2201231614641446</v>
      </c>
      <c r="AM34" t="s">
        <v>30</v>
      </c>
      <c r="AN34" t="s">
        <v>30</v>
      </c>
      <c r="AO34">
        <v>0</v>
      </c>
      <c r="AP34">
        <v>1.8297642952294364E-2</v>
      </c>
      <c r="AQ34">
        <v>0.14285714285714285</v>
      </c>
      <c r="AR34">
        <v>8.5383295506325951E-2</v>
      </c>
      <c r="AS34">
        <v>0.8214285714285714</v>
      </c>
      <c r="AT34">
        <v>0.38915103986116284</v>
      </c>
      <c r="AU34">
        <v>0</v>
      </c>
      <c r="AV34">
        <v>9.980301613152897E-3</v>
      </c>
      <c r="AW34">
        <v>0</v>
      </c>
      <c r="AX34">
        <v>1.7854348361785401E-3</v>
      </c>
      <c r="AY34" t="s">
        <v>30</v>
      </c>
      <c r="AZ34" t="s">
        <v>30</v>
      </c>
    </row>
    <row r="35" spans="1:52">
      <c r="A35">
        <v>33</v>
      </c>
      <c r="C35">
        <v>9</v>
      </c>
      <c r="D35">
        <v>2006</v>
      </c>
      <c r="E35" t="s">
        <v>33</v>
      </c>
      <c r="F35">
        <v>9</v>
      </c>
      <c r="G35">
        <v>0.18103448275862069</v>
      </c>
      <c r="H35">
        <v>8.0254126136388836E-3</v>
      </c>
      <c r="I35">
        <v>0.29411764705882348</v>
      </c>
      <c r="J35">
        <v>4.0307578951724037E-2</v>
      </c>
      <c r="K35">
        <v>0.44852941176470584</v>
      </c>
      <c r="L35">
        <v>0.49881753386144589</v>
      </c>
      <c r="M35">
        <v>0.36029411764705882</v>
      </c>
      <c r="N35">
        <v>0.7862870775315447</v>
      </c>
      <c r="O35">
        <v>3.2647058823529411</v>
      </c>
      <c r="P35">
        <v>2.8628420995388657</v>
      </c>
      <c r="Q35">
        <v>0.3529411764705882</v>
      </c>
      <c r="R35">
        <v>0.53689119659068074</v>
      </c>
      <c r="S35">
        <v>2.3823529411764706</v>
      </c>
      <c r="T35">
        <v>1.0304380652847145</v>
      </c>
      <c r="U35">
        <v>4.4117647058823525E-2</v>
      </c>
      <c r="V35">
        <v>0.25463547500444528</v>
      </c>
      <c r="W35">
        <v>0.40441176470588236</v>
      </c>
      <c r="X35">
        <v>0.7600942099943373</v>
      </c>
      <c r="Y35">
        <v>7.3529411764705881E-3</v>
      </c>
      <c r="Z35">
        <v>1.3540938034495147E-2</v>
      </c>
      <c r="AA35">
        <v>0</v>
      </c>
      <c r="AB35">
        <v>1.7429390757440091E-3</v>
      </c>
      <c r="AC35">
        <v>0.2720588235294118</v>
      </c>
      <c r="AD35">
        <v>0.32510787234058375</v>
      </c>
      <c r="AE35">
        <v>7.3529411764705881E-3</v>
      </c>
      <c r="AF35">
        <v>1.4967737402194492E-3</v>
      </c>
      <c r="AG35">
        <v>0.57352941176470584</v>
      </c>
      <c r="AH35">
        <v>0.92109277974841586</v>
      </c>
      <c r="AI35">
        <v>0.05</v>
      </c>
      <c r="AJ35">
        <v>1.7760583552093562E-2</v>
      </c>
      <c r="AK35">
        <v>1.2250000000000001</v>
      </c>
      <c r="AL35">
        <v>1.0700060929973438</v>
      </c>
      <c r="AM35" t="s">
        <v>30</v>
      </c>
      <c r="AN35" t="s">
        <v>30</v>
      </c>
      <c r="AO35">
        <v>0</v>
      </c>
      <c r="AP35">
        <v>1.1090180893763886E-2</v>
      </c>
      <c r="AQ35">
        <v>0.10714285714285714</v>
      </c>
      <c r="AR35">
        <v>6.2100407267145885E-2</v>
      </c>
      <c r="AS35">
        <v>1.0714285714285714</v>
      </c>
      <c r="AT35">
        <v>0.40134484277264332</v>
      </c>
      <c r="AU35">
        <v>0</v>
      </c>
      <c r="AV35">
        <v>1.7742087396738812E-2</v>
      </c>
      <c r="AW35">
        <v>7.1428571428571425E-2</v>
      </c>
      <c r="AX35">
        <v>1.1086474501108647E-3</v>
      </c>
      <c r="AY35" t="s">
        <v>30</v>
      </c>
      <c r="AZ35" t="s">
        <v>30</v>
      </c>
    </row>
    <row r="36" spans="1:52">
      <c r="A36">
        <v>34</v>
      </c>
      <c r="D36">
        <v>2006</v>
      </c>
      <c r="E36" t="s">
        <v>33</v>
      </c>
      <c r="F36">
        <v>10</v>
      </c>
      <c r="G36">
        <v>0.13448275862068967</v>
      </c>
      <c r="H36">
        <v>8.35738315848524E-3</v>
      </c>
      <c r="I36">
        <v>0.10588235294117647</v>
      </c>
      <c r="J36">
        <v>5.3023564964541504E-2</v>
      </c>
      <c r="K36">
        <v>0.11176470588235295</v>
      </c>
      <c r="L36">
        <v>0.27847198031933668</v>
      </c>
      <c r="M36">
        <v>0.25294117647058822</v>
      </c>
      <c r="N36">
        <v>1.2423269636091101</v>
      </c>
      <c r="O36">
        <v>3.388235294117647</v>
      </c>
      <c r="P36">
        <v>4.9105274232672809</v>
      </c>
      <c r="Q36">
        <v>0.6</v>
      </c>
      <c r="R36">
        <v>0.72919211643989423</v>
      </c>
      <c r="S36">
        <v>1.6</v>
      </c>
      <c r="T36">
        <v>0.80435968148833081</v>
      </c>
      <c r="U36">
        <v>3.5294117647058823E-2</v>
      </c>
      <c r="V36">
        <v>0.26762003799770717</v>
      </c>
      <c r="W36">
        <v>0.55294117647058827</v>
      </c>
      <c r="X36">
        <v>0.63834657808652806</v>
      </c>
      <c r="Y36">
        <v>3.5294117647058823E-2</v>
      </c>
      <c r="Z36">
        <v>1.3224435057937611E-2</v>
      </c>
      <c r="AA36">
        <v>0</v>
      </c>
      <c r="AB36">
        <v>2.5246453431000885E-3</v>
      </c>
      <c r="AC36">
        <v>9.4117647058823528E-2</v>
      </c>
      <c r="AD36">
        <v>0.11305549987869919</v>
      </c>
      <c r="AE36">
        <v>1.1764705882352941E-2</v>
      </c>
      <c r="AF36">
        <v>2.326353061128598E-3</v>
      </c>
      <c r="AG36">
        <v>0.62352941176470589</v>
      </c>
      <c r="AH36">
        <v>0.97410814939596191</v>
      </c>
      <c r="AI36">
        <v>0</v>
      </c>
      <c r="AJ36">
        <v>1.78687027710768E-2</v>
      </c>
      <c r="AK36">
        <v>0.88</v>
      </c>
      <c r="AL36">
        <v>0.79376622836669664</v>
      </c>
      <c r="AM36" t="s">
        <v>30</v>
      </c>
      <c r="AN36" t="s">
        <v>30</v>
      </c>
      <c r="AO36">
        <v>2.8571428571428571E-2</v>
      </c>
      <c r="AP36">
        <v>1.8172198802165283E-2</v>
      </c>
      <c r="AQ36">
        <v>2.8571428571428571E-2</v>
      </c>
      <c r="AR36">
        <v>3.9850867035206426E-2</v>
      </c>
      <c r="AS36">
        <v>2.2571428571428571</v>
      </c>
      <c r="AT36">
        <v>0.54815213016936826</v>
      </c>
      <c r="AU36">
        <v>0</v>
      </c>
      <c r="AV36">
        <v>2.1268632512758991E-2</v>
      </c>
      <c r="AW36">
        <v>0</v>
      </c>
      <c r="AX36">
        <v>4.4543429844097991E-4</v>
      </c>
      <c r="AY36" t="s">
        <v>30</v>
      </c>
      <c r="AZ36" t="s">
        <v>30</v>
      </c>
    </row>
    <row r="37" spans="1:52">
      <c r="A37">
        <v>35</v>
      </c>
      <c r="C37">
        <v>11</v>
      </c>
      <c r="D37">
        <v>2006</v>
      </c>
      <c r="E37" t="s">
        <v>33</v>
      </c>
      <c r="F37">
        <v>11</v>
      </c>
      <c r="G37">
        <v>0.42672413793103448</v>
      </c>
      <c r="H37">
        <v>4.9480249857498701E-2</v>
      </c>
      <c r="I37">
        <v>8.0882352941176461E-2</v>
      </c>
      <c r="J37">
        <v>0.20612650310451539</v>
      </c>
      <c r="K37">
        <v>4.4117647058823525E-2</v>
      </c>
      <c r="L37">
        <v>0.35418853535801165</v>
      </c>
      <c r="M37">
        <v>0.375</v>
      </c>
      <c r="N37">
        <v>1.7435935959324538</v>
      </c>
      <c r="O37">
        <v>2.8897058823529411</v>
      </c>
      <c r="P37">
        <v>17.277791423350138</v>
      </c>
      <c r="Q37">
        <v>1.036764705882353</v>
      </c>
      <c r="R37">
        <v>1.3524256886066333</v>
      </c>
      <c r="S37">
        <v>0.41911764705882348</v>
      </c>
      <c r="T37">
        <v>0.55173761003916511</v>
      </c>
      <c r="U37">
        <v>2.9411764705882353E-2</v>
      </c>
      <c r="V37">
        <v>0.32786508126195674</v>
      </c>
      <c r="W37">
        <v>0.52205882352941169</v>
      </c>
      <c r="X37">
        <v>0.61067140156834132</v>
      </c>
      <c r="Y37">
        <v>3.6764705882352942E-2</v>
      </c>
      <c r="Z37">
        <v>9.1972846063989849E-3</v>
      </c>
      <c r="AA37">
        <v>0</v>
      </c>
      <c r="AB37">
        <v>1.4083561381149298E-3</v>
      </c>
      <c r="AC37">
        <v>6.6176470588235295E-2</v>
      </c>
      <c r="AD37">
        <v>4.8549765511840814E-2</v>
      </c>
      <c r="AE37">
        <v>2.2058823529411763E-2</v>
      </c>
      <c r="AF37">
        <v>2.2379286011104229E-3</v>
      </c>
      <c r="AG37">
        <v>0.98529411764705888</v>
      </c>
      <c r="AH37">
        <v>0.90736503462339813</v>
      </c>
      <c r="AI37">
        <v>0.05</v>
      </c>
      <c r="AJ37">
        <v>2.2378660131005538E-2</v>
      </c>
      <c r="AK37">
        <v>0.92500000000000004</v>
      </c>
      <c r="AL37">
        <v>0.72148870775530416</v>
      </c>
      <c r="AM37" t="s">
        <v>30</v>
      </c>
      <c r="AN37" t="s">
        <v>30</v>
      </c>
      <c r="AO37">
        <v>3.5714285714285712E-2</v>
      </c>
      <c r="AP37">
        <v>2.2013172471934909E-2</v>
      </c>
      <c r="AQ37">
        <v>0.25</v>
      </c>
      <c r="AR37">
        <v>2.3673647928250142E-2</v>
      </c>
      <c r="AS37">
        <v>2.2857142857142856</v>
      </c>
      <c r="AT37">
        <v>0.62521335818152923</v>
      </c>
      <c r="AU37">
        <v>0</v>
      </c>
      <c r="AV37">
        <v>2.0361179406603452E-2</v>
      </c>
      <c r="AW37">
        <v>0</v>
      </c>
      <c r="AX37">
        <v>1.6507721353536333E-3</v>
      </c>
      <c r="AY37" t="s">
        <v>30</v>
      </c>
      <c r="AZ37" t="s">
        <v>30</v>
      </c>
    </row>
    <row r="38" spans="1:52">
      <c r="A38">
        <v>36</v>
      </c>
      <c r="D38">
        <v>2006</v>
      </c>
      <c r="E38" t="s">
        <v>33</v>
      </c>
      <c r="F38">
        <v>12</v>
      </c>
      <c r="G38">
        <v>0.77586206896551724</v>
      </c>
      <c r="H38">
        <v>0.23353718577204377</v>
      </c>
      <c r="I38">
        <v>5.1470588235294115E-2</v>
      </c>
      <c r="J38">
        <v>0.98049940602819863</v>
      </c>
      <c r="K38">
        <v>5.8823529411764705E-2</v>
      </c>
      <c r="L38">
        <v>0.5477499253116378</v>
      </c>
      <c r="M38">
        <v>0.57352941176470595</v>
      </c>
      <c r="N38">
        <v>2.1780530637969422</v>
      </c>
      <c r="O38">
        <v>6.6544117647058831</v>
      </c>
      <c r="P38">
        <v>18.146310315922104</v>
      </c>
      <c r="Q38">
        <v>1.5073529411764706</v>
      </c>
      <c r="R38">
        <v>2.3667286053624528</v>
      </c>
      <c r="S38">
        <v>0.20588235294117646</v>
      </c>
      <c r="T38">
        <v>0.46441053720109365</v>
      </c>
      <c r="U38">
        <v>5.8823529411764705E-2</v>
      </c>
      <c r="V38">
        <v>0.41734242663078325</v>
      </c>
      <c r="W38">
        <v>0.3529411764705882</v>
      </c>
      <c r="X38">
        <v>0.57294342551795208</v>
      </c>
      <c r="Y38">
        <v>7.3529411764705881E-3</v>
      </c>
      <c r="Z38">
        <v>7.4219168780309567E-3</v>
      </c>
      <c r="AA38">
        <v>7.3529411764705881E-3</v>
      </c>
      <c r="AB38">
        <v>1.6749472903273878E-3</v>
      </c>
      <c r="AC38">
        <v>2.2058823529411763E-2</v>
      </c>
      <c r="AD38">
        <v>3.3523388423513156E-2</v>
      </c>
      <c r="AE38">
        <v>0</v>
      </c>
      <c r="AF38">
        <v>3.0002214560040713E-3</v>
      </c>
      <c r="AG38">
        <v>0.75</v>
      </c>
      <c r="AH38">
        <v>0.87505402289647505</v>
      </c>
      <c r="AI38">
        <v>0.05</v>
      </c>
      <c r="AJ38">
        <v>2.6017255499463342E-2</v>
      </c>
      <c r="AK38">
        <v>0.72499999999999998</v>
      </c>
      <c r="AL38">
        <v>0.66185859832456462</v>
      </c>
      <c r="AM38" t="s">
        <v>30</v>
      </c>
      <c r="AN38" t="s">
        <v>30</v>
      </c>
      <c r="AO38">
        <v>0.17857142857142855</v>
      </c>
      <c r="AP38">
        <v>1.9345251780784806E-2</v>
      </c>
      <c r="AQ38">
        <v>0.21428571428571425</v>
      </c>
      <c r="AR38">
        <v>3.0363372553784559E-2</v>
      </c>
      <c r="AS38">
        <v>3.1428571428571423</v>
      </c>
      <c r="AT38">
        <v>0.58984475402045589</v>
      </c>
      <c r="AU38">
        <v>0</v>
      </c>
      <c r="AV38">
        <v>1.1590754101889308E-2</v>
      </c>
      <c r="AW38">
        <v>0</v>
      </c>
      <c r="AX38">
        <v>3.3064550984904968E-3</v>
      </c>
      <c r="AY38" t="s">
        <v>30</v>
      </c>
      <c r="AZ38" t="s">
        <v>30</v>
      </c>
    </row>
    <row r="39" spans="1:52">
      <c r="A39">
        <v>37</v>
      </c>
      <c r="B39">
        <v>2007</v>
      </c>
      <c r="C39">
        <v>1</v>
      </c>
      <c r="D39">
        <v>2007</v>
      </c>
      <c r="E39" t="s">
        <v>34</v>
      </c>
      <c r="F39">
        <v>1</v>
      </c>
      <c r="G39">
        <v>2.0551724137931031</v>
      </c>
      <c r="H39">
        <v>1.9097006453790584</v>
      </c>
      <c r="I39">
        <v>0.22941176470588234</v>
      </c>
      <c r="J39">
        <v>0.95048623663902987</v>
      </c>
      <c r="K39">
        <v>1.1764705882352941E-2</v>
      </c>
      <c r="L39">
        <v>0.31385101734054877</v>
      </c>
      <c r="M39">
        <v>0.87647058823529422</v>
      </c>
      <c r="N39">
        <v>1.8998444680770905</v>
      </c>
      <c r="O39">
        <v>3.8411764705882354</v>
      </c>
      <c r="P39">
        <v>6.266216942468847</v>
      </c>
      <c r="Q39">
        <v>2.6764705882352953</v>
      </c>
      <c r="R39">
        <v>2.3096667886461235</v>
      </c>
      <c r="S39">
        <v>0.25294117647058822</v>
      </c>
      <c r="T39">
        <v>0.29078938534659132</v>
      </c>
      <c r="U39">
        <v>7.647058823529411E-2</v>
      </c>
      <c r="V39">
        <v>0.60811279249408146</v>
      </c>
      <c r="W39">
        <v>0.42352941176470588</v>
      </c>
      <c r="X39">
        <v>0.59456582122259616</v>
      </c>
      <c r="Y39">
        <v>4.7058823529411764E-2</v>
      </c>
      <c r="Z39">
        <v>1.0610192630885074E-2</v>
      </c>
      <c r="AA39">
        <v>2.9411764705882353E-2</v>
      </c>
      <c r="AB39">
        <v>2.3311999255258009E-3</v>
      </c>
      <c r="AC39">
        <v>5.8823529411764705E-3</v>
      </c>
      <c r="AD39">
        <v>2.3894502189322597E-2</v>
      </c>
      <c r="AE39">
        <v>0</v>
      </c>
      <c r="AF39">
        <v>3.1904740590191819E-3</v>
      </c>
      <c r="AG39">
        <v>0.6470588235294118</v>
      </c>
      <c r="AH39">
        <v>0.68263784662223537</v>
      </c>
      <c r="AI39">
        <v>0.02</v>
      </c>
      <c r="AJ39">
        <v>2.369483886198636E-2</v>
      </c>
      <c r="AK39">
        <v>0.94</v>
      </c>
      <c r="AL39">
        <v>0.66241576564681648</v>
      </c>
      <c r="AM39" t="s">
        <v>30</v>
      </c>
      <c r="AN39" t="s">
        <v>30</v>
      </c>
      <c r="AO39">
        <v>0.14285714285714285</v>
      </c>
      <c r="AP39">
        <v>1.5561622421435301E-2</v>
      </c>
      <c r="AQ39">
        <v>0.2857142857142857</v>
      </c>
      <c r="AR39">
        <v>2.1391063095749323E-2</v>
      </c>
      <c r="AS39">
        <v>3.5428571428571431</v>
      </c>
      <c r="AT39">
        <v>0.50099007407970331</v>
      </c>
      <c r="AU39">
        <v>0</v>
      </c>
      <c r="AV39">
        <v>8.8949073200762351E-3</v>
      </c>
      <c r="AW39">
        <v>0</v>
      </c>
      <c r="AX39">
        <v>3.560553376176688E-3</v>
      </c>
      <c r="AY39" t="s">
        <v>30</v>
      </c>
      <c r="AZ39" t="s">
        <v>30</v>
      </c>
    </row>
    <row r="40" spans="1:52">
      <c r="A40">
        <v>38</v>
      </c>
      <c r="D40">
        <v>2007</v>
      </c>
      <c r="E40" t="s">
        <v>34</v>
      </c>
      <c r="F40">
        <v>2</v>
      </c>
      <c r="G40">
        <v>18.642241379310345</v>
      </c>
      <c r="H40">
        <v>15.901210794984911</v>
      </c>
      <c r="I40">
        <v>0.23529411764705882</v>
      </c>
      <c r="J40">
        <v>0.50562112613574561</v>
      </c>
      <c r="K40">
        <v>5.1470588235294115E-2</v>
      </c>
      <c r="L40">
        <v>0.32966944525697278</v>
      </c>
      <c r="M40">
        <v>0.94852941176470584</v>
      </c>
      <c r="N40">
        <v>2.434717944938706</v>
      </c>
      <c r="O40">
        <v>3.875</v>
      </c>
      <c r="P40">
        <v>6.7152011729733418</v>
      </c>
      <c r="Q40">
        <v>4.8308823529411757</v>
      </c>
      <c r="R40">
        <v>2.3555428349264087</v>
      </c>
      <c r="S40">
        <v>0.11764705882352941</v>
      </c>
      <c r="T40">
        <v>0.34423985732825912</v>
      </c>
      <c r="U40">
        <v>0.125</v>
      </c>
      <c r="V40">
        <v>0.57095033144792584</v>
      </c>
      <c r="W40">
        <v>0.38235294117647056</v>
      </c>
      <c r="X40">
        <v>0.58155417686839939</v>
      </c>
      <c r="Y40">
        <v>1.4705882352941176E-2</v>
      </c>
      <c r="Z40">
        <v>9.0251241507158329E-3</v>
      </c>
      <c r="AA40">
        <v>0</v>
      </c>
      <c r="AB40">
        <v>3.0651842483867776E-3</v>
      </c>
      <c r="AC40">
        <v>1.4705882352941176E-2</v>
      </c>
      <c r="AD40">
        <v>3.8665887416087945E-2</v>
      </c>
      <c r="AE40">
        <v>0</v>
      </c>
      <c r="AF40">
        <v>4.3080177932410552E-3</v>
      </c>
      <c r="AG40">
        <v>0.67647058823529416</v>
      </c>
      <c r="AH40">
        <v>0.59722899197643198</v>
      </c>
      <c r="AI40">
        <v>0</v>
      </c>
      <c r="AJ40">
        <v>2.2808960795894902E-2</v>
      </c>
      <c r="AK40">
        <v>1.125</v>
      </c>
      <c r="AL40">
        <v>0.63110503130563611</v>
      </c>
      <c r="AM40" t="s">
        <v>30</v>
      </c>
      <c r="AN40" t="s">
        <v>30</v>
      </c>
      <c r="AO40">
        <v>0.14285714285714285</v>
      </c>
      <c r="AP40">
        <v>1.4893384867326345E-2</v>
      </c>
      <c r="AQ40">
        <v>0.10714285714285714</v>
      </c>
      <c r="AR40">
        <v>1.9312069558584097E-2</v>
      </c>
      <c r="AS40">
        <v>4.7857142857142865</v>
      </c>
      <c r="AT40">
        <v>0.52703347652729982</v>
      </c>
      <c r="AU40">
        <v>0</v>
      </c>
      <c r="AV40">
        <v>1.2690752452924951E-2</v>
      </c>
      <c r="AW40">
        <v>0</v>
      </c>
      <c r="AX40">
        <v>2.7606082425989274E-3</v>
      </c>
      <c r="AY40" t="s">
        <v>30</v>
      </c>
      <c r="AZ40" t="s">
        <v>30</v>
      </c>
    </row>
    <row r="41" spans="1:52">
      <c r="A41">
        <v>39</v>
      </c>
      <c r="C41">
        <v>3</v>
      </c>
      <c r="D41">
        <v>2007</v>
      </c>
      <c r="E41" t="s">
        <v>34</v>
      </c>
      <c r="F41">
        <v>3</v>
      </c>
      <c r="G41">
        <v>44.056034482758619</v>
      </c>
      <c r="H41">
        <v>28.608704849385461</v>
      </c>
      <c r="I41">
        <v>0.35294117647058826</v>
      </c>
      <c r="J41">
        <v>0.16483921909223953</v>
      </c>
      <c r="K41">
        <v>7.3529411764705885E-2</v>
      </c>
      <c r="L41">
        <v>0.27977620880929427</v>
      </c>
      <c r="M41">
        <v>1.0294117647058822</v>
      </c>
      <c r="N41">
        <v>2.2115523103938681</v>
      </c>
      <c r="O41">
        <v>2.2794117647058822</v>
      </c>
      <c r="P41">
        <v>7.1973784546700639</v>
      </c>
      <c r="Q41">
        <v>5.147058823529413</v>
      </c>
      <c r="R41">
        <v>2.1766893346023952</v>
      </c>
      <c r="S41">
        <v>0.13235294117647059</v>
      </c>
      <c r="T41">
        <v>0.24543578041549813</v>
      </c>
      <c r="U41">
        <v>0.25735294117647056</v>
      </c>
      <c r="V41">
        <v>0.6200135689090327</v>
      </c>
      <c r="W41">
        <v>0.44117647058823534</v>
      </c>
      <c r="X41">
        <v>0.55644158532473065</v>
      </c>
      <c r="Y41">
        <v>2.9411764705882353E-2</v>
      </c>
      <c r="Z41">
        <v>9.7616503450164201E-3</v>
      </c>
      <c r="AA41">
        <v>0</v>
      </c>
      <c r="AB41">
        <v>3.5577162582719618E-3</v>
      </c>
      <c r="AC41">
        <v>1.4705882352941176E-2</v>
      </c>
      <c r="AD41">
        <v>4.4417436725641621E-2</v>
      </c>
      <c r="AE41">
        <v>0</v>
      </c>
      <c r="AF41">
        <v>4.1373226692280468E-3</v>
      </c>
      <c r="AG41">
        <v>0.45588235294117652</v>
      </c>
      <c r="AH41">
        <v>0.54880710193030779</v>
      </c>
      <c r="AI41">
        <v>0</v>
      </c>
      <c r="AJ41">
        <v>3.0233738428733267E-2</v>
      </c>
      <c r="AK41">
        <v>1.175</v>
      </c>
      <c r="AL41">
        <v>0.69164876356950966</v>
      </c>
      <c r="AM41" t="s">
        <v>30</v>
      </c>
      <c r="AN41" t="s">
        <v>30</v>
      </c>
      <c r="AO41">
        <v>7.1428571428571425E-2</v>
      </c>
      <c r="AP41">
        <v>1.6087771594151826E-2</v>
      </c>
      <c r="AQ41">
        <v>7.1428571428571425E-2</v>
      </c>
      <c r="AR41">
        <v>1.6069375714828794E-2</v>
      </c>
      <c r="AS41">
        <v>5.25</v>
      </c>
      <c r="AT41">
        <v>0.44683118537988514</v>
      </c>
      <c r="AU41">
        <v>0</v>
      </c>
      <c r="AV41">
        <v>1.9398997241025992E-2</v>
      </c>
      <c r="AW41">
        <v>0</v>
      </c>
      <c r="AX41">
        <v>1.60644483928283E-2</v>
      </c>
      <c r="AY41" t="s">
        <v>30</v>
      </c>
      <c r="AZ41" t="s">
        <v>30</v>
      </c>
    </row>
    <row r="42" spans="1:52">
      <c r="A42">
        <v>40</v>
      </c>
      <c r="D42">
        <v>2007</v>
      </c>
      <c r="E42" t="s">
        <v>34</v>
      </c>
      <c r="F42">
        <v>4</v>
      </c>
      <c r="G42">
        <v>15.955172413793102</v>
      </c>
      <c r="H42">
        <v>6.1742772488711646</v>
      </c>
      <c r="I42">
        <v>0.5235294117647058</v>
      </c>
      <c r="J42">
        <v>9.5856695032851283E-2</v>
      </c>
      <c r="K42">
        <v>0.15294117647058822</v>
      </c>
      <c r="L42">
        <v>0.27174368136971494</v>
      </c>
      <c r="M42">
        <v>0.48235294117647054</v>
      </c>
      <c r="N42">
        <v>1.7248814136482025</v>
      </c>
      <c r="O42">
        <v>1.8529411764705883</v>
      </c>
      <c r="P42">
        <v>6.3651998107443593</v>
      </c>
      <c r="Q42">
        <v>3.6176470588235299</v>
      </c>
      <c r="R42">
        <v>1.8022258229672343</v>
      </c>
      <c r="S42">
        <v>9.4117647058823528E-2</v>
      </c>
      <c r="T42">
        <v>0.18607946373174797</v>
      </c>
      <c r="U42">
        <v>0.26470588235294118</v>
      </c>
      <c r="V42">
        <v>0.73521371228508625</v>
      </c>
      <c r="W42">
        <v>0.46470588235294119</v>
      </c>
      <c r="X42">
        <v>0.58539052202336772</v>
      </c>
      <c r="Y42">
        <v>3.5294117647058823E-2</v>
      </c>
      <c r="Z42">
        <v>9.609181403819219E-3</v>
      </c>
      <c r="AA42">
        <v>0</v>
      </c>
      <c r="AB42">
        <v>3.3480027114247898E-3</v>
      </c>
      <c r="AC42">
        <v>7.0588235294117646E-2</v>
      </c>
      <c r="AD42">
        <v>5.6446279172087811E-2</v>
      </c>
      <c r="AE42">
        <v>0</v>
      </c>
      <c r="AF42">
        <v>2.1968736864864759E-2</v>
      </c>
      <c r="AG42">
        <v>0.34705882352941175</v>
      </c>
      <c r="AH42">
        <v>0.41010615690687968</v>
      </c>
      <c r="AI42">
        <v>0.02</v>
      </c>
      <c r="AJ42">
        <v>2.7393582415861505E-2</v>
      </c>
      <c r="AK42">
        <v>0.8</v>
      </c>
      <c r="AL42">
        <v>0.69196653009472031</v>
      </c>
      <c r="AM42" t="s">
        <v>30</v>
      </c>
      <c r="AN42" t="s">
        <v>30</v>
      </c>
      <c r="AO42">
        <v>8.5714285714285715E-2</v>
      </c>
      <c r="AP42">
        <v>1.3315848643074852E-2</v>
      </c>
      <c r="AQ42">
        <v>0.11428571428571428</v>
      </c>
      <c r="AR42">
        <v>1.2886125466755207E-2</v>
      </c>
      <c r="AS42">
        <v>3.1428571428571428</v>
      </c>
      <c r="AT42">
        <v>0.37263063791731832</v>
      </c>
      <c r="AU42">
        <v>0</v>
      </c>
      <c r="AV42">
        <v>1.4654022204164141E-2</v>
      </c>
      <c r="AW42">
        <v>0</v>
      </c>
      <c r="AX42">
        <v>4.7076317874258901E-2</v>
      </c>
      <c r="AY42" t="s">
        <v>30</v>
      </c>
      <c r="AZ42" t="s">
        <v>30</v>
      </c>
    </row>
    <row r="43" spans="1:52">
      <c r="A43">
        <v>41</v>
      </c>
      <c r="C43">
        <v>5</v>
      </c>
      <c r="D43">
        <v>2007</v>
      </c>
      <c r="E43" t="s">
        <v>34</v>
      </c>
      <c r="F43">
        <v>5</v>
      </c>
      <c r="G43">
        <v>7.2068965517241379</v>
      </c>
      <c r="H43">
        <v>1.0435124583324122</v>
      </c>
      <c r="I43">
        <v>0.3970588235294118</v>
      </c>
      <c r="J43">
        <v>7.9665827282550922E-2</v>
      </c>
      <c r="K43">
        <v>0.14705882352941177</v>
      </c>
      <c r="L43">
        <v>0.43895218817309956</v>
      </c>
      <c r="M43">
        <v>0.91911764705882348</v>
      </c>
      <c r="N43">
        <v>2.4603047739913171</v>
      </c>
      <c r="O43">
        <v>1.5367647058823528</v>
      </c>
      <c r="P43">
        <v>6.3928555484446541</v>
      </c>
      <c r="Q43">
        <v>2.7867647058823528</v>
      </c>
      <c r="R43">
        <v>2.3936485514113057</v>
      </c>
      <c r="S43">
        <v>0.16176470588235292</v>
      </c>
      <c r="T43">
        <v>0.34985260246699679</v>
      </c>
      <c r="U43">
        <v>0.125</v>
      </c>
      <c r="V43">
        <v>0.81120890669613788</v>
      </c>
      <c r="W43">
        <v>0.65441176470588236</v>
      </c>
      <c r="X43">
        <v>0.72296939228871682</v>
      </c>
      <c r="Y43">
        <v>1.4705882352941176E-2</v>
      </c>
      <c r="Z43">
        <v>1.4671699833953961E-2</v>
      </c>
      <c r="AA43">
        <v>1.4705882352941176E-2</v>
      </c>
      <c r="AB43">
        <v>5.3057836840928307E-3</v>
      </c>
      <c r="AC43">
        <v>0.49264705882352944</v>
      </c>
      <c r="AD43">
        <v>0.26397380447253332</v>
      </c>
      <c r="AE43">
        <v>0</v>
      </c>
      <c r="AF43">
        <v>6.9883310392995848E-2</v>
      </c>
      <c r="AG43">
        <v>0.25735294117647056</v>
      </c>
      <c r="AH43">
        <v>0.49471700279121278</v>
      </c>
      <c r="AI43">
        <v>0</v>
      </c>
      <c r="AJ43">
        <v>3.6535794027843141E-2</v>
      </c>
      <c r="AK43">
        <v>1.75</v>
      </c>
      <c r="AL43">
        <v>0.87304468070964991</v>
      </c>
      <c r="AM43" t="s">
        <v>30</v>
      </c>
      <c r="AN43" t="s">
        <v>30</v>
      </c>
      <c r="AO43">
        <v>3.5714285714285712E-2</v>
      </c>
      <c r="AP43">
        <v>1.756717602487122E-2</v>
      </c>
      <c r="AQ43">
        <v>7.1428571428571425E-2</v>
      </c>
      <c r="AR43">
        <v>2.1908799548711003E-2</v>
      </c>
      <c r="AS43">
        <v>2.6785714285714284</v>
      </c>
      <c r="AT43">
        <v>0.45533596943289023</v>
      </c>
      <c r="AU43">
        <v>0</v>
      </c>
      <c r="AV43">
        <v>1.5340570142452482E-2</v>
      </c>
      <c r="AW43">
        <v>0</v>
      </c>
      <c r="AX43">
        <v>0.14695520020577402</v>
      </c>
      <c r="AY43" t="s">
        <v>30</v>
      </c>
      <c r="AZ43" t="s">
        <v>30</v>
      </c>
    </row>
    <row r="44" spans="1:52">
      <c r="A44">
        <v>42</v>
      </c>
      <c r="D44">
        <v>2007</v>
      </c>
      <c r="E44" t="s">
        <v>34</v>
      </c>
      <c r="F44">
        <v>6</v>
      </c>
      <c r="G44">
        <v>8.9612068965517242</v>
      </c>
      <c r="H44">
        <v>0.24225760268741783</v>
      </c>
      <c r="I44">
        <v>0.6470588235294118</v>
      </c>
      <c r="J44">
        <v>7.0700701972208319E-2</v>
      </c>
      <c r="K44">
        <v>9.5588235294117654E-2</v>
      </c>
      <c r="L44">
        <v>0.55203761264675144</v>
      </c>
      <c r="M44">
        <v>0.75735294117647056</v>
      </c>
      <c r="N44">
        <v>2.1957332421485298</v>
      </c>
      <c r="O44">
        <v>1.088235294117647</v>
      </c>
      <c r="P44">
        <v>5.1081557437787506</v>
      </c>
      <c r="Q44">
        <v>1.375</v>
      </c>
      <c r="R44">
        <v>2.0167250491020914</v>
      </c>
      <c r="S44">
        <v>0.13970588235294118</v>
      </c>
      <c r="T44">
        <v>0.81994425522424597</v>
      </c>
      <c r="U44">
        <v>0.22794117647058826</v>
      </c>
      <c r="V44">
        <v>0.98665812082550708</v>
      </c>
      <c r="W44">
        <v>0.58088235294117652</v>
      </c>
      <c r="X44">
        <v>0.77946624014160948</v>
      </c>
      <c r="Y44">
        <v>2.9411764705882353E-2</v>
      </c>
      <c r="Z44">
        <v>2.6492160551088367E-2</v>
      </c>
      <c r="AA44">
        <v>0</v>
      </c>
      <c r="AB44">
        <v>5.2137191508748078E-3</v>
      </c>
      <c r="AC44">
        <v>0.57352941176470584</v>
      </c>
      <c r="AD44">
        <v>1.225787744538688</v>
      </c>
      <c r="AE44">
        <v>0</v>
      </c>
      <c r="AF44">
        <v>5.1092780791089615E-2</v>
      </c>
      <c r="AG44">
        <v>0.26470588235294118</v>
      </c>
      <c r="AH44">
        <v>0.49548786107403436</v>
      </c>
      <c r="AI44">
        <v>2.5000000000000001E-2</v>
      </c>
      <c r="AJ44">
        <v>2.9335985539953223E-2</v>
      </c>
      <c r="AK44">
        <v>0.57499999999999996</v>
      </c>
      <c r="AL44">
        <v>0.79917878873762305</v>
      </c>
      <c r="AM44" t="s">
        <v>30</v>
      </c>
      <c r="AN44" t="s">
        <v>30</v>
      </c>
      <c r="AO44">
        <v>3.5714285714285712E-2</v>
      </c>
      <c r="AP44">
        <v>1.23808297781974E-2</v>
      </c>
      <c r="AQ44">
        <v>0.2857142857142857</v>
      </c>
      <c r="AR44">
        <v>3.399462299400606E-2</v>
      </c>
      <c r="AS44">
        <v>1.964285714285714</v>
      </c>
      <c r="AT44">
        <v>0.38885040322930153</v>
      </c>
      <c r="AU44">
        <v>0</v>
      </c>
      <c r="AV44">
        <v>2.4783665136211275E-2</v>
      </c>
      <c r="AW44">
        <v>0</v>
      </c>
      <c r="AX44">
        <v>9.3844377703270365E-2</v>
      </c>
      <c r="AY44" t="s">
        <v>30</v>
      </c>
      <c r="AZ44" t="s">
        <v>30</v>
      </c>
    </row>
    <row r="45" spans="1:52">
      <c r="A45">
        <v>43</v>
      </c>
      <c r="C45">
        <v>7</v>
      </c>
      <c r="D45">
        <v>2007</v>
      </c>
      <c r="E45" t="s">
        <v>34</v>
      </c>
      <c r="F45">
        <v>7</v>
      </c>
      <c r="G45">
        <v>11.568965517241379</v>
      </c>
      <c r="H45">
        <v>0.17197240460042473</v>
      </c>
      <c r="I45">
        <v>0.54117647058823537</v>
      </c>
      <c r="J45">
        <v>4.7327186575829815E-2</v>
      </c>
      <c r="K45">
        <v>0.12352941176470589</v>
      </c>
      <c r="L45">
        <v>0.48776060609126948</v>
      </c>
      <c r="M45">
        <v>0.55294117647058827</v>
      </c>
      <c r="N45">
        <v>1.3363045613772022</v>
      </c>
      <c r="O45">
        <v>1.0117647058823529</v>
      </c>
      <c r="P45">
        <v>3.4788873850115793</v>
      </c>
      <c r="Q45">
        <v>0.77058823529411768</v>
      </c>
      <c r="R45">
        <v>1.0160173160986097</v>
      </c>
      <c r="S45">
        <v>0.14705882352941177</v>
      </c>
      <c r="T45">
        <v>1.7411580822629571</v>
      </c>
      <c r="U45">
        <v>0.11176470588235295</v>
      </c>
      <c r="V45">
        <v>0.71833845907765848</v>
      </c>
      <c r="W45">
        <v>0.58823529411764708</v>
      </c>
      <c r="X45">
        <v>0.7550511313294711</v>
      </c>
      <c r="Y45">
        <v>4.7058823529411764E-2</v>
      </c>
      <c r="Z45">
        <v>1.8297546256129626E-2</v>
      </c>
      <c r="AA45">
        <v>5.8823529411764705E-3</v>
      </c>
      <c r="AB45">
        <v>3.7772792739395621E-3</v>
      </c>
      <c r="AC45">
        <v>0.31176470588235294</v>
      </c>
      <c r="AD45">
        <v>4.1185325679121991</v>
      </c>
      <c r="AE45">
        <v>0</v>
      </c>
      <c r="AF45">
        <v>2.4724637100171497E-2</v>
      </c>
      <c r="AG45">
        <v>0.23529411764705882</v>
      </c>
      <c r="AH45">
        <v>0.44592183460243023</v>
      </c>
      <c r="AI45">
        <v>0.08</v>
      </c>
      <c r="AJ45">
        <v>1.8105981176991619E-2</v>
      </c>
      <c r="AK45">
        <v>1.6</v>
      </c>
      <c r="AL45">
        <v>0.74644978416401597</v>
      </c>
      <c r="AM45" t="s">
        <v>30</v>
      </c>
      <c r="AN45" t="s">
        <v>30</v>
      </c>
      <c r="AO45">
        <v>0</v>
      </c>
      <c r="AP45">
        <v>1.4667601057635307E-2</v>
      </c>
      <c r="AQ45">
        <v>2.8571428571428571E-2</v>
      </c>
      <c r="AR45">
        <v>4.2700361496056403E-2</v>
      </c>
      <c r="AS45">
        <v>2.8</v>
      </c>
      <c r="AT45">
        <v>0.32012197531053366</v>
      </c>
      <c r="AU45">
        <v>0</v>
      </c>
      <c r="AV45">
        <v>1.7263169947288916E-2</v>
      </c>
      <c r="AW45">
        <v>0</v>
      </c>
      <c r="AX45">
        <v>5.1283968836714003E-2</v>
      </c>
      <c r="AY45" t="s">
        <v>30</v>
      </c>
      <c r="AZ45" t="s">
        <v>30</v>
      </c>
    </row>
    <row r="46" spans="1:52">
      <c r="A46">
        <v>44</v>
      </c>
      <c r="D46">
        <v>2007</v>
      </c>
      <c r="E46" t="s">
        <v>34</v>
      </c>
      <c r="F46">
        <v>8</v>
      </c>
      <c r="G46">
        <v>4.8405172413793105</v>
      </c>
      <c r="H46">
        <v>7.142029774967075E-2</v>
      </c>
      <c r="I46">
        <v>0.56617647058823528</v>
      </c>
      <c r="J46">
        <v>4.994757908260522E-2</v>
      </c>
      <c r="K46">
        <v>0.11029411764705882</v>
      </c>
      <c r="L46">
        <v>0.31989755724857083</v>
      </c>
      <c r="M46">
        <v>0.32352941176470584</v>
      </c>
      <c r="N46">
        <v>0.68360057526728268</v>
      </c>
      <c r="O46">
        <v>1.7573529411764706</v>
      </c>
      <c r="P46">
        <v>2.7759229712349747</v>
      </c>
      <c r="Q46">
        <v>0.57352941176470584</v>
      </c>
      <c r="R46">
        <v>0.51904708921181819</v>
      </c>
      <c r="S46">
        <v>0.375</v>
      </c>
      <c r="T46">
        <v>0.94694418775082145</v>
      </c>
      <c r="U46">
        <v>8.0882352941176475E-2</v>
      </c>
      <c r="V46">
        <v>0.29310623944137726</v>
      </c>
      <c r="W46">
        <v>0.46323529411764708</v>
      </c>
      <c r="X46">
        <v>0.74675964515110937</v>
      </c>
      <c r="Y46">
        <v>1.4705882352941176E-2</v>
      </c>
      <c r="Z46">
        <v>2.2340722629906634E-2</v>
      </c>
      <c r="AA46">
        <v>0</v>
      </c>
      <c r="AB46">
        <v>3.0828220960042829E-3</v>
      </c>
      <c r="AC46">
        <v>8.8235294117647065E-2</v>
      </c>
      <c r="AD46">
        <v>1.9465752445039952</v>
      </c>
      <c r="AE46">
        <v>7.3529411764705881E-3</v>
      </c>
      <c r="AF46">
        <v>2.1092140564007229E-2</v>
      </c>
      <c r="AG46">
        <v>0.18382352941176472</v>
      </c>
      <c r="AH46">
        <v>0.31637451218650459</v>
      </c>
      <c r="AI46">
        <v>2.5000000000000001E-2</v>
      </c>
      <c r="AJ46">
        <v>1.7568412068241501E-2</v>
      </c>
      <c r="AK46">
        <v>1.9750000000000001</v>
      </c>
      <c r="AL46">
        <v>0.71247501786731304</v>
      </c>
      <c r="AM46" t="s">
        <v>30</v>
      </c>
      <c r="AN46" t="s">
        <v>30</v>
      </c>
      <c r="AO46">
        <v>7.1428571428571425E-2</v>
      </c>
      <c r="AP46">
        <v>1.518594560063715E-2</v>
      </c>
      <c r="AQ46">
        <v>0</v>
      </c>
      <c r="AR46">
        <v>5.4220750577755369E-2</v>
      </c>
      <c r="AS46">
        <v>2.0714285714285716</v>
      </c>
      <c r="AT46">
        <v>0.2857777913900339</v>
      </c>
      <c r="AU46">
        <v>0</v>
      </c>
      <c r="AV46">
        <v>1.9512689176687172E-2</v>
      </c>
      <c r="AW46">
        <v>0</v>
      </c>
      <c r="AX46">
        <v>3.0354129969071057E-2</v>
      </c>
      <c r="AY46" t="s">
        <v>30</v>
      </c>
      <c r="AZ46" t="s">
        <v>30</v>
      </c>
    </row>
    <row r="47" spans="1:52">
      <c r="A47">
        <v>45</v>
      </c>
      <c r="C47">
        <v>9</v>
      </c>
      <c r="D47">
        <v>2007</v>
      </c>
      <c r="E47" t="s">
        <v>34</v>
      </c>
      <c r="F47">
        <v>9</v>
      </c>
      <c r="G47">
        <v>5.7543103448275863</v>
      </c>
      <c r="H47">
        <v>8.4853975185946728E-2</v>
      </c>
      <c r="I47">
        <v>0.53676470588235292</v>
      </c>
      <c r="J47">
        <v>9.6525958501391521E-2</v>
      </c>
      <c r="K47">
        <v>2.9411764705882353E-2</v>
      </c>
      <c r="L47">
        <v>0.24536759129995278</v>
      </c>
      <c r="M47">
        <v>0.3014705882352941</v>
      </c>
      <c r="N47">
        <v>0.78505897564239246</v>
      </c>
      <c r="O47">
        <v>3.7647058823529411</v>
      </c>
      <c r="P47">
        <v>3.0706587683903885</v>
      </c>
      <c r="Q47">
        <v>0.6029411764705882</v>
      </c>
      <c r="R47">
        <v>0.41759920062955563</v>
      </c>
      <c r="S47">
        <v>1.3529411764705883</v>
      </c>
      <c r="T47">
        <v>0.82895492862293252</v>
      </c>
      <c r="U47">
        <v>0.125</v>
      </c>
      <c r="V47">
        <v>0.20140578513406368</v>
      </c>
      <c r="W47">
        <v>0.625</v>
      </c>
      <c r="X47">
        <v>0.77565341920911801</v>
      </c>
      <c r="Y47">
        <v>7.3529411764705881E-3</v>
      </c>
      <c r="Z47">
        <v>2.4216751932918491E-2</v>
      </c>
      <c r="AA47">
        <v>0</v>
      </c>
      <c r="AB47">
        <v>3.3288489931332047E-3</v>
      </c>
      <c r="AC47">
        <v>8.8235294117647065E-2</v>
      </c>
      <c r="AD47">
        <v>1.1268701670132</v>
      </c>
      <c r="AE47">
        <v>0</v>
      </c>
      <c r="AF47">
        <v>1.5542750333781479E-2</v>
      </c>
      <c r="AG47">
        <v>0.13235294117647059</v>
      </c>
      <c r="AH47">
        <v>0.28514379163968773</v>
      </c>
      <c r="AI47">
        <v>0.1</v>
      </c>
      <c r="AJ47">
        <v>2.3714125346556453E-2</v>
      </c>
      <c r="AK47">
        <v>2.2250000000000001</v>
      </c>
      <c r="AL47">
        <v>0.67474321484097632</v>
      </c>
      <c r="AM47" t="s">
        <v>30</v>
      </c>
      <c r="AN47" t="s">
        <v>30</v>
      </c>
      <c r="AO47">
        <v>0</v>
      </c>
      <c r="AP47">
        <v>1.5763283894043224E-2</v>
      </c>
      <c r="AQ47">
        <v>7.1428571428571425E-2</v>
      </c>
      <c r="AR47">
        <v>5.3817526465667113E-2</v>
      </c>
      <c r="AS47">
        <v>1.6785714285714286</v>
      </c>
      <c r="AT47">
        <v>0.27351111423432795</v>
      </c>
      <c r="AU47">
        <v>0</v>
      </c>
      <c r="AV47">
        <v>1.7954931980651671E-2</v>
      </c>
      <c r="AW47">
        <v>0</v>
      </c>
      <c r="AX47">
        <v>1.3050613373080378E-2</v>
      </c>
      <c r="AY47" t="s">
        <v>30</v>
      </c>
      <c r="AZ47" t="s">
        <v>30</v>
      </c>
    </row>
    <row r="48" spans="1:52">
      <c r="A48">
        <v>46</v>
      </c>
      <c r="D48">
        <v>2007</v>
      </c>
      <c r="E48" t="s">
        <v>34</v>
      </c>
      <c r="F48">
        <v>10</v>
      </c>
      <c r="G48">
        <v>4.8724137931034495</v>
      </c>
      <c r="H48">
        <v>0.15782990033603772</v>
      </c>
      <c r="I48">
        <v>0.22941176470588234</v>
      </c>
      <c r="J48">
        <v>0.18397576170787538</v>
      </c>
      <c r="K48">
        <v>3.5294117647058823E-2</v>
      </c>
      <c r="L48">
        <v>0.12656724409379985</v>
      </c>
      <c r="M48">
        <v>0.25294117647058822</v>
      </c>
      <c r="N48">
        <v>1.0551574871250744</v>
      </c>
      <c r="O48">
        <v>3.6058823529411761</v>
      </c>
      <c r="P48">
        <v>3.5561722267899789</v>
      </c>
      <c r="Q48">
        <v>0.48235294117647054</v>
      </c>
      <c r="R48">
        <v>0.54837484763994726</v>
      </c>
      <c r="S48">
        <v>2.6647058823529415</v>
      </c>
      <c r="T48">
        <v>0.54751522785608076</v>
      </c>
      <c r="U48">
        <v>6.4705882352941183E-2</v>
      </c>
      <c r="V48">
        <v>0.12156437465982876</v>
      </c>
      <c r="W48">
        <v>0.48235294117647065</v>
      </c>
      <c r="X48">
        <v>0.65376984038353025</v>
      </c>
      <c r="Y48">
        <v>2.3529411764705882E-2</v>
      </c>
      <c r="Z48">
        <v>2.6042653101120493E-2</v>
      </c>
      <c r="AA48">
        <v>0</v>
      </c>
      <c r="AB48">
        <v>1.7864297338263499E-3</v>
      </c>
      <c r="AC48">
        <v>9.4117647058823528E-2</v>
      </c>
      <c r="AD48">
        <v>0.30898008597459653</v>
      </c>
      <c r="AE48">
        <v>0</v>
      </c>
      <c r="AF48">
        <v>7.6642422979502651E-3</v>
      </c>
      <c r="AG48">
        <v>0.11176470588235295</v>
      </c>
      <c r="AH48">
        <v>0.28161327602990244</v>
      </c>
      <c r="AI48">
        <v>0.02</v>
      </c>
      <c r="AJ48">
        <v>1.4749696961428891E-2</v>
      </c>
      <c r="AK48">
        <v>1.1599999999999999</v>
      </c>
      <c r="AL48">
        <v>0.550707689492968</v>
      </c>
      <c r="AM48" t="s">
        <v>30</v>
      </c>
      <c r="AN48" t="s">
        <v>30</v>
      </c>
      <c r="AO48">
        <v>0.11428571428571428</v>
      </c>
      <c r="AP48">
        <v>1.6100357804293502E-2</v>
      </c>
      <c r="AQ48">
        <v>5.7142857142857141E-2</v>
      </c>
      <c r="AR48">
        <v>4.610161325854574E-2</v>
      </c>
      <c r="AS48">
        <v>1.6</v>
      </c>
      <c r="AT48">
        <v>0.35475859473509114</v>
      </c>
      <c r="AU48">
        <v>0</v>
      </c>
      <c r="AV48">
        <v>3.9574104341368835E-2</v>
      </c>
      <c r="AW48">
        <v>8.5714285714285715E-2</v>
      </c>
      <c r="AX48">
        <v>1.2597464320828047E-2</v>
      </c>
      <c r="AY48" t="s">
        <v>30</v>
      </c>
      <c r="AZ48" t="s">
        <v>30</v>
      </c>
    </row>
    <row r="49" spans="1:52">
      <c r="A49">
        <v>47</v>
      </c>
      <c r="C49">
        <v>11</v>
      </c>
      <c r="D49">
        <v>2007</v>
      </c>
      <c r="E49" t="s">
        <v>34</v>
      </c>
      <c r="F49">
        <v>11</v>
      </c>
      <c r="G49">
        <v>3.0043103448275863</v>
      </c>
      <c r="H49">
        <v>1.3147704359366299</v>
      </c>
      <c r="I49">
        <v>0.11764705882352942</v>
      </c>
      <c r="J49">
        <v>0.46599310416255546</v>
      </c>
      <c r="K49">
        <v>8.0882352941176461E-2</v>
      </c>
      <c r="L49">
        <v>0.20009287942983592</v>
      </c>
      <c r="M49">
        <v>0.33088235294117646</v>
      </c>
      <c r="N49">
        <v>1.5843221064035544</v>
      </c>
      <c r="O49">
        <v>2.5514705882352944</v>
      </c>
      <c r="P49">
        <v>8.8888489499510861</v>
      </c>
      <c r="Q49">
        <v>0.94852941176470584</v>
      </c>
      <c r="R49">
        <v>1.275359587860514</v>
      </c>
      <c r="S49">
        <v>2.1029411764705879</v>
      </c>
      <c r="T49">
        <v>0.44992542014997994</v>
      </c>
      <c r="U49">
        <v>5.1470588235294115E-2</v>
      </c>
      <c r="V49">
        <v>0.14172623826243594</v>
      </c>
      <c r="W49">
        <v>0.5220588235294118</v>
      </c>
      <c r="X49">
        <v>0.62715970283747824</v>
      </c>
      <c r="Y49">
        <v>1.4705882352941176E-2</v>
      </c>
      <c r="Z49">
        <v>2.8477906812486943E-2</v>
      </c>
      <c r="AA49">
        <v>0</v>
      </c>
      <c r="AB49">
        <v>2.0695924794560871E-3</v>
      </c>
      <c r="AC49">
        <v>4.4117647058823532E-2</v>
      </c>
      <c r="AD49">
        <v>0.11084938772396544</v>
      </c>
      <c r="AE49">
        <v>7.3529411764705881E-3</v>
      </c>
      <c r="AF49">
        <v>1.3742825626060004E-2</v>
      </c>
      <c r="AG49">
        <v>0.11029411764705882</v>
      </c>
      <c r="AH49">
        <v>0.29859960345412567</v>
      </c>
      <c r="AI49">
        <v>0.05</v>
      </c>
      <c r="AJ49">
        <v>2.1384846937643247E-2</v>
      </c>
      <c r="AK49">
        <v>0.72499999999999998</v>
      </c>
      <c r="AL49">
        <v>0.6117452712801732</v>
      </c>
      <c r="AM49" t="s">
        <v>30</v>
      </c>
      <c r="AN49" t="s">
        <v>30</v>
      </c>
      <c r="AO49">
        <v>0</v>
      </c>
      <c r="AP49">
        <v>1.9545319225626131E-2</v>
      </c>
      <c r="AQ49">
        <v>3.5714285714285712E-2</v>
      </c>
      <c r="AR49">
        <v>2.1175754008234828E-2</v>
      </c>
      <c r="AS49">
        <v>1.9642857142857142</v>
      </c>
      <c r="AT49">
        <v>0.40201415875968305</v>
      </c>
      <c r="AU49">
        <v>0</v>
      </c>
      <c r="AV49">
        <v>2.8764474608464381E-2</v>
      </c>
      <c r="AW49">
        <v>0</v>
      </c>
      <c r="AX49">
        <v>5.9676966965969535E-3</v>
      </c>
      <c r="AY49" t="s">
        <v>30</v>
      </c>
      <c r="AZ49" t="s">
        <v>30</v>
      </c>
    </row>
    <row r="50" spans="1:52">
      <c r="A50">
        <v>48</v>
      </c>
      <c r="D50">
        <v>2007</v>
      </c>
      <c r="E50" t="s">
        <v>34</v>
      </c>
      <c r="F50">
        <v>12</v>
      </c>
      <c r="G50">
        <v>4.1767241379310347</v>
      </c>
      <c r="H50">
        <v>5.7457106283405688</v>
      </c>
      <c r="I50">
        <v>0.1985294117647059</v>
      </c>
      <c r="J50">
        <v>1.0820143526276176</v>
      </c>
      <c r="K50">
        <v>0.10294117647058823</v>
      </c>
      <c r="L50">
        <v>0.29457204795297959</v>
      </c>
      <c r="M50">
        <v>0.61029411764705876</v>
      </c>
      <c r="N50">
        <v>1.9073180270234</v>
      </c>
      <c r="O50">
        <v>2.1911764705882355</v>
      </c>
      <c r="P50">
        <v>17.186410300025432</v>
      </c>
      <c r="Q50">
        <v>1.5955882352941175</v>
      </c>
      <c r="R50">
        <v>2.1080146272796081</v>
      </c>
      <c r="S50">
        <v>1.6544117647058825</v>
      </c>
      <c r="T50">
        <v>0.31648404229280169</v>
      </c>
      <c r="U50">
        <v>5.1470588235294115E-2</v>
      </c>
      <c r="V50">
        <v>0.18378769655216809</v>
      </c>
      <c r="W50">
        <v>0.38970588235294118</v>
      </c>
      <c r="X50">
        <v>0.57024511811521217</v>
      </c>
      <c r="Y50">
        <v>1.4705882352941176E-2</v>
      </c>
      <c r="Z50">
        <v>2.4212289198149085E-2</v>
      </c>
      <c r="AA50">
        <v>0</v>
      </c>
      <c r="AB50">
        <v>1.4124128826254816E-3</v>
      </c>
      <c r="AC50">
        <v>7.3529411764705881E-3</v>
      </c>
      <c r="AD50">
        <v>5.4771297685665528E-2</v>
      </c>
      <c r="AE50">
        <v>0</v>
      </c>
      <c r="AF50">
        <v>1.0405589405769199E-2</v>
      </c>
      <c r="AG50">
        <v>0.13235294117647059</v>
      </c>
      <c r="AH50">
        <v>0.30318883126047563</v>
      </c>
      <c r="AI50">
        <v>0</v>
      </c>
      <c r="AJ50">
        <v>2.4917017818792776E-2</v>
      </c>
      <c r="AK50">
        <v>0.5</v>
      </c>
      <c r="AL50">
        <v>0.59539373225631964</v>
      </c>
      <c r="AM50" t="s">
        <v>30</v>
      </c>
      <c r="AN50" t="s">
        <v>30</v>
      </c>
      <c r="AO50">
        <v>3.5714285714285712E-2</v>
      </c>
      <c r="AP50">
        <v>2.1278805388188625E-2</v>
      </c>
      <c r="AQ50">
        <v>0.17857142857142858</v>
      </c>
      <c r="AR50">
        <v>1.527677007113783E-2</v>
      </c>
      <c r="AS50">
        <v>2.4285714285714284</v>
      </c>
      <c r="AT50">
        <v>0.46783514632901863</v>
      </c>
      <c r="AU50">
        <v>0</v>
      </c>
      <c r="AV50">
        <v>2.6760056661904785E-2</v>
      </c>
      <c r="AW50">
        <v>0</v>
      </c>
      <c r="AX50">
        <v>1.1452210420162345E-2</v>
      </c>
      <c r="AY50" t="s">
        <v>30</v>
      </c>
      <c r="AZ50" t="s">
        <v>30</v>
      </c>
    </row>
    <row r="51" spans="1:52">
      <c r="A51">
        <v>49</v>
      </c>
      <c r="B51">
        <v>2008</v>
      </c>
      <c r="C51">
        <v>1</v>
      </c>
      <c r="D51">
        <v>2008</v>
      </c>
      <c r="E51" t="s">
        <v>35</v>
      </c>
      <c r="F51">
        <v>1</v>
      </c>
      <c r="G51">
        <v>6.6344827586206891</v>
      </c>
      <c r="H51">
        <v>10.364202238882578</v>
      </c>
      <c r="I51">
        <v>0.22352941176470589</v>
      </c>
      <c r="J51">
        <v>0.55058348994224671</v>
      </c>
      <c r="K51">
        <v>9.4117647058823528E-2</v>
      </c>
      <c r="L51">
        <v>0.19479283226208971</v>
      </c>
      <c r="M51">
        <v>0.6470588235294118</v>
      </c>
      <c r="N51">
        <v>1.4586884482647402</v>
      </c>
      <c r="O51">
        <v>4.2529411764705873</v>
      </c>
      <c r="P51">
        <v>8.4815179600555126</v>
      </c>
      <c r="Q51">
        <v>2.3176470588235296</v>
      </c>
      <c r="R51">
        <v>1.8244706177293657</v>
      </c>
      <c r="S51">
        <v>0.81176470588235294</v>
      </c>
      <c r="T51">
        <v>0.14729677970609814</v>
      </c>
      <c r="U51">
        <v>4.1176470588235294E-2</v>
      </c>
      <c r="V51">
        <v>0.17545896356356741</v>
      </c>
      <c r="W51">
        <v>0.44117647058823534</v>
      </c>
      <c r="X51">
        <v>0.51793094384620941</v>
      </c>
      <c r="Y51">
        <v>2.9411764705882353E-2</v>
      </c>
      <c r="Z51">
        <v>1.6227423766544131E-2</v>
      </c>
      <c r="AA51" t="s">
        <v>30</v>
      </c>
      <c r="AB51" t="s">
        <v>30</v>
      </c>
      <c r="AC51">
        <v>1.1764705882352941E-2</v>
      </c>
      <c r="AD51">
        <v>2.5030639543109155E-2</v>
      </c>
      <c r="AE51" t="s">
        <v>30</v>
      </c>
      <c r="AF51" t="s">
        <v>30</v>
      </c>
      <c r="AG51">
        <v>5.2941176470588235E-2</v>
      </c>
      <c r="AH51">
        <v>0.2510262554796131</v>
      </c>
      <c r="AI51">
        <v>0.06</v>
      </c>
      <c r="AJ51">
        <v>1.7828160157255798E-2</v>
      </c>
      <c r="AK51">
        <v>0.78</v>
      </c>
      <c r="AL51">
        <v>0.56557762618998597</v>
      </c>
      <c r="AM51" t="s">
        <v>30</v>
      </c>
      <c r="AN51" t="s">
        <v>30</v>
      </c>
      <c r="AO51">
        <v>8.5714285714285715E-2</v>
      </c>
      <c r="AP51">
        <v>1.6961697141090137E-2</v>
      </c>
      <c r="AQ51">
        <v>5.7142857142857141E-2</v>
      </c>
      <c r="AR51">
        <v>7.394421419091959E-3</v>
      </c>
      <c r="AS51">
        <v>2.8571428571428577</v>
      </c>
      <c r="AT51">
        <v>0.3693931968353763</v>
      </c>
      <c r="AU51">
        <v>0</v>
      </c>
      <c r="AV51">
        <v>2.5672884309497889E-2</v>
      </c>
      <c r="AW51" t="s">
        <v>30</v>
      </c>
      <c r="AX51" t="s">
        <v>30</v>
      </c>
      <c r="AY51" t="s">
        <v>30</v>
      </c>
      <c r="AZ51" t="s">
        <v>30</v>
      </c>
    </row>
    <row r="52" spans="1:52">
      <c r="A52">
        <v>50</v>
      </c>
      <c r="D52">
        <v>2008</v>
      </c>
      <c r="E52" t="s">
        <v>35</v>
      </c>
      <c r="F52">
        <v>2</v>
      </c>
      <c r="G52">
        <v>10.982758620689655</v>
      </c>
      <c r="H52">
        <v>10.109370479936945</v>
      </c>
      <c r="I52">
        <v>0.23529411764705882</v>
      </c>
      <c r="J52">
        <v>0.28725107406512695</v>
      </c>
      <c r="K52">
        <v>4.4117647058823525E-2</v>
      </c>
      <c r="L52">
        <v>0.22564607674108128</v>
      </c>
      <c r="M52">
        <v>0.53676470588235303</v>
      </c>
      <c r="N52">
        <v>2.1774240663561306</v>
      </c>
      <c r="O52">
        <v>4.3161764705882355</v>
      </c>
      <c r="P52">
        <v>9.7552530262344614</v>
      </c>
      <c r="Q52">
        <v>4.0147058823529411</v>
      </c>
      <c r="R52">
        <v>1.701615996021923</v>
      </c>
      <c r="S52">
        <v>0.58823529411764708</v>
      </c>
      <c r="T52">
        <v>0.14884655817986581</v>
      </c>
      <c r="U52">
        <v>0.10294117647058824</v>
      </c>
      <c r="V52">
        <v>0.12359720729635704</v>
      </c>
      <c r="W52">
        <v>0.3529411764705882</v>
      </c>
      <c r="X52">
        <v>0.5450044415641776</v>
      </c>
      <c r="Y52">
        <v>3.6764705882352942E-2</v>
      </c>
      <c r="Z52">
        <v>2.1318300861026884E-2</v>
      </c>
      <c r="AA52" t="s">
        <v>30</v>
      </c>
      <c r="AB52" t="s">
        <v>30</v>
      </c>
      <c r="AC52">
        <v>1.4705882352941176E-2</v>
      </c>
      <c r="AD52">
        <v>2.6378600218794471E-2</v>
      </c>
      <c r="AE52" t="s">
        <v>30</v>
      </c>
      <c r="AF52" t="s">
        <v>30</v>
      </c>
      <c r="AG52">
        <v>0.10294117647058823</v>
      </c>
      <c r="AH52">
        <v>0.26094378637233895</v>
      </c>
      <c r="AI52">
        <v>0</v>
      </c>
      <c r="AJ52">
        <v>2.912630142878601E-2</v>
      </c>
      <c r="AK52">
        <v>0.7</v>
      </c>
      <c r="AL52">
        <v>0.68180428484611166</v>
      </c>
      <c r="AM52" t="s">
        <v>30</v>
      </c>
      <c r="AN52" t="s">
        <v>30</v>
      </c>
      <c r="AO52">
        <v>3.5714285714285712E-2</v>
      </c>
      <c r="AP52">
        <v>1.5176226497522911E-2</v>
      </c>
      <c r="AQ52">
        <v>7.1428571428571425E-2</v>
      </c>
      <c r="AR52">
        <v>1.4630390380039481E-2</v>
      </c>
      <c r="AS52">
        <v>3.6071428571428572</v>
      </c>
      <c r="AT52">
        <v>0.42298936489953459</v>
      </c>
      <c r="AU52">
        <v>0</v>
      </c>
      <c r="AV52">
        <v>2.1703926865340673E-2</v>
      </c>
      <c r="AW52" t="s">
        <v>30</v>
      </c>
      <c r="AX52" t="s">
        <v>30</v>
      </c>
      <c r="AY52" t="s">
        <v>30</v>
      </c>
      <c r="AZ52" t="s">
        <v>30</v>
      </c>
    </row>
    <row r="53" spans="1:52">
      <c r="A53">
        <v>51</v>
      </c>
      <c r="C53">
        <v>3</v>
      </c>
      <c r="D53">
        <v>2008</v>
      </c>
      <c r="E53" t="s">
        <v>35</v>
      </c>
      <c r="F53">
        <v>3</v>
      </c>
      <c r="G53">
        <v>14.244827586206895</v>
      </c>
      <c r="H53">
        <v>3.2522968233462182</v>
      </c>
      <c r="I53">
        <v>0.1588235294117647</v>
      </c>
      <c r="J53">
        <v>0.1472287442550379</v>
      </c>
      <c r="K53">
        <v>5.2941176470588235E-2</v>
      </c>
      <c r="L53">
        <v>0.27660882356092376</v>
      </c>
      <c r="M53">
        <v>0.69411764705882351</v>
      </c>
      <c r="N53">
        <v>2.2231234506434143</v>
      </c>
      <c r="O53">
        <v>5.6235294117647063</v>
      </c>
      <c r="P53">
        <v>10.563872404550427</v>
      </c>
      <c r="Q53">
        <v>5.0647058823529409</v>
      </c>
      <c r="R53">
        <v>1.6388186940318845</v>
      </c>
      <c r="S53">
        <v>0.45294117647058829</v>
      </c>
      <c r="T53">
        <v>0.158901341789638</v>
      </c>
      <c r="U53">
        <v>0.26470588235294118</v>
      </c>
      <c r="V53">
        <v>0.14085650495963037</v>
      </c>
      <c r="W53">
        <v>0.3529411764705882</v>
      </c>
      <c r="X53">
        <v>0.58165366703058352</v>
      </c>
      <c r="Y53">
        <v>4.7058823529411764E-2</v>
      </c>
      <c r="Z53">
        <v>2.9920834346355091E-2</v>
      </c>
      <c r="AA53" t="s">
        <v>30</v>
      </c>
      <c r="AB53" t="s">
        <v>30</v>
      </c>
      <c r="AC53">
        <v>0</v>
      </c>
      <c r="AD53">
        <v>3.8810249695392818E-2</v>
      </c>
      <c r="AE53" t="s">
        <v>30</v>
      </c>
      <c r="AF53" t="s">
        <v>30</v>
      </c>
      <c r="AG53">
        <v>5.8823529411764705E-2</v>
      </c>
      <c r="AH53">
        <v>0.32737705525562255</v>
      </c>
      <c r="AI53">
        <v>0.04</v>
      </c>
      <c r="AJ53">
        <v>3.5501217566010893E-2</v>
      </c>
      <c r="AK53">
        <v>1.06</v>
      </c>
      <c r="AL53">
        <v>0.73017091519807165</v>
      </c>
      <c r="AM53" t="s">
        <v>30</v>
      </c>
      <c r="AN53" t="s">
        <v>30</v>
      </c>
      <c r="AO53">
        <v>0.1714285714285714</v>
      </c>
      <c r="AP53">
        <v>1.6530695247096265E-2</v>
      </c>
      <c r="AQ53">
        <v>0.2</v>
      </c>
      <c r="AR53">
        <v>1.6527869941998018E-2</v>
      </c>
      <c r="AS53">
        <v>3.1428571428571423</v>
      </c>
      <c r="AT53">
        <v>0.39306155631912498</v>
      </c>
      <c r="AU53">
        <v>2.8571428571428571E-2</v>
      </c>
      <c r="AV53">
        <v>1.9127009932442356E-2</v>
      </c>
      <c r="AW53" t="s">
        <v>30</v>
      </c>
      <c r="AX53" t="s">
        <v>30</v>
      </c>
      <c r="AY53" t="s">
        <v>30</v>
      </c>
      <c r="AZ53" t="s">
        <v>30</v>
      </c>
    </row>
    <row r="54" spans="1:52">
      <c r="A54">
        <v>52</v>
      </c>
      <c r="D54">
        <v>2008</v>
      </c>
      <c r="E54" t="s">
        <v>35</v>
      </c>
      <c r="F54">
        <v>4</v>
      </c>
      <c r="G54">
        <v>6.7456896551724146</v>
      </c>
      <c r="H54">
        <v>0.63652287283758857</v>
      </c>
      <c r="I54">
        <v>0.1764705882352941</v>
      </c>
      <c r="J54">
        <v>6.958186582135166E-2</v>
      </c>
      <c r="K54">
        <v>6.6176470588235295E-2</v>
      </c>
      <c r="L54">
        <v>0.36305930392918007</v>
      </c>
      <c r="M54">
        <v>0.41911764705882354</v>
      </c>
      <c r="N54">
        <v>2.0875324051122046</v>
      </c>
      <c r="O54">
        <v>3.757352941176471</v>
      </c>
      <c r="P54">
        <v>8.1001155978860755</v>
      </c>
      <c r="Q54">
        <v>4.0147058823529411</v>
      </c>
      <c r="R54">
        <v>1.6553879974975572</v>
      </c>
      <c r="S54">
        <v>0.35294117647058826</v>
      </c>
      <c r="T54">
        <v>0.2782789736060583</v>
      </c>
      <c r="U54">
        <v>0.23529411764705882</v>
      </c>
      <c r="V54">
        <v>0.17304116832895108</v>
      </c>
      <c r="W54">
        <v>0.53676470588235292</v>
      </c>
      <c r="X54">
        <v>0.66127929524242002</v>
      </c>
      <c r="Y54">
        <v>5.1470588235294115E-2</v>
      </c>
      <c r="Z54">
        <v>5.8933051008842302E-2</v>
      </c>
      <c r="AA54" t="s">
        <v>30</v>
      </c>
      <c r="AB54" t="s">
        <v>30</v>
      </c>
      <c r="AC54">
        <v>1.4705882352941176E-2</v>
      </c>
      <c r="AD54">
        <v>0.12490301626759531</v>
      </c>
      <c r="AE54" t="s">
        <v>30</v>
      </c>
      <c r="AF54" t="s">
        <v>30</v>
      </c>
      <c r="AG54">
        <v>3.6764705882352942E-2</v>
      </c>
      <c r="AH54">
        <v>0.33455724711206802</v>
      </c>
      <c r="AI54">
        <v>2.5000000000000001E-2</v>
      </c>
      <c r="AJ54">
        <v>3.2631372438652176E-2</v>
      </c>
      <c r="AK54">
        <v>0.55000000000000004</v>
      </c>
      <c r="AL54">
        <v>0.65288303727190622</v>
      </c>
      <c r="AM54" t="s">
        <v>30</v>
      </c>
      <c r="AN54" t="s">
        <v>30</v>
      </c>
      <c r="AO54">
        <v>0.10714285714285714</v>
      </c>
      <c r="AP54">
        <v>1.9609321102392604E-2</v>
      </c>
      <c r="AQ54">
        <v>7.1428571428571425E-2</v>
      </c>
      <c r="AR54">
        <v>1.9076510023412423E-2</v>
      </c>
      <c r="AS54">
        <v>2.9285714285714284</v>
      </c>
      <c r="AT54">
        <v>0.37748043949217802</v>
      </c>
      <c r="AU54">
        <v>0</v>
      </c>
      <c r="AV54">
        <v>2.7794855096677756E-2</v>
      </c>
      <c r="AW54" t="s">
        <v>30</v>
      </c>
      <c r="AX54" t="s">
        <v>30</v>
      </c>
      <c r="AY54" t="s">
        <v>30</v>
      </c>
      <c r="AZ54" t="s">
        <v>30</v>
      </c>
    </row>
    <row r="55" spans="1:52">
      <c r="A55">
        <v>53</v>
      </c>
      <c r="C55">
        <v>5</v>
      </c>
      <c r="D55">
        <v>2008</v>
      </c>
      <c r="E55" t="s">
        <v>35</v>
      </c>
      <c r="F55">
        <v>5</v>
      </c>
      <c r="G55">
        <v>3.375</v>
      </c>
      <c r="H55">
        <v>0.18413935600281128</v>
      </c>
      <c r="I55">
        <v>0.16911764705882354</v>
      </c>
      <c r="J55">
        <v>4.4151434734304162E-2</v>
      </c>
      <c r="K55">
        <v>8.8235294117647051E-2</v>
      </c>
      <c r="L55">
        <v>0.53368777345789331</v>
      </c>
      <c r="M55">
        <v>0.3235294117647059</v>
      </c>
      <c r="N55">
        <v>2.6108485381402065</v>
      </c>
      <c r="O55">
        <v>2.5882352941176467</v>
      </c>
      <c r="P55">
        <v>6.3450104632204694</v>
      </c>
      <c r="Q55">
        <v>2.8602941176470584</v>
      </c>
      <c r="R55">
        <v>2.1028322910950275</v>
      </c>
      <c r="S55">
        <v>0.4264705882352941</v>
      </c>
      <c r="T55">
        <v>0.60622843150327921</v>
      </c>
      <c r="U55">
        <v>0.1764705882352941</v>
      </c>
      <c r="V55">
        <v>0.1596973994510833</v>
      </c>
      <c r="W55">
        <v>0.42647058823529416</v>
      </c>
      <c r="X55">
        <v>0.66912057326303087</v>
      </c>
      <c r="Y55">
        <v>0.13970588235294118</v>
      </c>
      <c r="Z55">
        <v>9.6483876533119753E-2</v>
      </c>
      <c r="AA55" t="s">
        <v>30</v>
      </c>
      <c r="AB55" t="s">
        <v>30</v>
      </c>
      <c r="AC55">
        <v>0.11764705882352941</v>
      </c>
      <c r="AD55">
        <v>0.32997198875915784</v>
      </c>
      <c r="AE55" t="s">
        <v>30</v>
      </c>
      <c r="AF55" t="s">
        <v>30</v>
      </c>
      <c r="AG55">
        <v>9.5588235294117654E-2</v>
      </c>
      <c r="AH55">
        <v>0.41858535493858773</v>
      </c>
      <c r="AI55">
        <v>2.5000000000000001E-2</v>
      </c>
      <c r="AJ55">
        <v>2.4405054981125884E-2</v>
      </c>
      <c r="AK55">
        <v>0.97499999999999998</v>
      </c>
      <c r="AL55">
        <v>0.75628809015810483</v>
      </c>
      <c r="AM55" t="s">
        <v>30</v>
      </c>
      <c r="AN55" t="s">
        <v>30</v>
      </c>
      <c r="AO55">
        <v>0.10714285714285714</v>
      </c>
      <c r="AP55">
        <v>1.9007663873573079E-2</v>
      </c>
      <c r="AQ55">
        <v>3.5714285714285712E-2</v>
      </c>
      <c r="AR55">
        <v>3.2030013921931305E-2</v>
      </c>
      <c r="AS55">
        <v>2.3214285714285712</v>
      </c>
      <c r="AT55">
        <v>0.38059216569335796</v>
      </c>
      <c r="AU55">
        <v>3.5714285714285712E-2</v>
      </c>
      <c r="AV55">
        <v>2.1174549579038318E-2</v>
      </c>
      <c r="AW55" t="s">
        <v>30</v>
      </c>
      <c r="AX55" t="s">
        <v>30</v>
      </c>
      <c r="AY55" t="s">
        <v>30</v>
      </c>
      <c r="AZ55" t="s">
        <v>30</v>
      </c>
    </row>
    <row r="56" spans="1:52">
      <c r="A56">
        <v>54</v>
      </c>
      <c r="D56">
        <v>2008</v>
      </c>
      <c r="E56" t="s">
        <v>35</v>
      </c>
      <c r="F56">
        <v>6</v>
      </c>
      <c r="G56">
        <v>2.6862068965517247</v>
      </c>
      <c r="H56">
        <v>7.6812860443123146E-2</v>
      </c>
      <c r="I56">
        <v>0.61764705882352933</v>
      </c>
      <c r="J56">
        <v>4.7545712781742987E-2</v>
      </c>
      <c r="K56">
        <v>0.24705882352941178</v>
      </c>
      <c r="L56">
        <v>0.79917870910523803</v>
      </c>
      <c r="M56">
        <v>0.34705882352941175</v>
      </c>
      <c r="N56">
        <v>2.5791423928142891</v>
      </c>
      <c r="O56">
        <v>1.8823529411764706</v>
      </c>
      <c r="P56">
        <v>5.146673546069759</v>
      </c>
      <c r="Q56">
        <v>1.1411764705882352</v>
      </c>
      <c r="R56">
        <v>1.9019757314466292</v>
      </c>
      <c r="S56">
        <v>0.88235294117647067</v>
      </c>
      <c r="T56">
        <v>1.7128114929289926</v>
      </c>
      <c r="U56">
        <v>0.14705882352941177</v>
      </c>
      <c r="V56">
        <v>0.20711521514301534</v>
      </c>
      <c r="W56">
        <v>0.57058823529411762</v>
      </c>
      <c r="X56">
        <v>0.75284042086478564</v>
      </c>
      <c r="Y56">
        <v>0.10588235294117647</v>
      </c>
      <c r="Z56">
        <v>7.1563202759092157E-2</v>
      </c>
      <c r="AA56" t="s">
        <v>30</v>
      </c>
      <c r="AB56" t="s">
        <v>30</v>
      </c>
      <c r="AC56">
        <v>0.24705882352941178</v>
      </c>
      <c r="AD56">
        <v>1.7585263691917099</v>
      </c>
      <c r="AE56" t="s">
        <v>30</v>
      </c>
      <c r="AF56" t="s">
        <v>30</v>
      </c>
      <c r="AG56">
        <v>0.25882352941176473</v>
      </c>
      <c r="AH56">
        <v>0.54016286699176841</v>
      </c>
      <c r="AI56">
        <v>0.04</v>
      </c>
      <c r="AJ56">
        <v>2.3127650419851126E-2</v>
      </c>
      <c r="AK56">
        <v>1.08</v>
      </c>
      <c r="AL56">
        <v>0.80858117231996052</v>
      </c>
      <c r="AM56" t="s">
        <v>30</v>
      </c>
      <c r="AN56" t="s">
        <v>30</v>
      </c>
      <c r="AO56">
        <v>0.14285714285714285</v>
      </c>
      <c r="AP56">
        <v>1.5628636508576148E-2</v>
      </c>
      <c r="AQ56">
        <v>0.14285714285714285</v>
      </c>
      <c r="AR56">
        <v>3.9090884594044077E-2</v>
      </c>
      <c r="AS56">
        <v>2.8571428571428572</v>
      </c>
      <c r="AT56">
        <v>0.36817956447023692</v>
      </c>
      <c r="AU56">
        <v>0</v>
      </c>
      <c r="AV56">
        <v>2.6048349462477537E-2</v>
      </c>
      <c r="AW56" t="s">
        <v>30</v>
      </c>
      <c r="AX56" t="s">
        <v>30</v>
      </c>
      <c r="AY56" t="s">
        <v>30</v>
      </c>
      <c r="AZ56" t="s">
        <v>30</v>
      </c>
    </row>
    <row r="57" spans="1:52">
      <c r="A57">
        <v>55</v>
      </c>
      <c r="C57">
        <v>7</v>
      </c>
      <c r="D57">
        <v>2008</v>
      </c>
      <c r="E57" t="s">
        <v>35</v>
      </c>
      <c r="F57">
        <v>7</v>
      </c>
      <c r="G57">
        <v>1.3146551724137929</v>
      </c>
      <c r="H57">
        <v>2.6203697675809556E-2</v>
      </c>
      <c r="I57">
        <v>1.5</v>
      </c>
      <c r="J57">
        <v>7.4963905402962328E-2</v>
      </c>
      <c r="K57">
        <v>0.43382352941176472</v>
      </c>
      <c r="L57">
        <v>0.83917451950960853</v>
      </c>
      <c r="M57">
        <v>0.42647058823529416</v>
      </c>
      <c r="N57">
        <v>1.3759286429264843</v>
      </c>
      <c r="O57">
        <v>1.3455882352941175</v>
      </c>
      <c r="P57">
        <v>3.3425526344197412</v>
      </c>
      <c r="Q57">
        <v>0.54411764705882359</v>
      </c>
      <c r="R57">
        <v>1.1500282990976696</v>
      </c>
      <c r="S57">
        <v>1.2647058823529411</v>
      </c>
      <c r="T57">
        <v>3.1023485896197394</v>
      </c>
      <c r="U57">
        <v>9.5588235294117641E-2</v>
      </c>
      <c r="V57">
        <v>0.14205625188236931</v>
      </c>
      <c r="W57">
        <v>0.5</v>
      </c>
      <c r="X57">
        <v>0.79108807544845283</v>
      </c>
      <c r="Y57">
        <v>0.11029411764705882</v>
      </c>
      <c r="Z57">
        <v>4.0062509843971014E-2</v>
      </c>
      <c r="AA57" t="s">
        <v>30</v>
      </c>
      <c r="AB57" t="s">
        <v>30</v>
      </c>
      <c r="AC57">
        <v>0.18382352941176472</v>
      </c>
      <c r="AD57">
        <v>3.7800417489526614</v>
      </c>
      <c r="AE57" t="s">
        <v>30</v>
      </c>
      <c r="AF57" t="s">
        <v>30</v>
      </c>
      <c r="AG57">
        <v>0.1985294117647059</v>
      </c>
      <c r="AH57">
        <v>0.56368366676279857</v>
      </c>
      <c r="AI57">
        <v>0</v>
      </c>
      <c r="AJ57">
        <v>2.0553911798135153E-2</v>
      </c>
      <c r="AK57">
        <v>1.1499999999999999</v>
      </c>
      <c r="AL57">
        <v>0.86082914833134971</v>
      </c>
      <c r="AM57" t="s">
        <v>30</v>
      </c>
      <c r="AN57" t="s">
        <v>30</v>
      </c>
      <c r="AO57">
        <v>3.5714285714285712E-2</v>
      </c>
      <c r="AP57">
        <v>1.6257697038564965E-2</v>
      </c>
      <c r="AQ57">
        <v>7.1428571428571425E-2</v>
      </c>
      <c r="AR57">
        <v>6.2487630430609092E-2</v>
      </c>
      <c r="AS57">
        <v>4.1785714285714279</v>
      </c>
      <c r="AT57">
        <v>0.38689402702352149</v>
      </c>
      <c r="AU57">
        <v>0</v>
      </c>
      <c r="AV57">
        <v>1.7945482949383959E-2</v>
      </c>
      <c r="AW57" t="s">
        <v>30</v>
      </c>
      <c r="AX57" t="s">
        <v>30</v>
      </c>
      <c r="AY57" t="s">
        <v>30</v>
      </c>
      <c r="AZ57" t="s">
        <v>30</v>
      </c>
    </row>
    <row r="58" spans="1:52">
      <c r="A58">
        <v>56</v>
      </c>
      <c r="D58">
        <v>2008</v>
      </c>
      <c r="E58" t="s">
        <v>35</v>
      </c>
      <c r="F58">
        <v>8</v>
      </c>
      <c r="G58">
        <v>0.56465517241379304</v>
      </c>
      <c r="H58">
        <v>1.1469957520238341E-2</v>
      </c>
      <c r="I58">
        <v>0.59558823529411764</v>
      </c>
      <c r="J58">
        <v>0.14138158838128168</v>
      </c>
      <c r="K58">
        <v>0.36764705882352944</v>
      </c>
      <c r="L58">
        <v>0.64128682422036887</v>
      </c>
      <c r="M58">
        <v>0.31617647058823528</v>
      </c>
      <c r="N58">
        <v>0.71196477472787523</v>
      </c>
      <c r="O58">
        <v>1.2352941176470589</v>
      </c>
      <c r="P58">
        <v>2.6936393750613532</v>
      </c>
      <c r="Q58">
        <v>0.50735294117647056</v>
      </c>
      <c r="R58">
        <v>0.5716560900762877</v>
      </c>
      <c r="S58">
        <v>1.2720588235294119</v>
      </c>
      <c r="T58">
        <v>1.7921957749491662</v>
      </c>
      <c r="U58">
        <v>0.125</v>
      </c>
      <c r="V58">
        <v>8.0401725866948562E-2</v>
      </c>
      <c r="W58">
        <v>0.66176470588235292</v>
      </c>
      <c r="X58">
        <v>0.75918003131510192</v>
      </c>
      <c r="Y58">
        <v>5.1470588235294115E-2</v>
      </c>
      <c r="Z58">
        <v>3.6970285214855222E-2</v>
      </c>
      <c r="AA58" t="s">
        <v>30</v>
      </c>
      <c r="AB58" t="s">
        <v>30</v>
      </c>
      <c r="AC58">
        <v>0.34558823529411764</v>
      </c>
      <c r="AD58">
        <v>1.5652811888298785</v>
      </c>
      <c r="AE58" t="s">
        <v>30</v>
      </c>
      <c r="AF58" t="s">
        <v>30</v>
      </c>
      <c r="AG58">
        <v>0.1764705882352941</v>
      </c>
      <c r="AH58">
        <v>0.46242405446149365</v>
      </c>
      <c r="AI58">
        <v>7.4999999999999997E-2</v>
      </c>
      <c r="AJ58">
        <v>2.715327539571559E-2</v>
      </c>
      <c r="AK58">
        <v>1.7</v>
      </c>
      <c r="AL58">
        <v>0.82705971393547795</v>
      </c>
      <c r="AM58" t="s">
        <v>30</v>
      </c>
      <c r="AN58" t="s">
        <v>30</v>
      </c>
      <c r="AO58">
        <v>7.1428571428571425E-2</v>
      </c>
      <c r="AP58">
        <v>1.4143727682106337E-2</v>
      </c>
      <c r="AQ58">
        <v>7.1428571428571425E-2</v>
      </c>
      <c r="AR58">
        <v>4.9939417117609332E-2</v>
      </c>
      <c r="AS58">
        <v>2.3571428571428572</v>
      </c>
      <c r="AT58">
        <v>0.35958938404447405</v>
      </c>
      <c r="AU58">
        <v>0</v>
      </c>
      <c r="AV58">
        <v>2.0646676010692967E-2</v>
      </c>
      <c r="AW58" t="s">
        <v>30</v>
      </c>
      <c r="AX58" t="s">
        <v>30</v>
      </c>
      <c r="AY58" t="s">
        <v>30</v>
      </c>
      <c r="AZ58" t="s">
        <v>30</v>
      </c>
    </row>
    <row r="59" spans="1:52">
      <c r="A59">
        <v>57</v>
      </c>
      <c r="C59">
        <v>9</v>
      </c>
      <c r="D59">
        <v>2008</v>
      </c>
      <c r="E59" t="s">
        <v>35</v>
      </c>
      <c r="F59">
        <v>9</v>
      </c>
      <c r="G59">
        <v>0.31034482758620696</v>
      </c>
      <c r="H59">
        <v>1.0355232343255694E-2</v>
      </c>
      <c r="I59">
        <v>0.2</v>
      </c>
      <c r="J59">
        <v>0.34474577416597685</v>
      </c>
      <c r="K59">
        <v>0.45882352941176469</v>
      </c>
      <c r="L59">
        <v>0.3311538939810178</v>
      </c>
      <c r="M59">
        <v>0.23529411764705879</v>
      </c>
      <c r="N59">
        <v>0.90537748377338723</v>
      </c>
      <c r="O59">
        <v>1.5823529411764707</v>
      </c>
      <c r="P59">
        <v>2.8970373503271092</v>
      </c>
      <c r="Q59">
        <v>0.55882352941176472</v>
      </c>
      <c r="R59">
        <v>0.46394457284898438</v>
      </c>
      <c r="S59">
        <v>0.74705882352941178</v>
      </c>
      <c r="T59">
        <v>1.4536598500094826</v>
      </c>
      <c r="U59">
        <v>8.2352941176470601E-2</v>
      </c>
      <c r="V59">
        <v>5.6368141871025276E-2</v>
      </c>
      <c r="W59">
        <v>0.51764705882352946</v>
      </c>
      <c r="X59">
        <v>0.75575959279584259</v>
      </c>
      <c r="Y59">
        <v>6.4705882352941183E-2</v>
      </c>
      <c r="Z59">
        <v>3.469866733313369E-2</v>
      </c>
      <c r="AA59" t="s">
        <v>30</v>
      </c>
      <c r="AB59" t="s">
        <v>30</v>
      </c>
      <c r="AC59">
        <v>0.23529411764705882</v>
      </c>
      <c r="AD59">
        <v>0.73440781741733918</v>
      </c>
      <c r="AE59" t="s">
        <v>30</v>
      </c>
      <c r="AF59" t="s">
        <v>30</v>
      </c>
      <c r="AG59">
        <v>0.25294117647058822</v>
      </c>
      <c r="AH59">
        <v>0.41882319117898958</v>
      </c>
      <c r="AI59">
        <v>0</v>
      </c>
      <c r="AJ59">
        <v>2.123680519435775E-2</v>
      </c>
      <c r="AK59">
        <v>1.5</v>
      </c>
      <c r="AL59">
        <v>0.71538425812536788</v>
      </c>
      <c r="AM59" t="s">
        <v>30</v>
      </c>
      <c r="AN59" t="s">
        <v>30</v>
      </c>
      <c r="AO59">
        <v>0.11428571428571428</v>
      </c>
      <c r="AP59">
        <v>1.47858677270442E-2</v>
      </c>
      <c r="AQ59">
        <v>0.25714285714285712</v>
      </c>
      <c r="AR59">
        <v>4.2262530497824614E-2</v>
      </c>
      <c r="AS59">
        <v>1.6857142857142857</v>
      </c>
      <c r="AT59">
        <v>0.35748169042286693</v>
      </c>
      <c r="AU59">
        <v>0</v>
      </c>
      <c r="AV59">
        <v>2.2618862618862621E-2</v>
      </c>
      <c r="AW59" t="s">
        <v>30</v>
      </c>
      <c r="AX59" t="s">
        <v>30</v>
      </c>
      <c r="AY59" t="s">
        <v>30</v>
      </c>
      <c r="AZ59" t="s">
        <v>30</v>
      </c>
    </row>
    <row r="60" spans="1:52">
      <c r="A60">
        <v>58</v>
      </c>
      <c r="D60">
        <v>2008</v>
      </c>
      <c r="E60" t="s">
        <v>35</v>
      </c>
      <c r="F60">
        <v>10</v>
      </c>
      <c r="G60">
        <v>0.34913793103448276</v>
      </c>
      <c r="H60">
        <v>6.0272583269484814E-2</v>
      </c>
      <c r="I60">
        <v>0.125</v>
      </c>
      <c r="J60">
        <v>0.58163587738768219</v>
      </c>
      <c r="K60">
        <v>0.36764705882352944</v>
      </c>
      <c r="L60">
        <v>0.19839902237309201</v>
      </c>
      <c r="M60">
        <v>0.15441176470588236</v>
      </c>
      <c r="N60">
        <v>1.2545813662111269</v>
      </c>
      <c r="O60">
        <v>2.4411764705882355</v>
      </c>
      <c r="P60">
        <v>3.211917780279741</v>
      </c>
      <c r="Q60">
        <v>0.49264705882352944</v>
      </c>
      <c r="R60">
        <v>0.71091876151183153</v>
      </c>
      <c r="S60">
        <v>0.38235294117647056</v>
      </c>
      <c r="T60">
        <v>0.89196113835721436</v>
      </c>
      <c r="U60">
        <v>8.0882352941176475E-2</v>
      </c>
      <c r="V60">
        <v>5.0573623412140126E-2</v>
      </c>
      <c r="W60">
        <v>0.44852941176470584</v>
      </c>
      <c r="X60">
        <v>0.67141154703058459</v>
      </c>
      <c r="Y60">
        <v>8.0882352941176475E-2</v>
      </c>
      <c r="Z60">
        <v>3.8412630448398974E-2</v>
      </c>
      <c r="AA60" t="s">
        <v>30</v>
      </c>
      <c r="AB60" t="s">
        <v>30</v>
      </c>
      <c r="AC60">
        <v>0.22058823529411764</v>
      </c>
      <c r="AD60">
        <v>0.22122269770760006</v>
      </c>
      <c r="AE60" t="s">
        <v>30</v>
      </c>
      <c r="AF60" t="s">
        <v>30</v>
      </c>
      <c r="AG60">
        <v>0.27205882352941174</v>
      </c>
      <c r="AH60">
        <v>0.44565057432727939</v>
      </c>
      <c r="AI60">
        <v>0</v>
      </c>
      <c r="AJ60">
        <v>1.7565544170266758E-2</v>
      </c>
      <c r="AK60">
        <v>0.97499999999999998</v>
      </c>
      <c r="AL60">
        <v>0.53028270863361393</v>
      </c>
      <c r="AM60" t="s">
        <v>30</v>
      </c>
      <c r="AN60" t="s">
        <v>30</v>
      </c>
      <c r="AO60">
        <v>0</v>
      </c>
      <c r="AP60">
        <v>2.0104325291293967E-2</v>
      </c>
      <c r="AQ60">
        <v>7.1428571428571425E-2</v>
      </c>
      <c r="AR60">
        <v>2.7721474372034233E-2</v>
      </c>
      <c r="AS60">
        <v>1.857142857142857</v>
      </c>
      <c r="AT60">
        <v>0.49446445705944847</v>
      </c>
      <c r="AU60">
        <v>0</v>
      </c>
      <c r="AV60">
        <v>4.4019088575447361E-2</v>
      </c>
      <c r="AW60" t="s">
        <v>30</v>
      </c>
      <c r="AX60" t="s">
        <v>30</v>
      </c>
      <c r="AY60" t="s">
        <v>30</v>
      </c>
      <c r="AZ60" t="s">
        <v>30</v>
      </c>
    </row>
    <row r="61" spans="1:52">
      <c r="A61">
        <v>59</v>
      </c>
      <c r="C61">
        <v>11</v>
      </c>
      <c r="D61">
        <v>2008</v>
      </c>
      <c r="E61" t="s">
        <v>35</v>
      </c>
      <c r="F61">
        <v>11</v>
      </c>
      <c r="G61">
        <v>0.76724137931034475</v>
      </c>
      <c r="H61">
        <v>0.46728696896690525</v>
      </c>
      <c r="I61">
        <v>8.0882352941176475E-2</v>
      </c>
      <c r="J61">
        <v>0.86527519659981234</v>
      </c>
      <c r="K61">
        <v>0.13970588235294118</v>
      </c>
      <c r="L61">
        <v>0.25989327259078182</v>
      </c>
      <c r="M61">
        <v>8.8235294117647065E-2</v>
      </c>
      <c r="N61">
        <v>1.6430727207573406</v>
      </c>
      <c r="O61">
        <v>2.9558823529411762</v>
      </c>
      <c r="P61">
        <v>5.9623145460842029</v>
      </c>
      <c r="Q61">
        <v>0.61764705882352944</v>
      </c>
      <c r="R61">
        <v>1.2895969716471294</v>
      </c>
      <c r="S61">
        <v>0.22058823529411764</v>
      </c>
      <c r="T61">
        <v>0.5234027843026573</v>
      </c>
      <c r="U61">
        <v>2.2058823529411763E-2</v>
      </c>
      <c r="V61">
        <v>5.8446197244031182E-2</v>
      </c>
      <c r="W61">
        <v>0.41911764705882348</v>
      </c>
      <c r="X61">
        <v>0.58715856985194881</v>
      </c>
      <c r="Y61">
        <v>5.8823529411764705E-2</v>
      </c>
      <c r="Z61">
        <v>3.7364760295560809E-2</v>
      </c>
      <c r="AA61" t="s">
        <v>30</v>
      </c>
      <c r="AB61" t="s">
        <v>30</v>
      </c>
      <c r="AC61">
        <v>4.4117647058823525E-2</v>
      </c>
      <c r="AD61">
        <v>8.7478705384068545E-2</v>
      </c>
      <c r="AE61" t="s">
        <v>30</v>
      </c>
      <c r="AF61" t="s">
        <v>30</v>
      </c>
      <c r="AG61">
        <v>0.3529411764705882</v>
      </c>
      <c r="AH61">
        <v>0.46913894566031622</v>
      </c>
      <c r="AI61">
        <v>0</v>
      </c>
      <c r="AJ61">
        <v>1.9855071591498463E-2</v>
      </c>
      <c r="AK61">
        <v>0.67500000000000004</v>
      </c>
      <c r="AL61">
        <v>0.56121783531644165</v>
      </c>
      <c r="AM61" t="s">
        <v>30</v>
      </c>
      <c r="AN61" t="s">
        <v>30</v>
      </c>
      <c r="AO61">
        <v>0</v>
      </c>
      <c r="AP61">
        <v>1.7377244468217611E-2</v>
      </c>
      <c r="AQ61">
        <v>0.10714285714285714</v>
      </c>
      <c r="AR61">
        <v>1.9001800036579315E-2</v>
      </c>
      <c r="AS61">
        <v>1.4285714285714284</v>
      </c>
      <c r="AT61">
        <v>0.48596011432313313</v>
      </c>
      <c r="AU61">
        <v>3.5714285714285712E-2</v>
      </c>
      <c r="AV61">
        <v>4.1774881868071365E-2</v>
      </c>
      <c r="AW61" t="s">
        <v>30</v>
      </c>
      <c r="AX61" t="s">
        <v>30</v>
      </c>
      <c r="AY61" t="s">
        <v>30</v>
      </c>
      <c r="AZ61" t="s">
        <v>30</v>
      </c>
    </row>
    <row r="62" spans="1:52">
      <c r="A62">
        <v>60</v>
      </c>
      <c r="D62">
        <v>2008</v>
      </c>
      <c r="E62" t="s">
        <v>35</v>
      </c>
      <c r="F62">
        <v>12</v>
      </c>
      <c r="G62">
        <v>4.9353448275862064</v>
      </c>
      <c r="H62">
        <v>3.9015059268615744</v>
      </c>
      <c r="I62">
        <v>7.3529411764705885E-2</v>
      </c>
      <c r="J62">
        <v>0.96500375541956396</v>
      </c>
      <c r="K62">
        <v>0.11029411764705882</v>
      </c>
      <c r="L62">
        <v>0.4133577269447038</v>
      </c>
      <c r="M62">
        <v>0.36029411764705882</v>
      </c>
      <c r="N62">
        <v>2.2593142368143733</v>
      </c>
      <c r="O62">
        <v>3.9117647058823524</v>
      </c>
      <c r="P62">
        <v>14.031075120512147</v>
      </c>
      <c r="Q62">
        <v>1.625</v>
      </c>
      <c r="R62">
        <v>2.129024669338988</v>
      </c>
      <c r="S62">
        <v>6.6176470588235295E-2</v>
      </c>
      <c r="T62">
        <v>0.3089430776609301</v>
      </c>
      <c r="U62">
        <v>2.2058823529411763E-2</v>
      </c>
      <c r="V62">
        <v>8.5309654924244166E-2</v>
      </c>
      <c r="W62">
        <v>0.27205882352941174</v>
      </c>
      <c r="X62">
        <v>0.58765266090741086</v>
      </c>
      <c r="Y62">
        <v>0.10294117647058823</v>
      </c>
      <c r="Z62">
        <v>3.5478292483240664E-2</v>
      </c>
      <c r="AA62" t="s">
        <v>30</v>
      </c>
      <c r="AB62" t="s">
        <v>30</v>
      </c>
      <c r="AC62">
        <v>0</v>
      </c>
      <c r="AD62">
        <v>5.9335732734127095E-2</v>
      </c>
      <c r="AE62" t="s">
        <v>30</v>
      </c>
      <c r="AF62" t="s">
        <v>30</v>
      </c>
      <c r="AG62">
        <v>0.57352941176470584</v>
      </c>
      <c r="AH62">
        <v>0.53131807883286541</v>
      </c>
      <c r="AI62">
        <v>2.5000000000000001E-2</v>
      </c>
      <c r="AJ62">
        <v>1.7962410333156053E-2</v>
      </c>
      <c r="AK62">
        <v>0.85</v>
      </c>
      <c r="AL62">
        <v>0.61906535228698789</v>
      </c>
      <c r="AM62" t="s">
        <v>30</v>
      </c>
      <c r="AN62" t="s">
        <v>30</v>
      </c>
      <c r="AO62">
        <v>7.1428571428571425E-2</v>
      </c>
      <c r="AP62">
        <v>1.69263727777774E-2</v>
      </c>
      <c r="AQ62">
        <v>0.14285714285714285</v>
      </c>
      <c r="AR62">
        <v>2.2370632877095269E-2</v>
      </c>
      <c r="AS62">
        <v>1.9642857142857142</v>
      </c>
      <c r="AT62">
        <v>0.4785021480726801</v>
      </c>
      <c r="AU62">
        <v>3.5714285714285712E-2</v>
      </c>
      <c r="AV62">
        <v>3.9302889261007223E-2</v>
      </c>
      <c r="AW62" t="s">
        <v>30</v>
      </c>
      <c r="AX62" t="s">
        <v>30</v>
      </c>
      <c r="AY62" t="s">
        <v>30</v>
      </c>
      <c r="AZ62" t="s">
        <v>30</v>
      </c>
    </row>
    <row r="63" spans="1:52">
      <c r="A63">
        <v>61</v>
      </c>
      <c r="B63">
        <v>2009</v>
      </c>
      <c r="C63">
        <v>1</v>
      </c>
      <c r="D63">
        <v>2009</v>
      </c>
      <c r="E63" t="s">
        <v>36</v>
      </c>
      <c r="F63">
        <v>1</v>
      </c>
      <c r="G63">
        <v>53.641379310344824</v>
      </c>
      <c r="H63">
        <v>22.241971706713581</v>
      </c>
      <c r="I63">
        <v>9.4117647058823528E-2</v>
      </c>
      <c r="J63">
        <v>0.29701238963517368</v>
      </c>
      <c r="K63">
        <v>0.13529411764705884</v>
      </c>
      <c r="L63">
        <v>0.22093096728250564</v>
      </c>
      <c r="M63">
        <v>0.30588235294117644</v>
      </c>
      <c r="N63">
        <v>1.562788830243921</v>
      </c>
      <c r="O63">
        <v>2.7</v>
      </c>
      <c r="P63">
        <v>7.9484525036619313</v>
      </c>
      <c r="Q63">
        <v>3.6176470588235299</v>
      </c>
      <c r="R63">
        <v>1.8577652166497791</v>
      </c>
      <c r="S63">
        <v>2.9411764705882353E-2</v>
      </c>
      <c r="T63">
        <v>8.1603656522678092E-2</v>
      </c>
      <c r="U63">
        <v>1.7647058823529412E-2</v>
      </c>
      <c r="V63">
        <v>7.9015223857884773E-2</v>
      </c>
      <c r="W63">
        <v>0.27647058823529413</v>
      </c>
      <c r="X63">
        <v>0.4924894754297181</v>
      </c>
      <c r="Y63">
        <v>9.4117647058823528E-2</v>
      </c>
      <c r="Z63">
        <v>2.1882051558690878E-2</v>
      </c>
      <c r="AA63" t="s">
        <v>30</v>
      </c>
      <c r="AB63" t="s">
        <v>30</v>
      </c>
      <c r="AC63">
        <v>0</v>
      </c>
      <c r="AD63">
        <v>1.9025660444525184E-2</v>
      </c>
      <c r="AE63" t="s">
        <v>30</v>
      </c>
      <c r="AF63" t="s">
        <v>30</v>
      </c>
      <c r="AG63">
        <v>0.40588235294117647</v>
      </c>
      <c r="AH63">
        <v>0.44238221633439734</v>
      </c>
      <c r="AI63">
        <v>0</v>
      </c>
      <c r="AJ63">
        <v>1.5288754750861767E-2</v>
      </c>
      <c r="AK63">
        <v>0.9</v>
      </c>
      <c r="AL63">
        <v>0.48531542570521502</v>
      </c>
      <c r="AM63" t="s">
        <v>30</v>
      </c>
      <c r="AN63" t="s">
        <v>30</v>
      </c>
      <c r="AO63">
        <v>0.2857142857142857</v>
      </c>
      <c r="AP63">
        <v>1.8639342264280292E-2</v>
      </c>
      <c r="AQ63">
        <v>0</v>
      </c>
      <c r="AR63">
        <v>1.6931286555959681E-2</v>
      </c>
      <c r="AS63">
        <v>2.4571428571428573</v>
      </c>
      <c r="AT63">
        <v>0.29871284014000737</v>
      </c>
      <c r="AU63">
        <v>0</v>
      </c>
      <c r="AV63">
        <v>2.1673335940477084E-2</v>
      </c>
      <c r="AW63" t="s">
        <v>30</v>
      </c>
      <c r="AX63" t="s">
        <v>30</v>
      </c>
      <c r="AY63" t="s">
        <v>30</v>
      </c>
      <c r="AZ63" t="s">
        <v>30</v>
      </c>
    </row>
    <row r="64" spans="1:52">
      <c r="A64">
        <v>62</v>
      </c>
      <c r="D64">
        <v>2009</v>
      </c>
      <c r="E64" t="s">
        <v>36</v>
      </c>
      <c r="F64">
        <v>2</v>
      </c>
      <c r="G64">
        <v>17.06034482758621</v>
      </c>
      <c r="H64">
        <v>16.747195922579824</v>
      </c>
      <c r="I64">
        <v>0.19852941176470584</v>
      </c>
      <c r="J64">
        <v>0.14544368893038517</v>
      </c>
      <c r="K64">
        <v>0.11764705882352941</v>
      </c>
      <c r="L64">
        <v>0.24208964997047</v>
      </c>
      <c r="M64">
        <v>0.58823529411764708</v>
      </c>
      <c r="N64">
        <v>2.2116304388047738</v>
      </c>
      <c r="O64">
        <v>2.3161764705882351</v>
      </c>
      <c r="P64">
        <v>7.0266190803316633</v>
      </c>
      <c r="Q64">
        <v>5.0882352941176467</v>
      </c>
      <c r="R64">
        <v>1.655413684194172</v>
      </c>
      <c r="S64">
        <v>6.6176470588235295E-2</v>
      </c>
      <c r="T64">
        <v>7.6153887351226593E-2</v>
      </c>
      <c r="U64">
        <v>9.5588235294117641E-2</v>
      </c>
      <c r="V64">
        <v>7.6485336356456102E-2</v>
      </c>
      <c r="W64">
        <v>0.3529411764705882</v>
      </c>
      <c r="X64">
        <v>0.53012756102417968</v>
      </c>
      <c r="Y64">
        <v>9.5588235294117641E-2</v>
      </c>
      <c r="Z64">
        <v>2.9729628428353486E-2</v>
      </c>
      <c r="AA64" t="s">
        <v>30</v>
      </c>
      <c r="AB64" t="s">
        <v>30</v>
      </c>
      <c r="AC64">
        <v>5.8823529411764705E-2</v>
      </c>
      <c r="AD64">
        <v>1.858434052447356E-2</v>
      </c>
      <c r="AE64" t="s">
        <v>30</v>
      </c>
      <c r="AF64" t="s">
        <v>30</v>
      </c>
      <c r="AG64">
        <v>0.51470588235294112</v>
      </c>
      <c r="AH64">
        <v>0.44709543083988762</v>
      </c>
      <c r="AI64">
        <v>2.5000000000000001E-2</v>
      </c>
      <c r="AJ64">
        <v>1.6790570201434887E-2</v>
      </c>
      <c r="AK64">
        <v>1.125</v>
      </c>
      <c r="AL64">
        <v>0.44643299880692949</v>
      </c>
      <c r="AM64" t="s">
        <v>30</v>
      </c>
      <c r="AN64" t="s">
        <v>30</v>
      </c>
      <c r="AO64">
        <v>0.3214285714285714</v>
      </c>
      <c r="AP64">
        <v>2.3307133936201183E-2</v>
      </c>
      <c r="AQ64">
        <v>3.5714285714285712E-2</v>
      </c>
      <c r="AR64">
        <v>1.679954174531181E-2</v>
      </c>
      <c r="AS64">
        <v>2.25</v>
      </c>
      <c r="AT64">
        <v>0.29431125635030192</v>
      </c>
      <c r="AU64">
        <v>0.14285714285714285</v>
      </c>
      <c r="AV64">
        <v>2.3305960128085942E-2</v>
      </c>
      <c r="AW64" t="s">
        <v>30</v>
      </c>
      <c r="AX64" t="s">
        <v>30</v>
      </c>
      <c r="AY64" t="s">
        <v>30</v>
      </c>
      <c r="AZ64" t="s">
        <v>30</v>
      </c>
    </row>
    <row r="65" spans="1:52">
      <c r="A65">
        <v>63</v>
      </c>
      <c r="C65">
        <v>3</v>
      </c>
      <c r="D65">
        <v>2009</v>
      </c>
      <c r="E65" t="s">
        <v>36</v>
      </c>
      <c r="F65">
        <v>3</v>
      </c>
      <c r="G65">
        <v>3.2379310344827585</v>
      </c>
      <c r="H65">
        <v>12.489459309461358</v>
      </c>
      <c r="I65">
        <v>0.38235294117647062</v>
      </c>
      <c r="J65">
        <v>0.13369590936901754</v>
      </c>
      <c r="K65">
        <v>0.14117647058823529</v>
      </c>
      <c r="L65">
        <v>0.24484818625310439</v>
      </c>
      <c r="M65">
        <v>0.64705882352941169</v>
      </c>
      <c r="N65">
        <v>2.2266084311457766</v>
      </c>
      <c r="O65">
        <v>3.0352941176470583</v>
      </c>
      <c r="P65">
        <v>7.492256780345544</v>
      </c>
      <c r="Q65">
        <v>3.4</v>
      </c>
      <c r="R65">
        <v>1.7109858245960303</v>
      </c>
      <c r="S65">
        <v>1.7647058823529412E-2</v>
      </c>
      <c r="T65">
        <v>6.58157251930193E-2</v>
      </c>
      <c r="U65">
        <v>5.8823529411764705E-2</v>
      </c>
      <c r="V65">
        <v>9.6943439509937848E-2</v>
      </c>
      <c r="W65">
        <v>0.37058823529411772</v>
      </c>
      <c r="X65">
        <v>0.56259867237107164</v>
      </c>
      <c r="Y65">
        <v>0.1</v>
      </c>
      <c r="Z65">
        <v>3.2784121459064897E-2</v>
      </c>
      <c r="AA65" t="s">
        <v>30</v>
      </c>
      <c r="AB65" t="s">
        <v>30</v>
      </c>
      <c r="AC65">
        <v>5.8823529411764705E-2</v>
      </c>
      <c r="AD65">
        <v>2.9410505554879608E-2</v>
      </c>
      <c r="AE65" t="s">
        <v>30</v>
      </c>
      <c r="AF65" t="s">
        <v>30</v>
      </c>
      <c r="AG65">
        <v>0.68823529411764706</v>
      </c>
      <c r="AH65">
        <v>0.58708122527158202</v>
      </c>
      <c r="AI65">
        <v>0</v>
      </c>
      <c r="AJ65">
        <v>1.1605941509572171E-2</v>
      </c>
      <c r="AK65">
        <v>1.36</v>
      </c>
      <c r="AL65">
        <v>0.45732823776428749</v>
      </c>
      <c r="AM65" t="s">
        <v>30</v>
      </c>
      <c r="AN65" t="s">
        <v>30</v>
      </c>
      <c r="AO65">
        <v>0.25714285714285712</v>
      </c>
      <c r="AP65">
        <v>1.6494388380646988E-2</v>
      </c>
      <c r="AQ65">
        <v>8.5714285714285715E-2</v>
      </c>
      <c r="AR65">
        <v>2.5178724202923702E-2</v>
      </c>
      <c r="AS65">
        <v>2.6571428571428575</v>
      </c>
      <c r="AT65">
        <v>0.36937942091860793</v>
      </c>
      <c r="AU65">
        <v>0</v>
      </c>
      <c r="AV65">
        <v>2.0402716212392719E-2</v>
      </c>
      <c r="AW65" t="s">
        <v>30</v>
      </c>
      <c r="AX65" t="s">
        <v>30</v>
      </c>
      <c r="AY65" t="s">
        <v>30</v>
      </c>
      <c r="AZ65" t="s">
        <v>30</v>
      </c>
    </row>
    <row r="66" spans="1:52">
      <c r="A66">
        <v>64</v>
      </c>
      <c r="D66">
        <v>2009</v>
      </c>
      <c r="E66" t="s">
        <v>36</v>
      </c>
      <c r="F66">
        <v>4</v>
      </c>
      <c r="G66">
        <v>3.8275862068965516</v>
      </c>
      <c r="H66">
        <v>3.7235494333808195</v>
      </c>
      <c r="I66">
        <v>0.58823529411764708</v>
      </c>
      <c r="J66">
        <v>0.10594081066056167</v>
      </c>
      <c r="K66">
        <v>8.8235294117647051E-2</v>
      </c>
      <c r="L66">
        <v>0.25418569055193374</v>
      </c>
      <c r="M66">
        <v>0.67647058823529405</v>
      </c>
      <c r="N66">
        <v>1.9294329721511052</v>
      </c>
      <c r="O66">
        <v>3.4852941176470589</v>
      </c>
      <c r="P66">
        <v>8.2970612561967467</v>
      </c>
      <c r="Q66">
        <v>3.4485294117647056</v>
      </c>
      <c r="R66">
        <v>1.5795456158632633</v>
      </c>
      <c r="S66">
        <v>0.10294117647058823</v>
      </c>
      <c r="T66">
        <v>8.6400192423291097E-2</v>
      </c>
      <c r="U66">
        <v>0.10294117647058824</v>
      </c>
      <c r="V66">
        <v>0.1388145315638841</v>
      </c>
      <c r="W66">
        <v>0.53676470588235303</v>
      </c>
      <c r="X66">
        <v>0.68197790450845075</v>
      </c>
      <c r="Y66">
        <v>0.14705882352941177</v>
      </c>
      <c r="Z66">
        <v>4.4902978743692271E-2</v>
      </c>
      <c r="AA66" t="s">
        <v>30</v>
      </c>
      <c r="AB66" t="s">
        <v>30</v>
      </c>
      <c r="AC66">
        <v>0.11029411764705882</v>
      </c>
      <c r="AD66">
        <v>5.3616114841795952E-2</v>
      </c>
      <c r="AE66" t="s">
        <v>30</v>
      </c>
      <c r="AF66" t="s">
        <v>30</v>
      </c>
      <c r="AG66">
        <v>0.91176470588235292</v>
      </c>
      <c r="AH66">
        <v>0.57166171967469048</v>
      </c>
      <c r="AI66">
        <v>2.5000000000000001E-2</v>
      </c>
      <c r="AJ66">
        <v>1.95583224276813E-2</v>
      </c>
      <c r="AK66">
        <v>1.1000000000000001</v>
      </c>
      <c r="AL66">
        <v>0.50835433670515484</v>
      </c>
      <c r="AM66" t="s">
        <v>30</v>
      </c>
      <c r="AN66" t="s">
        <v>30</v>
      </c>
      <c r="AO66">
        <v>0.5714285714285714</v>
      </c>
      <c r="AP66">
        <v>2.4580139967322764E-2</v>
      </c>
      <c r="AQ66">
        <v>0.14285714285714285</v>
      </c>
      <c r="AR66">
        <v>2.5112878791292814E-2</v>
      </c>
      <c r="AS66">
        <v>3.6785714285714288</v>
      </c>
      <c r="AT66">
        <v>0.38005551086595674</v>
      </c>
      <c r="AU66">
        <v>3.5714285714285712E-2</v>
      </c>
      <c r="AV66">
        <v>2.2948578420106263E-2</v>
      </c>
      <c r="AW66" t="s">
        <v>30</v>
      </c>
      <c r="AX66" t="s">
        <v>30</v>
      </c>
      <c r="AY66" t="s">
        <v>30</v>
      </c>
      <c r="AZ66" t="s">
        <v>30</v>
      </c>
    </row>
    <row r="67" spans="1:52">
      <c r="A67">
        <v>65</v>
      </c>
      <c r="C67">
        <v>5</v>
      </c>
      <c r="D67">
        <v>2009</v>
      </c>
      <c r="E67" t="s">
        <v>36</v>
      </c>
      <c r="F67">
        <v>5</v>
      </c>
      <c r="G67">
        <v>8.9827586206896548</v>
      </c>
      <c r="H67">
        <v>1.1877753824751955</v>
      </c>
      <c r="I67">
        <v>0.41176470588235292</v>
      </c>
      <c r="J67">
        <v>7.2214700350902716E-2</v>
      </c>
      <c r="K67">
        <v>0.14705882352941177</v>
      </c>
      <c r="L67">
        <v>0.29585439513615108</v>
      </c>
      <c r="M67">
        <v>0.80882352941176472</v>
      </c>
      <c r="N67">
        <v>1.9074412825918299</v>
      </c>
      <c r="O67">
        <v>3.2426470588235294</v>
      </c>
      <c r="P67">
        <v>6.2622851310282446</v>
      </c>
      <c r="Q67">
        <v>2.3676470588235294</v>
      </c>
      <c r="R67">
        <v>1.8101660515945586</v>
      </c>
      <c r="S67">
        <v>3.6764705882352942E-2</v>
      </c>
      <c r="T67">
        <v>0.11508692110137547</v>
      </c>
      <c r="U67">
        <v>5.1470588235294115E-2</v>
      </c>
      <c r="V67">
        <v>0.15239961173716229</v>
      </c>
      <c r="W67">
        <v>0.47058823529411764</v>
      </c>
      <c r="X67">
        <v>0.61509212871842989</v>
      </c>
      <c r="Y67">
        <v>6.6176470588235295E-2</v>
      </c>
      <c r="Z67">
        <v>5.0761837426914889E-2</v>
      </c>
      <c r="AA67" t="s">
        <v>30</v>
      </c>
      <c r="AB67" t="s">
        <v>30</v>
      </c>
      <c r="AC67">
        <v>7.3529411764705871E-2</v>
      </c>
      <c r="AD67">
        <v>0.10222847045442443</v>
      </c>
      <c r="AE67" t="s">
        <v>30</v>
      </c>
      <c r="AF67" t="s">
        <v>30</v>
      </c>
      <c r="AG67">
        <v>0.94852941176470595</v>
      </c>
      <c r="AH67">
        <v>0.6252466250270925</v>
      </c>
      <c r="AI67">
        <v>0</v>
      </c>
      <c r="AJ67">
        <v>1.1527383068132007E-2</v>
      </c>
      <c r="AK67">
        <v>1.325</v>
      </c>
      <c r="AL67">
        <v>0.49259812387124891</v>
      </c>
      <c r="AM67" t="s">
        <v>30</v>
      </c>
      <c r="AN67" t="s">
        <v>30</v>
      </c>
      <c r="AO67">
        <v>0.21428571428571427</v>
      </c>
      <c r="AP67">
        <v>1.9732379981942938E-2</v>
      </c>
      <c r="AQ67">
        <v>0.10714285714285714</v>
      </c>
      <c r="AR67">
        <v>2.4106421753939875E-2</v>
      </c>
      <c r="AS67">
        <v>3</v>
      </c>
      <c r="AT67">
        <v>0.44440382693752434</v>
      </c>
      <c r="AU67">
        <v>0</v>
      </c>
      <c r="AV67">
        <v>1.9215247693291859E-2</v>
      </c>
      <c r="AW67" t="s">
        <v>30</v>
      </c>
      <c r="AX67" t="s">
        <v>30</v>
      </c>
      <c r="AY67" t="s">
        <v>30</v>
      </c>
      <c r="AZ67" t="s">
        <v>30</v>
      </c>
    </row>
    <row r="68" spans="1:52">
      <c r="A68">
        <v>66</v>
      </c>
      <c r="D68">
        <v>2009</v>
      </c>
      <c r="E68" t="s">
        <v>36</v>
      </c>
      <c r="F68">
        <v>6</v>
      </c>
      <c r="G68">
        <v>8.2620689655172406</v>
      </c>
      <c r="H68">
        <v>0.25751102623426458</v>
      </c>
      <c r="I68">
        <v>0.55294117647058827</v>
      </c>
      <c r="J68">
        <v>5.8886189344032482E-2</v>
      </c>
      <c r="K68">
        <v>8.2352941176470587E-2</v>
      </c>
      <c r="L68">
        <v>0.38062243319273142</v>
      </c>
      <c r="M68">
        <v>0.81764705882352939</v>
      </c>
      <c r="N68">
        <v>1.9649533383288833</v>
      </c>
      <c r="O68">
        <v>2.223529411764706</v>
      </c>
      <c r="P68">
        <v>4.5928257088555977</v>
      </c>
      <c r="Q68">
        <v>1.0588235294117647</v>
      </c>
      <c r="R68">
        <v>1.5765440425205692</v>
      </c>
      <c r="S68">
        <v>0.11764705882352941</v>
      </c>
      <c r="T68">
        <v>0.39199603973982777</v>
      </c>
      <c r="U68">
        <v>7.647058823529411E-2</v>
      </c>
      <c r="V68">
        <v>0.21363218873419559</v>
      </c>
      <c r="W68">
        <v>0.45882352941176474</v>
      </c>
      <c r="X68">
        <v>0.72954943556235841</v>
      </c>
      <c r="Y68">
        <v>8.2352941176470601E-2</v>
      </c>
      <c r="Z68">
        <v>5.0286370904753741E-2</v>
      </c>
      <c r="AA68" t="s">
        <v>30</v>
      </c>
      <c r="AB68" t="s">
        <v>30</v>
      </c>
      <c r="AC68">
        <v>6.4705882352941169E-2</v>
      </c>
      <c r="AD68">
        <v>0.49795858846543017</v>
      </c>
      <c r="AE68" t="s">
        <v>30</v>
      </c>
      <c r="AF68" t="s">
        <v>30</v>
      </c>
      <c r="AG68">
        <v>1.0470588235294116</v>
      </c>
      <c r="AH68">
        <v>0.81237910732914342</v>
      </c>
      <c r="AI68">
        <v>0</v>
      </c>
      <c r="AJ68">
        <v>1.2485167601127315E-2</v>
      </c>
      <c r="AK68">
        <v>0.5</v>
      </c>
      <c r="AL68">
        <v>0.54236631221717779</v>
      </c>
      <c r="AM68" t="s">
        <v>30</v>
      </c>
      <c r="AN68" t="s">
        <v>30</v>
      </c>
      <c r="AO68">
        <v>0.25714285714285712</v>
      </c>
      <c r="AP68">
        <v>1.6115419186259826E-2</v>
      </c>
      <c r="AQ68">
        <v>0.17142857142857143</v>
      </c>
      <c r="AR68">
        <v>2.1788477853432787E-2</v>
      </c>
      <c r="AS68">
        <v>2.2000000000000002</v>
      </c>
      <c r="AT68">
        <v>0.46450497672646679</v>
      </c>
      <c r="AU68">
        <v>0</v>
      </c>
      <c r="AV68">
        <v>2.2229899406548688E-2</v>
      </c>
      <c r="AW68" t="s">
        <v>30</v>
      </c>
      <c r="AX68" t="s">
        <v>30</v>
      </c>
      <c r="AY68" t="s">
        <v>30</v>
      </c>
      <c r="AZ68" t="s">
        <v>30</v>
      </c>
    </row>
    <row r="69" spans="1:52">
      <c r="A69">
        <v>67</v>
      </c>
      <c r="C69">
        <v>7</v>
      </c>
      <c r="D69">
        <v>2009</v>
      </c>
      <c r="E69" t="s">
        <v>36</v>
      </c>
      <c r="F69">
        <v>7</v>
      </c>
      <c r="G69">
        <v>7.8275862068965516</v>
      </c>
      <c r="H69">
        <v>0.31611288240242102</v>
      </c>
      <c r="I69">
        <v>0.63970588235294112</v>
      </c>
      <c r="J69">
        <v>5.7710885225070604E-2</v>
      </c>
      <c r="K69">
        <v>0.22794117647058826</v>
      </c>
      <c r="L69">
        <v>0.3542808531662841</v>
      </c>
      <c r="M69">
        <v>0.45588235294117646</v>
      </c>
      <c r="N69">
        <v>1.0422689111057395</v>
      </c>
      <c r="O69">
        <v>1.9191176470588234</v>
      </c>
      <c r="P69">
        <v>3.235200354573041</v>
      </c>
      <c r="Q69">
        <v>0.67647058823529416</v>
      </c>
      <c r="R69">
        <v>0.92518868613523464</v>
      </c>
      <c r="S69">
        <v>0.1985294117647059</v>
      </c>
      <c r="T69">
        <v>1.4363239033702881</v>
      </c>
      <c r="U69">
        <v>5.1470588235294115E-2</v>
      </c>
      <c r="V69">
        <v>0.18144358061481353</v>
      </c>
      <c r="W69">
        <v>0.55147058823529416</v>
      </c>
      <c r="X69">
        <v>0.7688086181245779</v>
      </c>
      <c r="Y69">
        <v>6.6176470588235295E-2</v>
      </c>
      <c r="Z69">
        <v>4.2867310314618073E-2</v>
      </c>
      <c r="AA69" t="s">
        <v>30</v>
      </c>
      <c r="AB69" t="s">
        <v>30</v>
      </c>
      <c r="AC69">
        <v>0.16176470588235295</v>
      </c>
      <c r="AD69">
        <v>2.2756839988037632</v>
      </c>
      <c r="AE69" t="s">
        <v>30</v>
      </c>
      <c r="AF69" t="s">
        <v>30</v>
      </c>
      <c r="AG69">
        <v>1.1911764705882351</v>
      </c>
      <c r="AH69">
        <v>0.87806493543359831</v>
      </c>
      <c r="AI69">
        <v>2.5000000000000001E-2</v>
      </c>
      <c r="AJ69">
        <v>1.7161489807739398E-2</v>
      </c>
      <c r="AK69">
        <v>0.82499999999999996</v>
      </c>
      <c r="AL69">
        <v>0.53672373677558016</v>
      </c>
      <c r="AM69" t="s">
        <v>30</v>
      </c>
      <c r="AN69" t="s">
        <v>30</v>
      </c>
      <c r="AO69">
        <v>0.14285714285714285</v>
      </c>
      <c r="AP69">
        <v>2.072362039839417E-2</v>
      </c>
      <c r="AQ69">
        <v>7.1428571428571425E-2</v>
      </c>
      <c r="AR69">
        <v>4.0394642801881805E-2</v>
      </c>
      <c r="AS69">
        <v>2.6071428571428568</v>
      </c>
      <c r="AT69">
        <v>0.35508141843327168</v>
      </c>
      <c r="AU69">
        <v>7.1428571428571425E-2</v>
      </c>
      <c r="AV69">
        <v>1.8015644740050234E-2</v>
      </c>
      <c r="AW69" t="s">
        <v>30</v>
      </c>
      <c r="AX69" t="s">
        <v>30</v>
      </c>
      <c r="AY69" t="s">
        <v>30</v>
      </c>
      <c r="AZ69" t="s">
        <v>30</v>
      </c>
    </row>
    <row r="70" spans="1:52">
      <c r="A70">
        <v>68</v>
      </c>
      <c r="D70">
        <v>2009</v>
      </c>
      <c r="E70" t="s">
        <v>36</v>
      </c>
      <c r="F70">
        <v>8</v>
      </c>
      <c r="G70">
        <v>30.986206896551728</v>
      </c>
      <c r="H70">
        <v>2.0572320892226004</v>
      </c>
      <c r="I70">
        <v>0.37058823529411772</v>
      </c>
      <c r="J70">
        <v>0.10647510428240123</v>
      </c>
      <c r="K70">
        <v>0.27058823529411768</v>
      </c>
      <c r="L70">
        <v>0.19031442426669501</v>
      </c>
      <c r="M70">
        <v>0.32941176470588235</v>
      </c>
      <c r="N70">
        <v>0.53970539646721272</v>
      </c>
      <c r="O70">
        <v>1.1352941176470588</v>
      </c>
      <c r="P70">
        <v>2.7387246505937117</v>
      </c>
      <c r="Q70">
        <v>0.47058823529411764</v>
      </c>
      <c r="R70">
        <v>0.5106277666026805</v>
      </c>
      <c r="S70">
        <v>0.6352941176470589</v>
      </c>
      <c r="T70">
        <v>1.2782522448663398</v>
      </c>
      <c r="U70">
        <v>2.3529411764705882E-2</v>
      </c>
      <c r="V70">
        <v>9.6634588868040883E-2</v>
      </c>
      <c r="W70">
        <v>0.38235294117647062</v>
      </c>
      <c r="X70">
        <v>0.68074705066275365</v>
      </c>
      <c r="Y70">
        <v>8.2352941176470587E-2</v>
      </c>
      <c r="Z70">
        <v>2.7895931123771152E-2</v>
      </c>
      <c r="AA70" t="s">
        <v>30</v>
      </c>
      <c r="AB70" t="s">
        <v>30</v>
      </c>
      <c r="AC70">
        <v>0.22941176470588237</v>
      </c>
      <c r="AD70">
        <v>1.7058090353761965</v>
      </c>
      <c r="AE70" t="s">
        <v>30</v>
      </c>
      <c r="AF70" t="s">
        <v>30</v>
      </c>
      <c r="AG70">
        <v>1.611764705882353</v>
      </c>
      <c r="AH70">
        <v>0.73567123382468469</v>
      </c>
      <c r="AI70">
        <v>0</v>
      </c>
      <c r="AJ70">
        <v>1.137293545922638E-2</v>
      </c>
      <c r="AK70">
        <v>1.28</v>
      </c>
      <c r="AL70">
        <v>0.56777193651030389</v>
      </c>
      <c r="AM70" t="s">
        <v>30</v>
      </c>
      <c r="AN70" t="s">
        <v>30</v>
      </c>
      <c r="AO70">
        <v>0.22857142857142851</v>
      </c>
      <c r="AP70">
        <v>2.0042990381302198E-2</v>
      </c>
      <c r="AQ70">
        <v>0.17142857142857143</v>
      </c>
      <c r="AR70">
        <v>4.0921440761114959E-2</v>
      </c>
      <c r="AS70">
        <v>2.4857142857142853</v>
      </c>
      <c r="AT70">
        <v>0.34711228713379072</v>
      </c>
      <c r="AU70">
        <v>5.7142857142857141E-2</v>
      </c>
      <c r="AV70">
        <v>2.0905879019234248E-2</v>
      </c>
      <c r="AW70" t="s">
        <v>30</v>
      </c>
      <c r="AX70" t="s">
        <v>30</v>
      </c>
      <c r="AY70" t="s">
        <v>30</v>
      </c>
      <c r="AZ70" t="s">
        <v>30</v>
      </c>
    </row>
    <row r="71" spans="1:52">
      <c r="A71">
        <v>69</v>
      </c>
      <c r="C71">
        <v>9</v>
      </c>
      <c r="D71">
        <v>2009</v>
      </c>
      <c r="E71" t="s">
        <v>36</v>
      </c>
      <c r="F71">
        <v>9</v>
      </c>
      <c r="G71">
        <v>12.120689655172413</v>
      </c>
      <c r="H71">
        <v>4.7002260248271828</v>
      </c>
      <c r="I71">
        <v>9.5588235294117641E-2</v>
      </c>
      <c r="J71">
        <v>0.12979058214204167</v>
      </c>
      <c r="K71">
        <v>0.11029411764705883</v>
      </c>
      <c r="L71">
        <v>9.4824412202707847E-2</v>
      </c>
      <c r="M71">
        <v>0.29411764705882354</v>
      </c>
      <c r="N71">
        <v>0.5804671238687209</v>
      </c>
      <c r="O71">
        <v>0.91176470588235292</v>
      </c>
      <c r="P71">
        <v>2.3267750317515121</v>
      </c>
      <c r="Q71">
        <v>0.44117647058823528</v>
      </c>
      <c r="R71">
        <v>0.45841698094782435</v>
      </c>
      <c r="S71">
        <v>1.8455882352941175</v>
      </c>
      <c r="T71">
        <v>0.61393847106825206</v>
      </c>
      <c r="U71">
        <v>2.9411764705882353E-2</v>
      </c>
      <c r="V71">
        <v>5.8306639930066274E-2</v>
      </c>
      <c r="W71">
        <v>0.3970588235294118</v>
      </c>
      <c r="X71">
        <v>0.55590475473577738</v>
      </c>
      <c r="Y71">
        <v>8.8235294117647051E-2</v>
      </c>
      <c r="Z71">
        <v>2.4815486815722824E-2</v>
      </c>
      <c r="AA71" t="s">
        <v>30</v>
      </c>
      <c r="AB71" t="s">
        <v>30</v>
      </c>
      <c r="AC71">
        <v>0.43382352941176472</v>
      </c>
      <c r="AD71">
        <v>0.59960373557274416</v>
      </c>
      <c r="AE71" t="s">
        <v>30</v>
      </c>
      <c r="AF71" t="s">
        <v>30</v>
      </c>
      <c r="AG71">
        <v>2.0073529411764706</v>
      </c>
      <c r="AH71">
        <v>0.6636856048336901</v>
      </c>
      <c r="AI71">
        <v>0.1</v>
      </c>
      <c r="AJ71">
        <v>1.6539638564574459E-2</v>
      </c>
      <c r="AK71">
        <v>1.2250000000000001</v>
      </c>
      <c r="AL71">
        <v>0.45566461308803508</v>
      </c>
      <c r="AM71" t="s">
        <v>30</v>
      </c>
      <c r="AN71" t="s">
        <v>30</v>
      </c>
      <c r="AO71">
        <v>0.3571428571428571</v>
      </c>
      <c r="AP71">
        <v>1.7986061016751553E-2</v>
      </c>
      <c r="AQ71">
        <v>0.25</v>
      </c>
      <c r="AR71">
        <v>3.0495585450828418E-2</v>
      </c>
      <c r="AS71">
        <v>1.4285714285714286</v>
      </c>
      <c r="AT71">
        <v>0.31139871779257972</v>
      </c>
      <c r="AU71">
        <v>0</v>
      </c>
      <c r="AV71">
        <v>1.9110035318475216E-2</v>
      </c>
      <c r="AW71" t="s">
        <v>30</v>
      </c>
      <c r="AX71" t="s">
        <v>30</v>
      </c>
      <c r="AY71" t="s">
        <v>30</v>
      </c>
      <c r="AZ71" t="s">
        <v>30</v>
      </c>
    </row>
    <row r="72" spans="1:52">
      <c r="A72">
        <v>70</v>
      </c>
      <c r="D72">
        <v>2009</v>
      </c>
      <c r="E72" t="s">
        <v>36</v>
      </c>
      <c r="F72">
        <v>10</v>
      </c>
      <c r="G72">
        <v>24.012931034482758</v>
      </c>
      <c r="H72">
        <v>22.117058088773096</v>
      </c>
      <c r="I72">
        <v>8.0882352941176461E-2</v>
      </c>
      <c r="J72">
        <v>0.18407706147581129</v>
      </c>
      <c r="K72">
        <v>5.1470588235294115E-2</v>
      </c>
      <c r="L72">
        <v>7.5937658910420897E-2</v>
      </c>
      <c r="M72">
        <v>0.28676470588235292</v>
      </c>
      <c r="N72">
        <v>0.77897635142581945</v>
      </c>
      <c r="O72">
        <v>0.88970588235294112</v>
      </c>
      <c r="P72">
        <v>2.3031096773403967</v>
      </c>
      <c r="Q72">
        <v>0.50735294117647056</v>
      </c>
      <c r="R72">
        <v>0.56195166579604316</v>
      </c>
      <c r="S72">
        <v>4.132352941176471</v>
      </c>
      <c r="T72">
        <v>0.49919468194429029</v>
      </c>
      <c r="U72">
        <v>0</v>
      </c>
      <c r="V72">
        <v>5.9918600264250332E-2</v>
      </c>
      <c r="W72">
        <v>0.33088235294117646</v>
      </c>
      <c r="X72">
        <v>0.5187089882390068</v>
      </c>
      <c r="Y72">
        <v>4.4117647058823532E-2</v>
      </c>
      <c r="Z72">
        <v>2.121608828793535E-2</v>
      </c>
      <c r="AA72" t="s">
        <v>30</v>
      </c>
      <c r="AB72" t="s">
        <v>30</v>
      </c>
      <c r="AC72">
        <v>0.55147058823529416</v>
      </c>
      <c r="AD72">
        <v>0.24932448514452574</v>
      </c>
      <c r="AE72" t="s">
        <v>30</v>
      </c>
      <c r="AF72" t="s">
        <v>30</v>
      </c>
      <c r="AG72">
        <v>1.8823529411764708</v>
      </c>
      <c r="AH72">
        <v>0.66902456451863457</v>
      </c>
      <c r="AI72">
        <v>2.5000000000000001E-2</v>
      </c>
      <c r="AJ72">
        <v>1.2619641998480527E-2</v>
      </c>
      <c r="AK72">
        <v>0.85</v>
      </c>
      <c r="AL72">
        <v>0.39309306830180657</v>
      </c>
      <c r="AM72" t="s">
        <v>30</v>
      </c>
      <c r="AN72" t="s">
        <v>30</v>
      </c>
      <c r="AO72">
        <v>0.21428571428571427</v>
      </c>
      <c r="AP72">
        <v>1.4801516150454018E-2</v>
      </c>
      <c r="AQ72">
        <v>0.10714285714285714</v>
      </c>
      <c r="AR72">
        <v>2.2985632256753558E-2</v>
      </c>
      <c r="AS72">
        <v>1.5357142857142856</v>
      </c>
      <c r="AT72">
        <v>0.31650008173476457</v>
      </c>
      <c r="AU72">
        <v>3.5714285714285712E-2</v>
      </c>
      <c r="AV72">
        <v>2.4100123828854538E-2</v>
      </c>
      <c r="AW72" t="s">
        <v>30</v>
      </c>
      <c r="AX72" t="s">
        <v>30</v>
      </c>
      <c r="AY72" t="s">
        <v>30</v>
      </c>
      <c r="AZ72" t="s">
        <v>30</v>
      </c>
    </row>
    <row r="73" spans="1:52">
      <c r="A73">
        <v>71</v>
      </c>
      <c r="C73">
        <v>11</v>
      </c>
      <c r="D73">
        <v>2009</v>
      </c>
      <c r="E73" t="s">
        <v>36</v>
      </c>
      <c r="F73">
        <v>11</v>
      </c>
      <c r="G73">
        <v>29.237931034482756</v>
      </c>
      <c r="H73">
        <v>35.650054329794195</v>
      </c>
      <c r="I73">
        <v>0.11176470588235295</v>
      </c>
      <c r="J73">
        <v>0.38549501487379179</v>
      </c>
      <c r="K73">
        <v>2.9411764705882353E-2</v>
      </c>
      <c r="L73">
        <v>0.10164582163862293</v>
      </c>
      <c r="M73">
        <v>0.41764705882352937</v>
      </c>
      <c r="N73">
        <v>0.84622882371933772</v>
      </c>
      <c r="O73">
        <v>0.90588235294117647</v>
      </c>
      <c r="P73">
        <v>2.9319434395861004</v>
      </c>
      <c r="Q73">
        <v>0.65882352941176481</v>
      </c>
      <c r="R73">
        <v>1.0613198091683247</v>
      </c>
      <c r="S73">
        <v>1.1941176470588235</v>
      </c>
      <c r="T73">
        <v>0.30390343786463059</v>
      </c>
      <c r="U73">
        <v>2.3529411764705882E-2</v>
      </c>
      <c r="V73">
        <v>6.5101436824740053E-2</v>
      </c>
      <c r="W73">
        <v>0.34705882352941175</v>
      </c>
      <c r="X73">
        <v>0.48331912391512794</v>
      </c>
      <c r="Y73">
        <v>5.2941176470588235E-2</v>
      </c>
      <c r="Z73">
        <v>2.4224920325504599E-2</v>
      </c>
      <c r="AA73" t="s">
        <v>30</v>
      </c>
      <c r="AB73" t="s">
        <v>30</v>
      </c>
      <c r="AC73">
        <v>0.11764705882352941</v>
      </c>
      <c r="AD73">
        <v>7.6447857563639698E-2</v>
      </c>
      <c r="AE73" t="s">
        <v>30</v>
      </c>
      <c r="AF73" t="s">
        <v>30</v>
      </c>
      <c r="AG73">
        <v>2</v>
      </c>
      <c r="AH73">
        <v>0.70256593731100969</v>
      </c>
      <c r="AI73">
        <v>0.02</v>
      </c>
      <c r="AJ73">
        <v>1.1822967755283588E-2</v>
      </c>
      <c r="AK73">
        <v>1.1200000000000001</v>
      </c>
      <c r="AL73">
        <v>0.37249831229595598</v>
      </c>
      <c r="AM73" t="s">
        <v>30</v>
      </c>
      <c r="AN73" t="s">
        <v>30</v>
      </c>
      <c r="AO73">
        <v>0.34285714285714286</v>
      </c>
      <c r="AP73">
        <v>1.9641423500258232E-2</v>
      </c>
      <c r="AQ73">
        <v>0.22857142857142856</v>
      </c>
      <c r="AR73">
        <v>1.6155505991249073E-2</v>
      </c>
      <c r="AS73">
        <v>1.2285714285714286</v>
      </c>
      <c r="AT73">
        <v>0.28244578192886111</v>
      </c>
      <c r="AU73">
        <v>0</v>
      </c>
      <c r="AV73">
        <v>3.1016219653310372E-2</v>
      </c>
      <c r="AW73" t="s">
        <v>30</v>
      </c>
      <c r="AX73" t="s">
        <v>30</v>
      </c>
      <c r="AY73" t="s">
        <v>30</v>
      </c>
      <c r="AZ73" t="s">
        <v>30</v>
      </c>
    </row>
    <row r="74" spans="1:52">
      <c r="A74">
        <v>72</v>
      </c>
      <c r="D74">
        <v>2009</v>
      </c>
      <c r="E74" t="s">
        <v>36</v>
      </c>
      <c r="F74">
        <v>12</v>
      </c>
      <c r="G74">
        <v>37.422413793103445</v>
      </c>
      <c r="H74">
        <v>19.920133196238634</v>
      </c>
      <c r="I74">
        <v>5.1470588235294115E-2</v>
      </c>
      <c r="J74">
        <v>0.9715286191384912</v>
      </c>
      <c r="K74">
        <v>4.4117647058823525E-2</v>
      </c>
      <c r="L74">
        <v>0.13008911825844632</v>
      </c>
      <c r="M74">
        <v>0.56617647058823528</v>
      </c>
      <c r="N74">
        <v>0.92857423386025795</v>
      </c>
      <c r="O74">
        <v>3.7794117647058822</v>
      </c>
      <c r="P74">
        <v>5.7088083402038414</v>
      </c>
      <c r="Q74">
        <v>1.5588235294117647</v>
      </c>
      <c r="R74">
        <v>1.3594815021232816</v>
      </c>
      <c r="S74">
        <v>0.40441176470588236</v>
      </c>
      <c r="T74">
        <v>0.1906516660254973</v>
      </c>
      <c r="U74">
        <v>2.2058823529411763E-2</v>
      </c>
      <c r="V74">
        <v>6.4061642484915068E-2</v>
      </c>
      <c r="W74">
        <v>0.375</v>
      </c>
      <c r="X74">
        <v>0.45458784529949292</v>
      </c>
      <c r="Y74">
        <v>8.8235294117647051E-2</v>
      </c>
      <c r="Z74">
        <v>2.0218586766376879E-2</v>
      </c>
      <c r="AA74" t="s">
        <v>30</v>
      </c>
      <c r="AB74" t="s">
        <v>30</v>
      </c>
      <c r="AC74">
        <v>2.2058823529411766E-2</v>
      </c>
      <c r="AD74">
        <v>4.2351922671036414E-2</v>
      </c>
      <c r="AE74" t="s">
        <v>30</v>
      </c>
      <c r="AF74" t="s">
        <v>30</v>
      </c>
      <c r="AG74">
        <v>2.2279411764705879</v>
      </c>
      <c r="AH74">
        <v>0.68049774685053721</v>
      </c>
      <c r="AI74">
        <v>0</v>
      </c>
      <c r="AJ74">
        <v>1.5689505670555513E-2</v>
      </c>
      <c r="AK74">
        <v>1.25</v>
      </c>
      <c r="AL74">
        <v>0.3287470115188707</v>
      </c>
      <c r="AM74" t="s">
        <v>30</v>
      </c>
      <c r="AN74" t="s">
        <v>30</v>
      </c>
      <c r="AO74">
        <v>0.14285714285714285</v>
      </c>
      <c r="AP74">
        <v>2.0691418513937777E-2</v>
      </c>
      <c r="AQ74">
        <v>0</v>
      </c>
      <c r="AR74">
        <v>1.4706022262391779E-2</v>
      </c>
      <c r="AS74">
        <v>0.92857142857142849</v>
      </c>
      <c r="AT74">
        <v>0.24890471886594995</v>
      </c>
      <c r="AU74">
        <v>0</v>
      </c>
      <c r="AV74">
        <v>2.1238464465797736E-2</v>
      </c>
      <c r="AW74" t="s">
        <v>30</v>
      </c>
      <c r="AX74" t="s">
        <v>30</v>
      </c>
      <c r="AY74" t="s">
        <v>30</v>
      </c>
      <c r="AZ74" t="s">
        <v>30</v>
      </c>
    </row>
    <row r="75" spans="1:52">
      <c r="A75">
        <v>73</v>
      </c>
      <c r="B75">
        <v>2010</v>
      </c>
      <c r="C75">
        <v>1</v>
      </c>
      <c r="D75">
        <v>2010</v>
      </c>
      <c r="E75" t="s">
        <v>37</v>
      </c>
      <c r="F75">
        <v>1</v>
      </c>
      <c r="G75">
        <v>37.681034482758619</v>
      </c>
      <c r="H75">
        <v>8.1980710775024885</v>
      </c>
      <c r="I75">
        <v>0.13235294117647059</v>
      </c>
      <c r="J75">
        <v>1.2453728294422373</v>
      </c>
      <c r="K75">
        <v>4.4117647058823532E-2</v>
      </c>
      <c r="L75">
        <v>0.12694094587177315</v>
      </c>
      <c r="M75">
        <v>0.55147058823529416</v>
      </c>
      <c r="N75">
        <v>1.0949114963601276</v>
      </c>
      <c r="O75">
        <v>6.5882352941176467</v>
      </c>
      <c r="P75">
        <v>11.808959446340346</v>
      </c>
      <c r="Q75">
        <v>2.5588235294117645</v>
      </c>
      <c r="R75">
        <v>1.3481825151046165</v>
      </c>
      <c r="S75">
        <v>0.13235294117647059</v>
      </c>
      <c r="T75">
        <v>0.12004955732951775</v>
      </c>
      <c r="U75">
        <v>0</v>
      </c>
      <c r="V75">
        <v>8.5781462359071997E-2</v>
      </c>
      <c r="W75">
        <v>0.18382352941176472</v>
      </c>
      <c r="X75">
        <v>0.53039548677408777</v>
      </c>
      <c r="Y75">
        <v>0.10294117647058823</v>
      </c>
      <c r="Z75">
        <v>2.1801236838412369E-2</v>
      </c>
      <c r="AA75" t="s">
        <v>30</v>
      </c>
      <c r="AB75" t="s">
        <v>30</v>
      </c>
      <c r="AC75">
        <v>7.3529411764705881E-3</v>
      </c>
      <c r="AD75">
        <v>2.2130128298381208E-2</v>
      </c>
      <c r="AE75" t="s">
        <v>30</v>
      </c>
      <c r="AF75" t="s">
        <v>30</v>
      </c>
      <c r="AG75">
        <v>3.0514705882352939</v>
      </c>
      <c r="AH75">
        <v>0.78139128912447753</v>
      </c>
      <c r="AI75">
        <v>0</v>
      </c>
      <c r="AJ75">
        <v>1.4820680498129462E-2</v>
      </c>
      <c r="AK75">
        <v>1.075</v>
      </c>
      <c r="AL75">
        <v>0.44913326602280851</v>
      </c>
      <c r="AM75" t="s">
        <v>30</v>
      </c>
      <c r="AN75" t="s">
        <v>30</v>
      </c>
      <c r="AO75">
        <v>0.3571428571428571</v>
      </c>
      <c r="AP75">
        <v>1.8479491149892426E-2</v>
      </c>
      <c r="AQ75">
        <v>3.5714285714285712E-2</v>
      </c>
      <c r="AR75">
        <v>1.2496478675723172E-2</v>
      </c>
      <c r="AS75">
        <v>1.4285714285714286</v>
      </c>
      <c r="AT75">
        <v>0.28260350998206824</v>
      </c>
      <c r="AU75">
        <v>3.5714285714285712E-2</v>
      </c>
      <c r="AV75">
        <v>2.4998872457069637E-2</v>
      </c>
      <c r="AW75" t="s">
        <v>30</v>
      </c>
      <c r="AX75" t="s">
        <v>30</v>
      </c>
      <c r="AY75" t="s">
        <v>30</v>
      </c>
      <c r="AZ75" t="s">
        <v>30</v>
      </c>
    </row>
    <row r="76" spans="1:52">
      <c r="A76">
        <v>74</v>
      </c>
      <c r="D76">
        <v>2010</v>
      </c>
      <c r="E76" t="s">
        <v>37</v>
      </c>
      <c r="F76">
        <v>2</v>
      </c>
      <c r="G76">
        <v>5.4827586206896548</v>
      </c>
      <c r="H76">
        <v>2.5471017189330865</v>
      </c>
      <c r="I76">
        <v>0.7279411764705882</v>
      </c>
      <c r="J76">
        <v>1.3453010149660354</v>
      </c>
      <c r="K76">
        <v>0.11029411764705882</v>
      </c>
      <c r="L76">
        <v>0.15660971466342696</v>
      </c>
      <c r="M76">
        <v>0.86029411764705888</v>
      </c>
      <c r="N76">
        <v>1.5967663091385376</v>
      </c>
      <c r="O76">
        <v>3.3088235294117645</v>
      </c>
      <c r="P76">
        <v>12.808855127385108</v>
      </c>
      <c r="Q76">
        <v>3.375</v>
      </c>
      <c r="R76">
        <v>1.4568594924862488</v>
      </c>
      <c r="S76">
        <v>0.11029411764705883</v>
      </c>
      <c r="T76">
        <v>0.20023858736943975</v>
      </c>
      <c r="U76">
        <v>7.3529411764705881E-3</v>
      </c>
      <c r="V76">
        <v>9.7483621585012406E-2</v>
      </c>
      <c r="W76">
        <v>0.34558823529411764</v>
      </c>
      <c r="X76">
        <v>0.49311255358172179</v>
      </c>
      <c r="Y76">
        <v>6.6176470588235295E-2</v>
      </c>
      <c r="Z76">
        <v>2.2433988075575666E-2</v>
      </c>
      <c r="AA76" t="s">
        <v>30</v>
      </c>
      <c r="AB76" t="s">
        <v>30</v>
      </c>
      <c r="AC76">
        <v>2.2058823529411763E-2</v>
      </c>
      <c r="AD76">
        <v>2.9359353521626996E-2</v>
      </c>
      <c r="AE76" t="s">
        <v>30</v>
      </c>
      <c r="AF76" t="s">
        <v>30</v>
      </c>
      <c r="AG76">
        <v>3.625</v>
      </c>
      <c r="AH76">
        <v>0.84518905808804368</v>
      </c>
      <c r="AI76">
        <v>0</v>
      </c>
      <c r="AJ76">
        <v>1.7681737415338364E-2</v>
      </c>
      <c r="AK76">
        <v>0.7</v>
      </c>
      <c r="AL76">
        <v>0.49206113884291058</v>
      </c>
      <c r="AM76" t="s">
        <v>30</v>
      </c>
      <c r="AN76" t="s">
        <v>30</v>
      </c>
      <c r="AO76">
        <v>0.3214285714285714</v>
      </c>
      <c r="AP76">
        <v>2.1790494507212772E-2</v>
      </c>
      <c r="AQ76">
        <v>0.21428571428571425</v>
      </c>
      <c r="AR76">
        <v>2.1224611588388675E-2</v>
      </c>
      <c r="AS76">
        <v>2.0357142857142856</v>
      </c>
      <c r="AT76">
        <v>0.3236208558383481</v>
      </c>
      <c r="AU76">
        <v>3.5714285714285712E-2</v>
      </c>
      <c r="AV76">
        <v>1.2531002565832287E-2</v>
      </c>
      <c r="AW76" t="s">
        <v>30</v>
      </c>
      <c r="AX76" t="s">
        <v>30</v>
      </c>
      <c r="AY76" t="s">
        <v>30</v>
      </c>
      <c r="AZ76" t="s">
        <v>30</v>
      </c>
    </row>
    <row r="77" spans="1:52">
      <c r="A77">
        <v>75</v>
      </c>
      <c r="C77">
        <v>3</v>
      </c>
      <c r="D77">
        <v>2010</v>
      </c>
      <c r="E77" t="s">
        <v>37</v>
      </c>
      <c r="F77">
        <v>3</v>
      </c>
      <c r="G77">
        <v>1.1206896551724137</v>
      </c>
      <c r="H77">
        <v>0.41760715512085278</v>
      </c>
      <c r="I77">
        <v>1.164705882352941</v>
      </c>
      <c r="J77">
        <v>0.60494436832878651</v>
      </c>
      <c r="K77">
        <v>0.12941176470588237</v>
      </c>
      <c r="L77">
        <v>0.17029573731089359</v>
      </c>
      <c r="M77">
        <v>0.77058823529411768</v>
      </c>
      <c r="N77">
        <v>1.4968384008368658</v>
      </c>
      <c r="O77">
        <v>2.0235294117647058</v>
      </c>
      <c r="P77">
        <v>9.5079514119550144</v>
      </c>
      <c r="Q77">
        <v>3.0411764705882351</v>
      </c>
      <c r="R77">
        <v>1.7617452760663859</v>
      </c>
      <c r="S77">
        <v>0.10588235294117647</v>
      </c>
      <c r="T77">
        <v>0.36573115050870136</v>
      </c>
      <c r="U77">
        <v>1.7647058823529412E-2</v>
      </c>
      <c r="V77">
        <v>0.15476041327886911</v>
      </c>
      <c r="W77">
        <v>0.27647058823529413</v>
      </c>
      <c r="X77">
        <v>0.51319034856587131</v>
      </c>
      <c r="Y77">
        <v>8.2352941176470587E-2</v>
      </c>
      <c r="Z77">
        <v>2.2548862652261331E-2</v>
      </c>
      <c r="AA77" t="s">
        <v>30</v>
      </c>
      <c r="AB77" t="s">
        <v>30</v>
      </c>
      <c r="AC77">
        <v>4.1176470588235294E-2</v>
      </c>
      <c r="AD77">
        <v>6.074821183900446E-2</v>
      </c>
      <c r="AE77" t="s">
        <v>30</v>
      </c>
      <c r="AF77" t="s">
        <v>30</v>
      </c>
      <c r="AG77">
        <v>3.0529411764705885</v>
      </c>
      <c r="AH77">
        <v>1.1405270352534607</v>
      </c>
      <c r="AI77">
        <v>0</v>
      </c>
      <c r="AJ77">
        <v>2.2713279222809628E-2</v>
      </c>
      <c r="AK77">
        <v>2.06</v>
      </c>
      <c r="AL77">
        <v>0.50141433069730579</v>
      </c>
      <c r="AM77" t="s">
        <v>30</v>
      </c>
      <c r="AN77" t="s">
        <v>30</v>
      </c>
      <c r="AO77">
        <v>0.11428571428571428</v>
      </c>
      <c r="AP77">
        <v>1.6604735881897585E-2</v>
      </c>
      <c r="AQ77">
        <v>0.22857142857142856</v>
      </c>
      <c r="AR77">
        <v>1.9233448323698644E-2</v>
      </c>
      <c r="AS77">
        <v>2.3142857142857141</v>
      </c>
      <c r="AT77">
        <v>0.36770208428594003</v>
      </c>
      <c r="AU77">
        <v>0.11428571428571428</v>
      </c>
      <c r="AV77">
        <v>2.0543617615613095E-2</v>
      </c>
      <c r="AW77" t="s">
        <v>30</v>
      </c>
      <c r="AX77" t="s">
        <v>30</v>
      </c>
      <c r="AY77" t="s">
        <v>30</v>
      </c>
      <c r="AZ77" t="s">
        <v>30</v>
      </c>
    </row>
    <row r="78" spans="1:52">
      <c r="A78">
        <v>76</v>
      </c>
      <c r="D78">
        <v>2010</v>
      </c>
      <c r="E78" t="s">
        <v>37</v>
      </c>
      <c r="F78">
        <v>4</v>
      </c>
      <c r="G78">
        <v>0.42672413793103448</v>
      </c>
      <c r="H78">
        <v>0.15766045025943029</v>
      </c>
      <c r="I78">
        <v>0.7720588235294118</v>
      </c>
      <c r="J78">
        <v>0.19764445939370731</v>
      </c>
      <c r="K78">
        <v>9.5588235294117641E-2</v>
      </c>
      <c r="L78">
        <v>0.19884048978755059</v>
      </c>
      <c r="M78">
        <v>0.75735294117647056</v>
      </c>
      <c r="N78">
        <v>1.4163273776890093</v>
      </c>
      <c r="O78">
        <v>2.1838235294117645</v>
      </c>
      <c r="P78">
        <v>9.1348681590389553</v>
      </c>
      <c r="Q78">
        <v>3.1544117647058822</v>
      </c>
      <c r="R78">
        <v>1.7760819492014481</v>
      </c>
      <c r="S78">
        <v>0.13235294117647059</v>
      </c>
      <c r="T78">
        <v>0.65090800131437154</v>
      </c>
      <c r="U78">
        <v>1.4705882352941176E-2</v>
      </c>
      <c r="V78">
        <v>0.25954308837817336</v>
      </c>
      <c r="W78">
        <v>0.31617647058823528</v>
      </c>
      <c r="X78">
        <v>0.59309481801700747</v>
      </c>
      <c r="Y78">
        <v>0.11764705882352941</v>
      </c>
      <c r="Z78">
        <v>2.6996312704164121E-2</v>
      </c>
      <c r="AA78" t="s">
        <v>30</v>
      </c>
      <c r="AB78" t="s">
        <v>30</v>
      </c>
      <c r="AC78">
        <v>4.4117647058823532E-2</v>
      </c>
      <c r="AD78">
        <v>0.15137465423974678</v>
      </c>
      <c r="AE78" t="s">
        <v>30</v>
      </c>
      <c r="AF78" t="s">
        <v>30</v>
      </c>
      <c r="AG78">
        <v>2.6985294117647056</v>
      </c>
      <c r="AH78">
        <v>1.097833483503905</v>
      </c>
      <c r="AI78">
        <v>2.5000000000000001E-2</v>
      </c>
      <c r="AJ78">
        <v>1.7062186405621047E-2</v>
      </c>
      <c r="AK78">
        <v>1.9750000000000001</v>
      </c>
      <c r="AL78">
        <v>0.54840198687960995</v>
      </c>
      <c r="AM78" t="s">
        <v>30</v>
      </c>
      <c r="AN78" t="s">
        <v>30</v>
      </c>
      <c r="AO78">
        <v>0.21428571428571425</v>
      </c>
      <c r="AP78">
        <v>2.0233779865608925E-2</v>
      </c>
      <c r="AQ78">
        <v>0.17857142857142855</v>
      </c>
      <c r="AR78">
        <v>3.066609497627722E-2</v>
      </c>
      <c r="AS78">
        <v>1.7142857142857142</v>
      </c>
      <c r="AT78">
        <v>0.36134570963261459</v>
      </c>
      <c r="AU78">
        <v>3.5714285714285712E-2</v>
      </c>
      <c r="AV78">
        <v>1.5850177399838059E-2</v>
      </c>
      <c r="AW78" t="s">
        <v>30</v>
      </c>
      <c r="AX78" t="s">
        <v>30</v>
      </c>
      <c r="AY78" t="s">
        <v>30</v>
      </c>
      <c r="AZ78" t="s">
        <v>30</v>
      </c>
    </row>
    <row r="79" spans="1:52">
      <c r="A79">
        <v>77</v>
      </c>
      <c r="C79">
        <v>5</v>
      </c>
      <c r="D79">
        <v>2010</v>
      </c>
      <c r="E79" t="s">
        <v>37</v>
      </c>
      <c r="F79">
        <v>5</v>
      </c>
      <c r="G79">
        <v>0.22068965517241379</v>
      </c>
      <c r="H79">
        <v>9.9595497130490138E-2</v>
      </c>
      <c r="I79">
        <v>0.21176470588235294</v>
      </c>
      <c r="J79">
        <v>8.702224853148835E-2</v>
      </c>
      <c r="K79">
        <v>0.14705882352941177</v>
      </c>
      <c r="L79">
        <v>0.27276668564781736</v>
      </c>
      <c r="M79">
        <v>0.63529411764705879</v>
      </c>
      <c r="N79">
        <v>1.5888246351637374</v>
      </c>
      <c r="O79">
        <v>3.0058823529411769</v>
      </c>
      <c r="P79">
        <v>7.4562464827471429</v>
      </c>
      <c r="Q79">
        <v>2.8058823529411763</v>
      </c>
      <c r="R79">
        <v>2.2461353228660386</v>
      </c>
      <c r="S79">
        <v>0.25882352941176473</v>
      </c>
      <c r="T79">
        <v>1.2048465532598089</v>
      </c>
      <c r="U79">
        <v>1.7647058823529412E-2</v>
      </c>
      <c r="V79">
        <v>0.38463000246289741</v>
      </c>
      <c r="W79">
        <v>0.42352941176470588</v>
      </c>
      <c r="X79">
        <v>0.54858280860846997</v>
      </c>
      <c r="Y79">
        <v>0.16470588235294117</v>
      </c>
      <c r="Z79">
        <v>4.7824330647410214E-2</v>
      </c>
      <c r="AA79" t="s">
        <v>30</v>
      </c>
      <c r="AB79" t="s">
        <v>30</v>
      </c>
      <c r="AC79">
        <v>0.13529411764705884</v>
      </c>
      <c r="AD79">
        <v>0.54702941896619084</v>
      </c>
      <c r="AE79" t="s">
        <v>30</v>
      </c>
      <c r="AF79" t="s">
        <v>30</v>
      </c>
      <c r="AG79">
        <v>1.9705882352941178</v>
      </c>
      <c r="AH79">
        <v>1.2773209597005177</v>
      </c>
      <c r="AI79">
        <v>0.02</v>
      </c>
      <c r="AJ79">
        <v>1.888777053023272E-2</v>
      </c>
      <c r="AK79">
        <v>2.2999999999999998</v>
      </c>
      <c r="AL79">
        <v>0.58053489496869326</v>
      </c>
      <c r="AM79" t="s">
        <v>30</v>
      </c>
      <c r="AN79" t="s">
        <v>30</v>
      </c>
      <c r="AO79">
        <v>2.8571428571428571E-2</v>
      </c>
      <c r="AP79">
        <v>2.1768494837548547E-2</v>
      </c>
      <c r="AQ79">
        <v>0.17142857142857143</v>
      </c>
      <c r="AR79">
        <v>3.2208960879037608E-2</v>
      </c>
      <c r="AS79">
        <v>1.5714285714285714</v>
      </c>
      <c r="AT79">
        <v>0.4444624419816236</v>
      </c>
      <c r="AU79">
        <v>5.7142857142857141E-2</v>
      </c>
      <c r="AV79">
        <v>2.2632376622146441E-2</v>
      </c>
      <c r="AW79" t="s">
        <v>30</v>
      </c>
      <c r="AX79" t="s">
        <v>30</v>
      </c>
      <c r="AY79" t="s">
        <v>30</v>
      </c>
      <c r="AZ79" t="s">
        <v>30</v>
      </c>
    </row>
    <row r="80" spans="1:52">
      <c r="A80">
        <v>78</v>
      </c>
      <c r="D80">
        <v>2010</v>
      </c>
      <c r="E80" t="s">
        <v>37</v>
      </c>
      <c r="F80">
        <v>6</v>
      </c>
      <c r="G80">
        <v>0.36206896551724138</v>
      </c>
      <c r="H80">
        <v>5.1857663985584362E-2</v>
      </c>
      <c r="I80">
        <v>0.18382352941176469</v>
      </c>
      <c r="J80">
        <v>6.2263989878572179E-2</v>
      </c>
      <c r="K80">
        <v>0.125</v>
      </c>
      <c r="L80">
        <v>0.35734925610040935</v>
      </c>
      <c r="M80">
        <v>0.52205882352941169</v>
      </c>
      <c r="N80">
        <v>1.6456565028290293</v>
      </c>
      <c r="O80">
        <v>2.7573529411764706</v>
      </c>
      <c r="P80">
        <v>5.306982512932672</v>
      </c>
      <c r="Q80">
        <v>2.0735294117647061</v>
      </c>
      <c r="R80">
        <v>2.2533003630375852</v>
      </c>
      <c r="S80">
        <v>0.22794117647058823</v>
      </c>
      <c r="T80">
        <v>2.2595154552137995</v>
      </c>
      <c r="U80">
        <v>1.4705882352941176E-2</v>
      </c>
      <c r="V80">
        <v>0.63448994570228456</v>
      </c>
      <c r="W80">
        <v>0.60294117647058831</v>
      </c>
      <c r="X80">
        <v>0.63401469875396177</v>
      </c>
      <c r="Y80">
        <v>0.16911764705882354</v>
      </c>
      <c r="Z80">
        <v>7.3233216283224656E-2</v>
      </c>
      <c r="AA80" t="s">
        <v>30</v>
      </c>
      <c r="AB80" t="s">
        <v>30</v>
      </c>
      <c r="AC80">
        <v>0.38970588235294118</v>
      </c>
      <c r="AD80">
        <v>2.4388468527439318</v>
      </c>
      <c r="AE80" t="s">
        <v>30</v>
      </c>
      <c r="AF80" t="s">
        <v>30</v>
      </c>
      <c r="AG80">
        <v>2.0514705882352939</v>
      </c>
      <c r="AH80">
        <v>1.4110190912886291</v>
      </c>
      <c r="AI80">
        <v>0</v>
      </c>
      <c r="AJ80">
        <v>1.7718256985203431E-2</v>
      </c>
      <c r="AK80">
        <v>2.2999999999999998</v>
      </c>
      <c r="AL80">
        <v>0.62469870570454467</v>
      </c>
      <c r="AM80" t="s">
        <v>30</v>
      </c>
      <c r="AN80" t="s">
        <v>30</v>
      </c>
      <c r="AO80">
        <v>0.10714285714285714</v>
      </c>
      <c r="AP80">
        <v>2.5541182080050105E-2</v>
      </c>
      <c r="AQ80">
        <v>0.4642857142857143</v>
      </c>
      <c r="AR80">
        <v>4.2920707585328031E-2</v>
      </c>
      <c r="AS80">
        <v>1.3571428571428572</v>
      </c>
      <c r="AT80">
        <v>0.48211838399417112</v>
      </c>
      <c r="AU80">
        <v>7.1428571428571425E-2</v>
      </c>
      <c r="AV80">
        <v>3.3703991882101852E-2</v>
      </c>
      <c r="AW80" t="s">
        <v>30</v>
      </c>
      <c r="AX80" t="s">
        <v>30</v>
      </c>
      <c r="AY80" t="s">
        <v>30</v>
      </c>
      <c r="AZ80" t="s">
        <v>30</v>
      </c>
    </row>
    <row r="81" spans="1:52">
      <c r="A81">
        <v>79</v>
      </c>
      <c r="C81">
        <v>7</v>
      </c>
      <c r="D81">
        <v>2010</v>
      </c>
      <c r="E81" t="s">
        <v>37</v>
      </c>
      <c r="F81">
        <v>7</v>
      </c>
      <c r="G81">
        <v>0.875</v>
      </c>
      <c r="H81">
        <v>3.2605069226377577E-2</v>
      </c>
      <c r="I81">
        <v>0.27941176470588236</v>
      </c>
      <c r="J81">
        <v>5.4374509953036776E-2</v>
      </c>
      <c r="K81">
        <v>8.8235294117647051E-2</v>
      </c>
      <c r="L81">
        <v>0.32380785655331507</v>
      </c>
      <c r="M81">
        <v>0.52941176470588236</v>
      </c>
      <c r="N81">
        <v>0.91973557102317716</v>
      </c>
      <c r="O81">
        <v>2.1911764705882355</v>
      </c>
      <c r="P81">
        <v>3.2663017652355189</v>
      </c>
      <c r="Q81">
        <v>1.0441176470588236</v>
      </c>
      <c r="R81">
        <v>1.1915723392766142</v>
      </c>
      <c r="S81">
        <v>0.21323529411764708</v>
      </c>
      <c r="T81">
        <v>3.5616777791412977</v>
      </c>
      <c r="U81">
        <v>2.9411764705882353E-2</v>
      </c>
      <c r="V81">
        <v>0.48171515801156783</v>
      </c>
      <c r="W81">
        <v>0.33823529411764708</v>
      </c>
      <c r="X81">
        <v>0.6464722922085433</v>
      </c>
      <c r="Y81">
        <v>0.15441176470588236</v>
      </c>
      <c r="Z81">
        <v>4.7782153880257833E-2</v>
      </c>
      <c r="AA81" t="s">
        <v>30</v>
      </c>
      <c r="AB81" t="s">
        <v>30</v>
      </c>
      <c r="AC81">
        <v>0.33088235294117652</v>
      </c>
      <c r="AD81">
        <v>5.3158363865957998</v>
      </c>
      <c r="AE81" t="s">
        <v>30</v>
      </c>
      <c r="AF81" t="s">
        <v>30</v>
      </c>
      <c r="AG81">
        <v>1.7058823529411764</v>
      </c>
      <c r="AH81">
        <v>1.4281395957793703</v>
      </c>
      <c r="AI81">
        <v>2.5000000000000001E-2</v>
      </c>
      <c r="AJ81">
        <v>1.8460088390873951E-2</v>
      </c>
      <c r="AK81">
        <v>6.2249999999999996</v>
      </c>
      <c r="AL81">
        <v>0.71854586554929423</v>
      </c>
      <c r="AM81" t="s">
        <v>30</v>
      </c>
      <c r="AN81" t="s">
        <v>30</v>
      </c>
      <c r="AO81">
        <v>3.5714285714285712E-2</v>
      </c>
      <c r="AP81">
        <v>1.417673690224271E-2</v>
      </c>
      <c r="AQ81">
        <v>0.17857142857142855</v>
      </c>
      <c r="AR81">
        <v>5.7267178991315296E-2</v>
      </c>
      <c r="AS81">
        <v>1.2857142857142856</v>
      </c>
      <c r="AT81">
        <v>0.37188950009111921</v>
      </c>
      <c r="AU81">
        <v>0.10714285714285714</v>
      </c>
      <c r="AV81">
        <v>2.8893415533237876E-2</v>
      </c>
      <c r="AW81" t="s">
        <v>30</v>
      </c>
      <c r="AX81" t="s">
        <v>30</v>
      </c>
      <c r="AY81" t="s">
        <v>30</v>
      </c>
      <c r="AZ81" t="s">
        <v>30</v>
      </c>
    </row>
    <row r="82" spans="1:52">
      <c r="A82">
        <v>80</v>
      </c>
      <c r="D82">
        <v>2010</v>
      </c>
      <c r="E82" t="s">
        <v>37</v>
      </c>
      <c r="F82">
        <v>8</v>
      </c>
      <c r="G82">
        <v>0.6827586206896552</v>
      </c>
      <c r="H82">
        <v>2.8827204323999552E-2</v>
      </c>
      <c r="I82">
        <v>0.46470588235294119</v>
      </c>
      <c r="J82">
        <v>8.3833759616573161E-2</v>
      </c>
      <c r="K82">
        <v>0.311764705882353</v>
      </c>
      <c r="L82">
        <v>0.2897089799305394</v>
      </c>
      <c r="M82">
        <v>0.49411764705882355</v>
      </c>
      <c r="N82">
        <v>0.53422387235712843</v>
      </c>
      <c r="O82">
        <v>1.8647058823529412</v>
      </c>
      <c r="P82">
        <v>2.8505349440367009</v>
      </c>
      <c r="Q82">
        <v>0.77058823529411768</v>
      </c>
      <c r="R82">
        <v>0.63997589289705958</v>
      </c>
      <c r="S82">
        <v>0.19411764705882353</v>
      </c>
      <c r="T82">
        <v>1.5323093367958083</v>
      </c>
      <c r="U82">
        <v>5.8823529411764705E-3</v>
      </c>
      <c r="V82">
        <v>0.32138770039140896</v>
      </c>
      <c r="W82">
        <v>0.49411764705882355</v>
      </c>
      <c r="X82">
        <v>0.68393548849960728</v>
      </c>
      <c r="Y82">
        <v>0.13529411764705881</v>
      </c>
      <c r="Z82">
        <v>3.8417145289308119E-2</v>
      </c>
      <c r="AA82" t="s">
        <v>30</v>
      </c>
      <c r="AB82" t="s">
        <v>30</v>
      </c>
      <c r="AC82">
        <v>0.1764705882352941</v>
      </c>
      <c r="AD82">
        <v>1.6359446383102729</v>
      </c>
      <c r="AE82" t="s">
        <v>30</v>
      </c>
      <c r="AF82" t="s">
        <v>30</v>
      </c>
      <c r="AG82">
        <v>1.4176470588235293</v>
      </c>
      <c r="AH82">
        <v>1.1257951805943407</v>
      </c>
      <c r="AI82">
        <v>0.02</v>
      </c>
      <c r="AJ82">
        <v>1.8126845889738761E-2</v>
      </c>
      <c r="AK82">
        <v>4.76</v>
      </c>
      <c r="AL82">
        <v>0.75776873009360535</v>
      </c>
      <c r="AM82" t="s">
        <v>30</v>
      </c>
      <c r="AN82" t="s">
        <v>30</v>
      </c>
      <c r="AO82">
        <v>0.17142857142857143</v>
      </c>
      <c r="AP82">
        <v>2.0564150096031648E-2</v>
      </c>
      <c r="AQ82">
        <v>0.2857142857142857</v>
      </c>
      <c r="AR82">
        <v>5.6436031456336654E-2</v>
      </c>
      <c r="AS82">
        <v>1.1428571428571428</v>
      </c>
      <c r="AT82">
        <v>0.33376491834921118</v>
      </c>
      <c r="AU82">
        <v>8.5714285714285715E-2</v>
      </c>
      <c r="AV82">
        <v>3.9807745597355074E-2</v>
      </c>
      <c r="AW82" t="s">
        <v>30</v>
      </c>
      <c r="AX82" t="s">
        <v>30</v>
      </c>
      <c r="AY82" t="s">
        <v>30</v>
      </c>
      <c r="AZ82" t="s">
        <v>30</v>
      </c>
    </row>
    <row r="83" spans="1:52">
      <c r="A83">
        <v>81</v>
      </c>
      <c r="C83">
        <v>9</v>
      </c>
      <c r="D83">
        <v>2010</v>
      </c>
      <c r="E83" t="s">
        <v>37</v>
      </c>
      <c r="F83">
        <v>9</v>
      </c>
      <c r="G83">
        <v>0.69827586206896564</v>
      </c>
      <c r="H83">
        <v>4.925973625461838E-2</v>
      </c>
      <c r="I83">
        <v>0.75</v>
      </c>
      <c r="J83">
        <v>0.24361640803716947</v>
      </c>
      <c r="K83">
        <v>0.36764705882352944</v>
      </c>
      <c r="L83">
        <v>0.28115132032829837</v>
      </c>
      <c r="M83">
        <v>0.38970588235294118</v>
      </c>
      <c r="N83">
        <v>0.63957462453217739</v>
      </c>
      <c r="O83">
        <v>2.3235294117647056</v>
      </c>
      <c r="P83">
        <v>3.0454275860636888</v>
      </c>
      <c r="Q83">
        <v>0.56617647058823528</v>
      </c>
      <c r="R83">
        <v>0.52294732380556064</v>
      </c>
      <c r="S83">
        <v>0.18382352941176472</v>
      </c>
      <c r="T83">
        <v>0.77515450576488498</v>
      </c>
      <c r="U83">
        <v>1.4705882352941176E-2</v>
      </c>
      <c r="V83">
        <v>0.22536953893869927</v>
      </c>
      <c r="W83">
        <v>0.4264705882352941</v>
      </c>
      <c r="X83">
        <v>0.64719323784580363</v>
      </c>
      <c r="Y83">
        <v>0.23529411764705882</v>
      </c>
      <c r="Z83">
        <v>2.908466053676742E-2</v>
      </c>
      <c r="AA83" t="s">
        <v>30</v>
      </c>
      <c r="AB83" t="s">
        <v>30</v>
      </c>
      <c r="AC83">
        <v>0.16911764705882354</v>
      </c>
      <c r="AD83">
        <v>0.46391772558021538</v>
      </c>
      <c r="AE83" t="s">
        <v>30</v>
      </c>
      <c r="AF83" t="s">
        <v>30</v>
      </c>
      <c r="AG83">
        <v>1.1470588235294117</v>
      </c>
      <c r="AH83">
        <v>1.0502934930572716</v>
      </c>
      <c r="AI83">
        <v>2.5000000000000001E-2</v>
      </c>
      <c r="AJ83">
        <v>1.4418732047540753E-2</v>
      </c>
      <c r="AK83">
        <v>5.5</v>
      </c>
      <c r="AL83">
        <v>0.75012921932774945</v>
      </c>
      <c r="AM83" t="s">
        <v>30</v>
      </c>
      <c r="AN83" t="s">
        <v>30</v>
      </c>
      <c r="AO83">
        <v>0.39285714285714279</v>
      </c>
      <c r="AP83">
        <v>2.233960304044659E-2</v>
      </c>
      <c r="AQ83">
        <v>7.1428571428571425E-2</v>
      </c>
      <c r="AR83">
        <v>3.8684291109175761E-2</v>
      </c>
      <c r="AS83">
        <v>1.3214285714285714</v>
      </c>
      <c r="AT83">
        <v>0.3583229084485442</v>
      </c>
      <c r="AU83">
        <v>7.1428571428571425E-2</v>
      </c>
      <c r="AV83">
        <v>2.8874407967563097E-2</v>
      </c>
      <c r="AW83" t="s">
        <v>30</v>
      </c>
      <c r="AX83" t="s">
        <v>30</v>
      </c>
      <c r="AY83" t="s">
        <v>30</v>
      </c>
      <c r="AZ83" t="s">
        <v>30</v>
      </c>
    </row>
    <row r="84" spans="1:52">
      <c r="A84">
        <v>82</v>
      </c>
      <c r="D84">
        <v>2010</v>
      </c>
      <c r="E84" t="s">
        <v>37</v>
      </c>
      <c r="F84">
        <v>10</v>
      </c>
      <c r="G84">
        <v>0.97413793103448276</v>
      </c>
      <c r="H84">
        <v>0.11943004802248602</v>
      </c>
      <c r="I84">
        <v>0.30882352941176472</v>
      </c>
      <c r="J84">
        <v>0.36351623160329338</v>
      </c>
      <c r="K84">
        <v>0.5</v>
      </c>
      <c r="L84">
        <v>0.19365730862893771</v>
      </c>
      <c r="M84">
        <v>0.50735294117647056</v>
      </c>
      <c r="N84">
        <v>0.8888560007691414</v>
      </c>
      <c r="O84">
        <v>3.0955882352941178</v>
      </c>
      <c r="P84">
        <v>3.6280842252384877</v>
      </c>
      <c r="Q84">
        <v>0.6470588235294118</v>
      </c>
      <c r="R84">
        <v>0.70743082641234423</v>
      </c>
      <c r="S84">
        <v>0.5</v>
      </c>
      <c r="T84">
        <v>0.42489677631197886</v>
      </c>
      <c r="U84">
        <v>4.4117647058823525E-2</v>
      </c>
      <c r="V84">
        <v>0.27181656259525361</v>
      </c>
      <c r="W84">
        <v>0.31617647058823528</v>
      </c>
      <c r="X84">
        <v>0.58010709176130049</v>
      </c>
      <c r="Y84">
        <v>0.27205882352941174</v>
      </c>
      <c r="Z84">
        <v>3.0536197165033922E-2</v>
      </c>
      <c r="AA84" t="s">
        <v>30</v>
      </c>
      <c r="AB84" t="s">
        <v>30</v>
      </c>
      <c r="AC84">
        <v>0.125</v>
      </c>
      <c r="AD84">
        <v>0.12290657016684037</v>
      </c>
      <c r="AE84" t="s">
        <v>30</v>
      </c>
      <c r="AF84" t="s">
        <v>30</v>
      </c>
      <c r="AG84">
        <v>1.2426470588235294</v>
      </c>
      <c r="AH84">
        <v>1.07373812868568</v>
      </c>
      <c r="AI84">
        <v>2.5000000000000001E-2</v>
      </c>
      <c r="AJ84">
        <v>1.6953265312451862E-2</v>
      </c>
      <c r="AK84">
        <v>4.5750000000000002</v>
      </c>
      <c r="AL84">
        <v>0.63763539360632415</v>
      </c>
      <c r="AM84" t="s">
        <v>30</v>
      </c>
      <c r="AN84" t="s">
        <v>30</v>
      </c>
      <c r="AO84">
        <v>0.25</v>
      </c>
      <c r="AP84">
        <v>2.0060586170080798E-2</v>
      </c>
      <c r="AQ84">
        <v>0.10714285714285714</v>
      </c>
      <c r="AR84">
        <v>2.8790813565017677E-2</v>
      </c>
      <c r="AS84">
        <v>1.5714285714285714</v>
      </c>
      <c r="AT84">
        <v>0.58682437479897576</v>
      </c>
      <c r="AU84">
        <v>0</v>
      </c>
      <c r="AV84">
        <v>4.2859923523807103E-2</v>
      </c>
      <c r="AW84" t="s">
        <v>30</v>
      </c>
      <c r="AX84" t="s">
        <v>30</v>
      </c>
      <c r="AY84" t="s">
        <v>30</v>
      </c>
      <c r="AZ84" t="s">
        <v>30</v>
      </c>
    </row>
    <row r="85" spans="1:52">
      <c r="A85">
        <v>83</v>
      </c>
      <c r="C85">
        <v>11</v>
      </c>
      <c r="D85">
        <v>2010</v>
      </c>
      <c r="E85" t="s">
        <v>37</v>
      </c>
      <c r="F85">
        <v>11</v>
      </c>
      <c r="G85">
        <v>0.86896551724137938</v>
      </c>
      <c r="H85">
        <v>0.38922826163572388</v>
      </c>
      <c r="I85">
        <v>0.22352941176470589</v>
      </c>
      <c r="J85">
        <v>0.64504571901629892</v>
      </c>
      <c r="K85">
        <v>0.33529411764705885</v>
      </c>
      <c r="L85">
        <v>0.35373461500174369</v>
      </c>
      <c r="M85">
        <v>0.67058823529411771</v>
      </c>
      <c r="N85">
        <v>1.5584691372560044</v>
      </c>
      <c r="O85">
        <v>3.6764705882352944</v>
      </c>
      <c r="P85">
        <v>10.44458208223655</v>
      </c>
      <c r="Q85">
        <v>0.99411764705882355</v>
      </c>
      <c r="R85">
        <v>1.5091932685090825</v>
      </c>
      <c r="S85">
        <v>0.74705882352941178</v>
      </c>
      <c r="T85">
        <v>0.30568778332199764</v>
      </c>
      <c r="U85">
        <v>4.1176470588235294E-2</v>
      </c>
      <c r="V85">
        <v>0.36724865385750605</v>
      </c>
      <c r="W85">
        <v>0.3529411764705882</v>
      </c>
      <c r="X85">
        <v>0.53858293417095349</v>
      </c>
      <c r="Y85">
        <v>0.15882352941176472</v>
      </c>
      <c r="Z85">
        <v>2.6087911316652935E-2</v>
      </c>
      <c r="AA85" t="s">
        <v>30</v>
      </c>
      <c r="AB85" t="s">
        <v>30</v>
      </c>
      <c r="AC85">
        <v>7.0588235294117646E-2</v>
      </c>
      <c r="AD85">
        <v>5.6397208238283293E-2</v>
      </c>
      <c r="AE85" t="s">
        <v>30</v>
      </c>
      <c r="AF85" t="s">
        <v>30</v>
      </c>
      <c r="AG85">
        <v>1.2352941176470589</v>
      </c>
      <c r="AH85">
        <v>1.185015766346408</v>
      </c>
      <c r="AI85">
        <v>0</v>
      </c>
      <c r="AJ85">
        <v>1.561488034349289E-2</v>
      </c>
      <c r="AK85">
        <v>2.64</v>
      </c>
      <c r="AL85">
        <v>0.61421155565730101</v>
      </c>
      <c r="AM85" t="s">
        <v>30</v>
      </c>
      <c r="AN85" t="s">
        <v>30</v>
      </c>
      <c r="AO85">
        <v>0.34285714285714286</v>
      </c>
      <c r="AP85">
        <v>2.4332929300869083E-2</v>
      </c>
      <c r="AQ85">
        <v>2.8571428571428571E-2</v>
      </c>
      <c r="AR85">
        <v>2.3893406227873649E-2</v>
      </c>
      <c r="AS85">
        <v>2.2285714285714286</v>
      </c>
      <c r="AT85">
        <v>0.68200576479696617</v>
      </c>
      <c r="AU85">
        <v>0.14285714285714285</v>
      </c>
      <c r="AV85">
        <v>3.6051376536878087E-2</v>
      </c>
      <c r="AW85" t="s">
        <v>30</v>
      </c>
      <c r="AX85" t="s">
        <v>30</v>
      </c>
      <c r="AY85" t="s">
        <v>30</v>
      </c>
      <c r="AZ85" t="s">
        <v>30</v>
      </c>
    </row>
    <row r="86" spans="1:52">
      <c r="A86">
        <v>84</v>
      </c>
      <c r="D86">
        <v>2010</v>
      </c>
      <c r="E86" t="s">
        <v>37</v>
      </c>
      <c r="F86">
        <v>12</v>
      </c>
      <c r="G86">
        <v>3.9051724137931036</v>
      </c>
      <c r="H86">
        <v>1.6749538167655798</v>
      </c>
      <c r="I86">
        <v>0.16911764705882354</v>
      </c>
      <c r="J86">
        <v>1.2326686819330668</v>
      </c>
      <c r="K86">
        <v>0.80882352941176472</v>
      </c>
      <c r="L86">
        <v>0.59343388671567832</v>
      </c>
      <c r="M86">
        <v>0.97794117647058809</v>
      </c>
      <c r="N86">
        <v>2.009755857361688</v>
      </c>
      <c r="O86">
        <v>3.9264705882352944</v>
      </c>
      <c r="P86">
        <v>15.116310557930007</v>
      </c>
      <c r="Q86">
        <v>2.1176470588235294</v>
      </c>
      <c r="R86">
        <v>2.365842993254561</v>
      </c>
      <c r="S86">
        <v>1.0955882352941178</v>
      </c>
      <c r="T86">
        <v>0.18961165450400869</v>
      </c>
      <c r="U86">
        <v>5.1470588235294115E-2</v>
      </c>
      <c r="V86">
        <v>0.536009781558898</v>
      </c>
      <c r="W86">
        <v>0.3014705882352941</v>
      </c>
      <c r="X86">
        <v>0.45594776151598582</v>
      </c>
      <c r="Y86">
        <v>0.13970588235294118</v>
      </c>
      <c r="Z86">
        <v>2.7112348288444239E-2</v>
      </c>
      <c r="AA86" t="s">
        <v>30</v>
      </c>
      <c r="AB86" t="s">
        <v>30</v>
      </c>
      <c r="AC86">
        <v>2.9411764705882353E-2</v>
      </c>
      <c r="AD86">
        <v>4.1779508502708222E-2</v>
      </c>
      <c r="AE86" t="s">
        <v>30</v>
      </c>
      <c r="AF86" t="s">
        <v>30</v>
      </c>
      <c r="AG86">
        <v>0.83823529411764697</v>
      </c>
      <c r="AH86">
        <v>1.1995320158553784</v>
      </c>
      <c r="AI86">
        <v>0</v>
      </c>
      <c r="AJ86">
        <v>2.4535482888667675E-2</v>
      </c>
      <c r="AK86">
        <v>2.5249999999999999</v>
      </c>
      <c r="AL86">
        <v>0.69665714516474286</v>
      </c>
      <c r="AM86" t="s">
        <v>30</v>
      </c>
      <c r="AN86" t="s">
        <v>30</v>
      </c>
      <c r="AO86">
        <v>7.1428571428571425E-2</v>
      </c>
      <c r="AP86">
        <v>1.8453503725360747E-2</v>
      </c>
      <c r="AQ86">
        <v>3.5714285714285712E-2</v>
      </c>
      <c r="AR86">
        <v>2.1162642648307084E-2</v>
      </c>
      <c r="AS86">
        <v>2.4642857142857144</v>
      </c>
      <c r="AT86">
        <v>0.57246651890974254</v>
      </c>
      <c r="AU86">
        <v>0.10714285714285714</v>
      </c>
      <c r="AV86">
        <v>4.2324106384985384E-2</v>
      </c>
      <c r="AW86" t="s">
        <v>30</v>
      </c>
      <c r="AX86" t="s">
        <v>30</v>
      </c>
      <c r="AY86" t="s">
        <v>30</v>
      </c>
      <c r="AZ86" t="s">
        <v>30</v>
      </c>
    </row>
    <row r="87" spans="1:52">
      <c r="A87">
        <v>85</v>
      </c>
      <c r="B87">
        <v>2011</v>
      </c>
      <c r="C87">
        <v>1</v>
      </c>
      <c r="D87">
        <v>2011</v>
      </c>
      <c r="E87" t="s">
        <v>38</v>
      </c>
      <c r="F87">
        <v>1</v>
      </c>
      <c r="G87">
        <v>43.396551724137922</v>
      </c>
      <c r="H87">
        <v>20.876781953776497</v>
      </c>
      <c r="I87">
        <v>0.25294117647058822</v>
      </c>
      <c r="J87">
        <v>0.76566335121621143</v>
      </c>
      <c r="K87">
        <v>0.69411764705882351</v>
      </c>
      <c r="L87">
        <v>0.37214013138706709</v>
      </c>
      <c r="M87">
        <v>1.3647058823529412</v>
      </c>
      <c r="N87">
        <v>1.699622610506871</v>
      </c>
      <c r="O87">
        <v>3.7647058823529411</v>
      </c>
      <c r="P87">
        <v>8.6979134486891443</v>
      </c>
      <c r="Q87">
        <v>3.3352941176470594</v>
      </c>
      <c r="R87">
        <v>2.029996730486558</v>
      </c>
      <c r="S87">
        <v>1.3529411764705883</v>
      </c>
      <c r="T87">
        <v>0.11662827191341907</v>
      </c>
      <c r="U87">
        <v>7.0588235294117646E-2</v>
      </c>
      <c r="V87">
        <v>0.6231451237425385</v>
      </c>
      <c r="W87">
        <v>0.21764705882352944</v>
      </c>
      <c r="X87">
        <v>0.49468550648437803</v>
      </c>
      <c r="Y87">
        <v>0.18235294117647061</v>
      </c>
      <c r="Z87">
        <v>2.3809037326794017E-2</v>
      </c>
      <c r="AA87" t="s">
        <v>30</v>
      </c>
      <c r="AB87" t="s">
        <v>30</v>
      </c>
      <c r="AC87">
        <v>3.5294117647058823E-2</v>
      </c>
      <c r="AD87">
        <v>2.0510342173914925E-2</v>
      </c>
      <c r="AE87" t="s">
        <v>30</v>
      </c>
      <c r="AF87" t="s">
        <v>30</v>
      </c>
      <c r="AG87">
        <v>0.79411764705882359</v>
      </c>
      <c r="AH87">
        <v>1.0055918398361061</v>
      </c>
      <c r="AI87">
        <v>0.02</v>
      </c>
      <c r="AJ87">
        <v>1.421076589393085E-2</v>
      </c>
      <c r="AK87">
        <v>3.04</v>
      </c>
      <c r="AL87">
        <v>0.59544000891748095</v>
      </c>
      <c r="AM87" t="s">
        <v>30</v>
      </c>
      <c r="AN87" t="s">
        <v>30</v>
      </c>
      <c r="AO87">
        <v>8.5714285714285715E-2</v>
      </c>
      <c r="AP87">
        <v>1.6072500029140766E-2</v>
      </c>
      <c r="AQ87">
        <v>0.14285714285714285</v>
      </c>
      <c r="AR87">
        <v>1.8277952227710829E-2</v>
      </c>
      <c r="AS87">
        <v>1.8857142857142857</v>
      </c>
      <c r="AT87">
        <v>0.45494721304415242</v>
      </c>
      <c r="AU87">
        <v>0.11428571428571428</v>
      </c>
      <c r="AV87">
        <v>2.0429208137224399E-2</v>
      </c>
      <c r="AW87" t="s">
        <v>30</v>
      </c>
      <c r="AX87" t="s">
        <v>30</v>
      </c>
      <c r="AY87" t="s">
        <v>30</v>
      </c>
      <c r="AZ87" t="s">
        <v>30</v>
      </c>
    </row>
    <row r="88" spans="1:52">
      <c r="A88">
        <v>86</v>
      </c>
      <c r="D88">
        <v>2011</v>
      </c>
      <c r="E88" t="s">
        <v>38</v>
      </c>
      <c r="F88">
        <v>2</v>
      </c>
      <c r="G88">
        <v>9.9094827586206886</v>
      </c>
      <c r="H88">
        <v>16.861568289043458</v>
      </c>
      <c r="I88">
        <v>0.69852941176470595</v>
      </c>
      <c r="J88">
        <v>0.42387446337082496</v>
      </c>
      <c r="K88">
        <v>0.77941176470588236</v>
      </c>
      <c r="L88">
        <v>0.39468017522755572</v>
      </c>
      <c r="M88">
        <v>1.536764705882353</v>
      </c>
      <c r="N88">
        <v>2.2898793032012987</v>
      </c>
      <c r="O88">
        <v>3.1764705882352939</v>
      </c>
      <c r="P88">
        <v>9.3383699245371705</v>
      </c>
      <c r="Q88">
        <v>4.4117647058823533</v>
      </c>
      <c r="R88">
        <v>1.7247979283879933</v>
      </c>
      <c r="S88">
        <v>2.2941176470588234</v>
      </c>
      <c r="T88">
        <v>0.12687241310093431</v>
      </c>
      <c r="U88">
        <v>0.13235294117647059</v>
      </c>
      <c r="V88">
        <v>0.54513795710296975</v>
      </c>
      <c r="W88">
        <v>0.25</v>
      </c>
      <c r="X88">
        <v>0.48335062202085083</v>
      </c>
      <c r="Y88">
        <v>0.19117647058823528</v>
      </c>
      <c r="Z88">
        <v>1.8749684292451191E-2</v>
      </c>
      <c r="AA88" t="s">
        <v>30</v>
      </c>
      <c r="AB88" t="s">
        <v>30</v>
      </c>
      <c r="AC88">
        <v>8.0882352941176475E-2</v>
      </c>
      <c r="AD88">
        <v>2.1845147453491726E-2</v>
      </c>
      <c r="AE88" t="s">
        <v>30</v>
      </c>
      <c r="AF88" t="s">
        <v>30</v>
      </c>
      <c r="AG88">
        <v>0.8529411764705882</v>
      </c>
      <c r="AH88">
        <v>0.89344199121651602</v>
      </c>
      <c r="AI88">
        <v>0</v>
      </c>
      <c r="AJ88">
        <v>1.5883875974742525E-2</v>
      </c>
      <c r="AK88">
        <v>1.7749999999999999</v>
      </c>
      <c r="AL88">
        <v>0.49984055635803848</v>
      </c>
      <c r="AM88" t="s">
        <v>30</v>
      </c>
      <c r="AN88" t="s">
        <v>30</v>
      </c>
      <c r="AO88">
        <v>7.1428571428571425E-2</v>
      </c>
      <c r="AP88">
        <v>1.6831357282242436E-2</v>
      </c>
      <c r="AQ88">
        <v>3.5714285714285712E-2</v>
      </c>
      <c r="AR88">
        <v>2.3344854305015414E-2</v>
      </c>
      <c r="AS88">
        <v>1.7857142857142858</v>
      </c>
      <c r="AT88">
        <v>0.40194024453966148</v>
      </c>
      <c r="AU88">
        <v>0</v>
      </c>
      <c r="AV88">
        <v>2.4994192768643397E-2</v>
      </c>
      <c r="AW88" t="s">
        <v>30</v>
      </c>
      <c r="AX88" t="s">
        <v>30</v>
      </c>
      <c r="AY88" t="s">
        <v>30</v>
      </c>
      <c r="AZ88" t="s">
        <v>30</v>
      </c>
    </row>
    <row r="89" spans="1:52">
      <c r="A89">
        <v>87</v>
      </c>
      <c r="C89">
        <v>3</v>
      </c>
      <c r="D89">
        <v>2011</v>
      </c>
      <c r="E89" t="s">
        <v>38</v>
      </c>
      <c r="F89">
        <v>3</v>
      </c>
      <c r="G89">
        <v>8.362068965517242</v>
      </c>
      <c r="H89">
        <v>14.099916647638079</v>
      </c>
      <c r="I89">
        <v>0.625</v>
      </c>
      <c r="J89">
        <v>0.2336305484702299</v>
      </c>
      <c r="K89">
        <v>0.47794117647058826</v>
      </c>
      <c r="L89">
        <v>0.35955303525881416</v>
      </c>
      <c r="M89">
        <v>1.7426470588235294</v>
      </c>
      <c r="N89">
        <v>2.1330875440562105</v>
      </c>
      <c r="O89">
        <v>4.4558823529411766</v>
      </c>
      <c r="P89">
        <v>8.5518630409588763</v>
      </c>
      <c r="Q89">
        <v>5.2794117647058822</v>
      </c>
      <c r="R89">
        <v>1.6604622173091586</v>
      </c>
      <c r="S89">
        <v>1.6838235294117647</v>
      </c>
      <c r="T89">
        <v>0.1259250128045491</v>
      </c>
      <c r="U89">
        <v>0.16911764705882354</v>
      </c>
      <c r="V89">
        <v>0.60372757769185115</v>
      </c>
      <c r="W89">
        <v>0.22794117647058826</v>
      </c>
      <c r="X89">
        <v>0.48822801678339478</v>
      </c>
      <c r="Y89">
        <v>0.11029411764705883</v>
      </c>
      <c r="Z89">
        <v>2.5039735220812154E-2</v>
      </c>
      <c r="AA89" t="s">
        <v>30</v>
      </c>
      <c r="AB89" t="s">
        <v>30</v>
      </c>
      <c r="AC89">
        <v>5.1470588235294115E-2</v>
      </c>
      <c r="AD89">
        <v>2.7136953092262928E-2</v>
      </c>
      <c r="AE89" t="s">
        <v>30</v>
      </c>
      <c r="AF89" t="s">
        <v>30</v>
      </c>
      <c r="AG89">
        <v>0.71323529411764719</v>
      </c>
      <c r="AH89">
        <v>0.9701308929665956</v>
      </c>
      <c r="AI89">
        <v>0</v>
      </c>
      <c r="AJ89">
        <v>1.6736717847750514E-2</v>
      </c>
      <c r="AK89">
        <v>2.0750000000000002</v>
      </c>
      <c r="AL89">
        <v>0.451363584660394</v>
      </c>
      <c r="AM89" t="s">
        <v>30</v>
      </c>
      <c r="AN89" t="s">
        <v>30</v>
      </c>
      <c r="AO89">
        <v>7.1428571428571425E-2</v>
      </c>
      <c r="AP89">
        <v>1.7238474128821624E-2</v>
      </c>
      <c r="AQ89">
        <v>0.17857142857142855</v>
      </c>
      <c r="AR89">
        <v>2.5649565541817194E-2</v>
      </c>
      <c r="AS89">
        <v>2.3571428571428572</v>
      </c>
      <c r="AT89">
        <v>0.31643728645701352</v>
      </c>
      <c r="AU89">
        <v>0</v>
      </c>
      <c r="AV89">
        <v>2.239836788190197E-2</v>
      </c>
      <c r="AW89" t="s">
        <v>30</v>
      </c>
      <c r="AX89" t="s">
        <v>30</v>
      </c>
      <c r="AY89" t="s">
        <v>30</v>
      </c>
      <c r="AZ89" t="s">
        <v>30</v>
      </c>
    </row>
    <row r="90" spans="1:52">
      <c r="A90">
        <v>88</v>
      </c>
      <c r="D90">
        <v>2011</v>
      </c>
      <c r="E90" t="s">
        <v>38</v>
      </c>
      <c r="F90">
        <v>4</v>
      </c>
      <c r="G90">
        <v>13.711206896551722</v>
      </c>
      <c r="H90">
        <v>6.7716210879118286</v>
      </c>
      <c r="I90">
        <v>0.52205882352941169</v>
      </c>
      <c r="J90">
        <v>0.1745805050871588</v>
      </c>
      <c r="K90">
        <v>0.58823529411764708</v>
      </c>
      <c r="L90">
        <v>0.33994848436671649</v>
      </c>
      <c r="M90">
        <v>1.4191176470588234</v>
      </c>
      <c r="N90">
        <v>2.0155849972060871</v>
      </c>
      <c r="O90">
        <v>5.4264705882352944</v>
      </c>
      <c r="P90">
        <v>8.6662848366264971</v>
      </c>
      <c r="Q90">
        <v>5.0220588235294121</v>
      </c>
      <c r="R90">
        <v>1.4135939621075195</v>
      </c>
      <c r="S90">
        <v>1.0588235294117647</v>
      </c>
      <c r="T90">
        <v>0.17931354030345203</v>
      </c>
      <c r="U90">
        <v>0.22794117647058823</v>
      </c>
      <c r="V90">
        <v>0.69201422211848018</v>
      </c>
      <c r="W90">
        <v>0.41911764705882354</v>
      </c>
      <c r="X90">
        <v>0.61097290309536201</v>
      </c>
      <c r="Y90">
        <v>0.16176470588235295</v>
      </c>
      <c r="Z90">
        <v>2.4070596958326421E-2</v>
      </c>
      <c r="AA90" t="s">
        <v>30</v>
      </c>
      <c r="AB90" t="s">
        <v>30</v>
      </c>
      <c r="AC90">
        <v>4.4117647058823525E-2</v>
      </c>
      <c r="AD90">
        <v>4.112847344762198E-2</v>
      </c>
      <c r="AE90" t="s">
        <v>30</v>
      </c>
      <c r="AF90" t="s">
        <v>30</v>
      </c>
      <c r="AG90">
        <v>0.59558823529411764</v>
      </c>
      <c r="AH90">
        <v>0.84600582182373263</v>
      </c>
      <c r="AI90">
        <v>2.5000000000000001E-2</v>
      </c>
      <c r="AJ90">
        <v>2.0554630962446661E-2</v>
      </c>
      <c r="AK90">
        <v>1.8</v>
      </c>
      <c r="AL90">
        <v>0.45944004380332959</v>
      </c>
      <c r="AM90" t="s">
        <v>30</v>
      </c>
      <c r="AN90" t="s">
        <v>30</v>
      </c>
      <c r="AO90">
        <v>0.3214285714285714</v>
      </c>
      <c r="AP90">
        <v>2.5418856876790585E-2</v>
      </c>
      <c r="AQ90">
        <v>7.1428571428571425E-2</v>
      </c>
      <c r="AR90">
        <v>1.9307629962118579E-2</v>
      </c>
      <c r="AS90">
        <v>1.8928571428571428</v>
      </c>
      <c r="AT90">
        <v>0.35733642029582097</v>
      </c>
      <c r="AU90">
        <v>7.1428571428571425E-2</v>
      </c>
      <c r="AV90">
        <v>1.7114776855410151E-2</v>
      </c>
      <c r="AW90" t="s">
        <v>30</v>
      </c>
      <c r="AX90" t="s">
        <v>30</v>
      </c>
      <c r="AY90" t="s">
        <v>30</v>
      </c>
      <c r="AZ90" t="s">
        <v>30</v>
      </c>
    </row>
    <row r="91" spans="1:52">
      <c r="A91">
        <v>89</v>
      </c>
      <c r="C91">
        <v>5</v>
      </c>
      <c r="D91">
        <v>2011</v>
      </c>
      <c r="E91" t="s">
        <v>38</v>
      </c>
      <c r="F91">
        <v>5</v>
      </c>
      <c r="G91">
        <v>16.106896551724137</v>
      </c>
      <c r="H91">
        <v>1.7805628294828764</v>
      </c>
      <c r="I91">
        <v>0.55882352941176472</v>
      </c>
      <c r="J91">
        <v>0.10641914805900561</v>
      </c>
      <c r="K91">
        <v>0.45882352941176474</v>
      </c>
      <c r="L91">
        <v>0.47391054858135073</v>
      </c>
      <c r="M91">
        <v>0.82352941176470584</v>
      </c>
      <c r="N91">
        <v>2.1741088943999456</v>
      </c>
      <c r="O91">
        <v>2.3764705882352941</v>
      </c>
      <c r="P91">
        <v>6.154157569126018</v>
      </c>
      <c r="Q91">
        <v>3.8647058823529408</v>
      </c>
      <c r="R91">
        <v>1.7574277790246189</v>
      </c>
      <c r="S91">
        <v>1.2647058823529413</v>
      </c>
      <c r="T91">
        <v>0.58562131531289707</v>
      </c>
      <c r="U91">
        <v>0.2</v>
      </c>
      <c r="V91">
        <v>0.76935633755457233</v>
      </c>
      <c r="W91">
        <v>0.39411764705882357</v>
      </c>
      <c r="X91">
        <v>0.5868909503063543</v>
      </c>
      <c r="Y91">
        <v>0.14705882352941177</v>
      </c>
      <c r="Z91">
        <v>2.5325837336827355E-2</v>
      </c>
      <c r="AA91" t="s">
        <v>30</v>
      </c>
      <c r="AB91" t="s">
        <v>30</v>
      </c>
      <c r="AC91">
        <v>0.25882352941176467</v>
      </c>
      <c r="AD91">
        <v>0.18483032716235953</v>
      </c>
      <c r="AE91" t="s">
        <v>30</v>
      </c>
      <c r="AF91" t="s">
        <v>30</v>
      </c>
      <c r="AG91">
        <v>0.55294117647058816</v>
      </c>
      <c r="AH91">
        <v>0.91005154748950756</v>
      </c>
      <c r="AI91">
        <v>0.82</v>
      </c>
      <c r="AJ91">
        <v>3.2242410293313602E-2</v>
      </c>
      <c r="AK91">
        <v>1.8400000000000003</v>
      </c>
      <c r="AL91">
        <v>0.59851205719629763</v>
      </c>
      <c r="AM91" t="s">
        <v>30</v>
      </c>
      <c r="AN91" t="s">
        <v>30</v>
      </c>
      <c r="AO91">
        <v>0.39999999999999997</v>
      </c>
      <c r="AP91">
        <v>2.4793073526894697E-2</v>
      </c>
      <c r="AQ91">
        <v>0.19999999999999998</v>
      </c>
      <c r="AR91">
        <v>2.6094587855576702E-2</v>
      </c>
      <c r="AS91">
        <v>1.2</v>
      </c>
      <c r="AT91">
        <v>0.38663429000342525</v>
      </c>
      <c r="AU91">
        <v>8.5714285714285715E-2</v>
      </c>
      <c r="AV91">
        <v>2.0441450265750827E-2</v>
      </c>
      <c r="AW91" t="s">
        <v>30</v>
      </c>
      <c r="AX91" t="s">
        <v>30</v>
      </c>
      <c r="AY91" t="s">
        <v>30</v>
      </c>
      <c r="AZ91" t="s">
        <v>30</v>
      </c>
    </row>
    <row r="92" spans="1:52">
      <c r="A92">
        <v>90</v>
      </c>
      <c r="D92">
        <v>2011</v>
      </c>
      <c r="E92" t="s">
        <v>38</v>
      </c>
      <c r="F92">
        <v>6</v>
      </c>
      <c r="G92">
        <v>6.2241379310344831</v>
      </c>
      <c r="H92">
        <v>0.27365593056060067</v>
      </c>
      <c r="I92">
        <v>1.3897058823529411</v>
      </c>
      <c r="J92">
        <v>9.3037975120690841E-2</v>
      </c>
      <c r="K92">
        <v>0.375</v>
      </c>
      <c r="L92">
        <v>0.75177162877322823</v>
      </c>
      <c r="M92">
        <v>0.96323529411764697</v>
      </c>
      <c r="N92">
        <v>2.1633728624413875</v>
      </c>
      <c r="O92">
        <v>2</v>
      </c>
      <c r="P92">
        <v>4.6718123754216787</v>
      </c>
      <c r="Q92">
        <v>1.4338235294117647</v>
      </c>
      <c r="R92">
        <v>1.9172560099006819</v>
      </c>
      <c r="S92">
        <v>3.3308823529411766</v>
      </c>
      <c r="T92">
        <v>3.9340064327238005</v>
      </c>
      <c r="U92">
        <v>0.5</v>
      </c>
      <c r="V92">
        <v>1.1274850445744109</v>
      </c>
      <c r="W92">
        <v>0.38235294117647056</v>
      </c>
      <c r="X92">
        <v>0.66671058573050479</v>
      </c>
      <c r="Y92">
        <v>0.13970588235294118</v>
      </c>
      <c r="Z92">
        <v>3.5154998267649146E-2</v>
      </c>
      <c r="AA92" t="s">
        <v>30</v>
      </c>
      <c r="AB92" t="s">
        <v>30</v>
      </c>
      <c r="AC92">
        <v>0.72058823529411764</v>
      </c>
      <c r="AD92">
        <v>1.259093584793133</v>
      </c>
      <c r="AE92" t="s">
        <v>30</v>
      </c>
      <c r="AF92" t="s">
        <v>30</v>
      </c>
      <c r="AG92">
        <v>0.38970588235294118</v>
      </c>
      <c r="AH92">
        <v>1.0024492119351642</v>
      </c>
      <c r="AI92">
        <v>13.149999999999999</v>
      </c>
      <c r="AJ92">
        <v>0.21448176035926433</v>
      </c>
      <c r="AK92">
        <v>12.275</v>
      </c>
      <c r="AL92">
        <v>0.83088623838751507</v>
      </c>
      <c r="AM92" t="s">
        <v>30</v>
      </c>
      <c r="AN92" t="s">
        <v>30</v>
      </c>
      <c r="AO92">
        <v>0.24999999999999997</v>
      </c>
      <c r="AP92">
        <v>2.8737267244057778E-2</v>
      </c>
      <c r="AQ92">
        <v>0.17857142857142855</v>
      </c>
      <c r="AR92">
        <v>3.4142633200682809E-2</v>
      </c>
      <c r="AS92">
        <v>2.7857142857142856</v>
      </c>
      <c r="AT92">
        <v>0.61996222481344621</v>
      </c>
      <c r="AU92">
        <v>7.1428571428571425E-2</v>
      </c>
      <c r="AV92">
        <v>2.7098590287074679E-2</v>
      </c>
      <c r="AW92" t="s">
        <v>30</v>
      </c>
      <c r="AX92" t="s">
        <v>30</v>
      </c>
      <c r="AY92" t="s">
        <v>30</v>
      </c>
      <c r="AZ92" t="s">
        <v>30</v>
      </c>
    </row>
    <row r="93" spans="1:52">
      <c r="A93">
        <v>91</v>
      </c>
      <c r="C93">
        <v>7</v>
      </c>
      <c r="D93">
        <v>2011</v>
      </c>
      <c r="E93" t="s">
        <v>38</v>
      </c>
      <c r="F93">
        <v>7</v>
      </c>
      <c r="G93">
        <v>1.5043103448275861</v>
      </c>
      <c r="H93">
        <v>3.7394739659771435E-2</v>
      </c>
      <c r="I93">
        <v>1.4779411764705883</v>
      </c>
      <c r="J93">
        <v>0.16928216452193579</v>
      </c>
      <c r="K93">
        <v>0.27941176470588236</v>
      </c>
      <c r="L93">
        <v>0.74467060556934339</v>
      </c>
      <c r="M93">
        <v>0.69117647058823528</v>
      </c>
      <c r="N93">
        <v>1.0830389002437002</v>
      </c>
      <c r="O93">
        <v>2.4264705882352944</v>
      </c>
      <c r="P93">
        <v>3.0386057498191978</v>
      </c>
      <c r="Q93">
        <v>1.4338235294117647</v>
      </c>
      <c r="R93">
        <v>1.0708793792750073</v>
      </c>
      <c r="S93">
        <v>4.1764705882352935</v>
      </c>
      <c r="T93">
        <v>9.4417228830118685</v>
      </c>
      <c r="U93">
        <v>0.24264705882352941</v>
      </c>
      <c r="V93">
        <v>0.70984197165107676</v>
      </c>
      <c r="W93">
        <v>0.39705882352941174</v>
      </c>
      <c r="X93">
        <v>0.68257736365477939</v>
      </c>
      <c r="Y93">
        <v>0.14705882352941177</v>
      </c>
      <c r="Z93">
        <v>2.8574006285841419E-2</v>
      </c>
      <c r="AA93" t="s">
        <v>30</v>
      </c>
      <c r="AB93" t="s">
        <v>30</v>
      </c>
      <c r="AC93">
        <v>0.45588235294117646</v>
      </c>
      <c r="AD93">
        <v>4.1516013727504006</v>
      </c>
      <c r="AE93" t="s">
        <v>30</v>
      </c>
      <c r="AF93" t="s">
        <v>30</v>
      </c>
      <c r="AG93">
        <v>0.36764705882352944</v>
      </c>
      <c r="AH93">
        <v>1.0059943159161833</v>
      </c>
      <c r="AI93">
        <v>38.825000000000003</v>
      </c>
      <c r="AJ93">
        <v>0.59107386100628634</v>
      </c>
      <c r="AK93">
        <v>5.4250000000000007</v>
      </c>
      <c r="AL93">
        <v>0.76598227346661985</v>
      </c>
      <c r="AM93" t="s">
        <v>30</v>
      </c>
      <c r="AN93" t="s">
        <v>30</v>
      </c>
      <c r="AO93">
        <v>0.42857142857142849</v>
      </c>
      <c r="AP93">
        <v>2.7708268094161392E-2</v>
      </c>
      <c r="AQ93">
        <v>7.1428571428571425E-2</v>
      </c>
      <c r="AR93">
        <v>5.2628440005030093E-2</v>
      </c>
      <c r="AS93">
        <v>2.7857142857142856</v>
      </c>
      <c r="AT93">
        <v>0.64175038855834377</v>
      </c>
      <c r="AU93">
        <v>0</v>
      </c>
      <c r="AV93">
        <v>1.900782828967754E-2</v>
      </c>
      <c r="AW93" t="s">
        <v>30</v>
      </c>
      <c r="AX93" t="s">
        <v>30</v>
      </c>
      <c r="AY93" t="s">
        <v>30</v>
      </c>
      <c r="AZ93" t="s">
        <v>30</v>
      </c>
    </row>
    <row r="94" spans="1:52">
      <c r="A94">
        <v>92</v>
      </c>
      <c r="D94">
        <v>2011</v>
      </c>
      <c r="E94" t="s">
        <v>38</v>
      </c>
      <c r="F94">
        <v>8</v>
      </c>
      <c r="G94">
        <v>0.48965517241379314</v>
      </c>
      <c r="H94">
        <v>1.2988218355743927E-2</v>
      </c>
      <c r="I94">
        <v>0.53529411764705892</v>
      </c>
      <c r="J94">
        <v>0.3009807976211511</v>
      </c>
      <c r="K94">
        <v>0.10588235294117647</v>
      </c>
      <c r="L94">
        <v>0.40880120014784788</v>
      </c>
      <c r="M94">
        <v>0.6705882352941176</v>
      </c>
      <c r="N94">
        <v>0.60780354913463019</v>
      </c>
      <c r="O94">
        <v>2.111764705882353</v>
      </c>
      <c r="P94">
        <v>2.4872659944828182</v>
      </c>
      <c r="Q94">
        <v>0.62941176470588234</v>
      </c>
      <c r="R94">
        <v>0.6030981731568259</v>
      </c>
      <c r="S94">
        <v>4.6764705882352944</v>
      </c>
      <c r="T94">
        <v>5.1960825515321307</v>
      </c>
      <c r="U94">
        <v>0.3411764705882353</v>
      </c>
      <c r="V94">
        <v>0.43118731305855074</v>
      </c>
      <c r="W94">
        <v>0.52352941176470602</v>
      </c>
      <c r="X94">
        <v>0.65977390750681675</v>
      </c>
      <c r="Y94">
        <v>0.11176470588235295</v>
      </c>
      <c r="Z94">
        <v>3.1137563502736915E-2</v>
      </c>
      <c r="AA94" t="s">
        <v>30</v>
      </c>
      <c r="AB94" t="s">
        <v>30</v>
      </c>
      <c r="AC94">
        <v>0.36470588235294116</v>
      </c>
      <c r="AD94">
        <v>2.8010187562451248</v>
      </c>
      <c r="AE94" t="s">
        <v>30</v>
      </c>
      <c r="AF94" t="s">
        <v>30</v>
      </c>
      <c r="AG94">
        <v>0.46470588235294119</v>
      </c>
      <c r="AH94">
        <v>0.74311035302133543</v>
      </c>
      <c r="AI94">
        <v>15.6</v>
      </c>
      <c r="AJ94">
        <v>0.24705895761226909</v>
      </c>
      <c r="AK94">
        <v>3.84</v>
      </c>
      <c r="AL94">
        <v>0.69842708309093227</v>
      </c>
      <c r="AM94" t="s">
        <v>30</v>
      </c>
      <c r="AN94" t="s">
        <v>30</v>
      </c>
      <c r="AO94">
        <v>0.37142857142857133</v>
      </c>
      <c r="AP94">
        <v>2.3030410360090063E-2</v>
      </c>
      <c r="AQ94">
        <v>0.11428571428571428</v>
      </c>
      <c r="AR94">
        <v>6.7330260406649342E-2</v>
      </c>
      <c r="AS94">
        <v>1.7142857142857142</v>
      </c>
      <c r="AT94">
        <v>0.68930037926977072</v>
      </c>
      <c r="AU94">
        <v>5.7142857142857141E-2</v>
      </c>
      <c r="AV94">
        <v>2.7396267102455556E-2</v>
      </c>
      <c r="AW94" t="s">
        <v>30</v>
      </c>
      <c r="AX94" t="s">
        <v>30</v>
      </c>
      <c r="AY94" t="s">
        <v>30</v>
      </c>
      <c r="AZ94" t="s">
        <v>30</v>
      </c>
    </row>
    <row r="95" spans="1:52">
      <c r="A95">
        <v>93</v>
      </c>
      <c r="C95">
        <v>9</v>
      </c>
      <c r="D95">
        <v>2011</v>
      </c>
      <c r="E95" t="s">
        <v>38</v>
      </c>
      <c r="F95">
        <v>9</v>
      </c>
      <c r="G95">
        <v>0.63362068965517238</v>
      </c>
      <c r="H95">
        <v>2.2282714295507516E-2</v>
      </c>
      <c r="I95">
        <v>0.23529411764705882</v>
      </c>
      <c r="J95">
        <v>0.46801367081422274</v>
      </c>
      <c r="K95">
        <v>5.1470588235294115E-2</v>
      </c>
      <c r="L95">
        <v>0.22865692311501007</v>
      </c>
      <c r="M95">
        <v>0.4779411764705882</v>
      </c>
      <c r="N95">
        <v>0.67640099477835069</v>
      </c>
      <c r="O95">
        <v>2.0808823529411766</v>
      </c>
      <c r="P95">
        <v>2.5435462450627044</v>
      </c>
      <c r="Q95">
        <v>0.5</v>
      </c>
      <c r="R95">
        <v>0.48532719570156735</v>
      </c>
      <c r="S95">
        <v>1.2352941176470589</v>
      </c>
      <c r="T95">
        <v>3.263783394550384</v>
      </c>
      <c r="U95">
        <v>0.36029411764705882</v>
      </c>
      <c r="V95">
        <v>0.24067244560887224</v>
      </c>
      <c r="W95">
        <v>0.38970588235294118</v>
      </c>
      <c r="X95">
        <v>0.59414713709560252</v>
      </c>
      <c r="Y95">
        <v>8.0882352941176475E-2</v>
      </c>
      <c r="Z95">
        <v>2.5357108725321858E-2</v>
      </c>
      <c r="AA95" t="s">
        <v>30</v>
      </c>
      <c r="AB95" t="s">
        <v>30</v>
      </c>
      <c r="AC95">
        <v>0.21323529411764708</v>
      </c>
      <c r="AD95">
        <v>1.3681849776178678</v>
      </c>
      <c r="AE95" t="s">
        <v>30</v>
      </c>
      <c r="AF95" t="s">
        <v>30</v>
      </c>
      <c r="AG95">
        <v>0.44117647058823528</v>
      </c>
      <c r="AH95">
        <v>0.65327983896269815</v>
      </c>
      <c r="AI95">
        <v>8.4500000000000011</v>
      </c>
      <c r="AJ95">
        <v>0.13850220151238257</v>
      </c>
      <c r="AK95">
        <v>3.7499999999999996</v>
      </c>
      <c r="AL95">
        <v>0.64951009831548157</v>
      </c>
      <c r="AM95" t="s">
        <v>30</v>
      </c>
      <c r="AN95" t="s">
        <v>30</v>
      </c>
      <c r="AO95">
        <v>3.5714285714285712E-2</v>
      </c>
      <c r="AP95">
        <v>2.6629559117743229E-2</v>
      </c>
      <c r="AQ95">
        <v>0.3214285714285714</v>
      </c>
      <c r="AR95">
        <v>7.8767511311619076E-2</v>
      </c>
      <c r="AS95">
        <v>2.2142857142857144</v>
      </c>
      <c r="AT95">
        <v>0.78808137900277098</v>
      </c>
      <c r="AU95">
        <v>3.5714285714285712E-2</v>
      </c>
      <c r="AV95">
        <v>2.8788146176330784E-2</v>
      </c>
      <c r="AW95" t="s">
        <v>30</v>
      </c>
      <c r="AX95" t="s">
        <v>30</v>
      </c>
      <c r="AY95" t="s">
        <v>30</v>
      </c>
      <c r="AZ95" t="s">
        <v>30</v>
      </c>
    </row>
    <row r="96" spans="1:52">
      <c r="A96">
        <v>94</v>
      </c>
      <c r="D96">
        <v>2011</v>
      </c>
      <c r="E96" t="s">
        <v>38</v>
      </c>
      <c r="F96">
        <v>10</v>
      </c>
      <c r="G96">
        <v>2.0655172413793101</v>
      </c>
      <c r="H96">
        <v>8.5176478862290878E-2</v>
      </c>
      <c r="I96">
        <v>0.11176470588235295</v>
      </c>
      <c r="J96">
        <v>0.5948148888098721</v>
      </c>
      <c r="K96">
        <v>9.4117647058823542E-2</v>
      </c>
      <c r="L96">
        <v>0.1515635574650489</v>
      </c>
      <c r="M96">
        <v>0.45882352941176469</v>
      </c>
      <c r="N96">
        <v>1.0723644995350627</v>
      </c>
      <c r="O96">
        <v>2.341176470588235</v>
      </c>
      <c r="P96">
        <v>2.9749876843638225</v>
      </c>
      <c r="Q96">
        <v>0.88823529411764712</v>
      </c>
      <c r="R96">
        <v>0.86325543463449106</v>
      </c>
      <c r="S96">
        <v>0.53529411764705881</v>
      </c>
      <c r="T96">
        <v>1.3753105616088714</v>
      </c>
      <c r="U96">
        <v>0.19411764705882353</v>
      </c>
      <c r="V96">
        <v>0.20153879779691616</v>
      </c>
      <c r="W96">
        <v>0.42941176470588233</v>
      </c>
      <c r="X96">
        <v>0.55184831809768398</v>
      </c>
      <c r="Y96">
        <v>0.11764705882352941</v>
      </c>
      <c r="Z96">
        <v>2.9931342936677974E-2</v>
      </c>
      <c r="AA96" t="s">
        <v>30</v>
      </c>
      <c r="AB96" t="s">
        <v>30</v>
      </c>
      <c r="AC96">
        <v>5.8823529411764705E-2</v>
      </c>
      <c r="AD96">
        <v>0.24576907891985172</v>
      </c>
      <c r="AE96" t="s">
        <v>30</v>
      </c>
      <c r="AF96" t="s">
        <v>30</v>
      </c>
      <c r="AG96">
        <v>0.51176470588235301</v>
      </c>
      <c r="AH96">
        <v>0.67418221221505115</v>
      </c>
      <c r="AI96">
        <v>8.02</v>
      </c>
      <c r="AJ96">
        <v>0.12940129673838627</v>
      </c>
      <c r="AK96">
        <v>1.2799999999999998</v>
      </c>
      <c r="AL96">
        <v>0.51562362743463352</v>
      </c>
      <c r="AM96" t="s">
        <v>30</v>
      </c>
      <c r="AN96" t="s">
        <v>30</v>
      </c>
      <c r="AO96">
        <v>2.8571428571428571E-2</v>
      </c>
      <c r="AP96">
        <v>1.6074769704985347E-2</v>
      </c>
      <c r="AQ96">
        <v>0.51428571428571423</v>
      </c>
      <c r="AR96">
        <v>6.0321836396865114E-2</v>
      </c>
      <c r="AS96">
        <v>3.2285714285714286</v>
      </c>
      <c r="AT96">
        <v>1.1576296453417803</v>
      </c>
      <c r="AU96">
        <v>2.8571428571428571E-2</v>
      </c>
      <c r="AV96">
        <v>3.1668514378735121E-2</v>
      </c>
      <c r="AW96" t="s">
        <v>30</v>
      </c>
      <c r="AX96" t="s">
        <v>30</v>
      </c>
      <c r="AY96" t="s">
        <v>30</v>
      </c>
      <c r="AZ96" t="s">
        <v>30</v>
      </c>
    </row>
    <row r="97" spans="1:52">
      <c r="A97">
        <v>95</v>
      </c>
      <c r="C97">
        <v>11</v>
      </c>
      <c r="D97">
        <v>2011</v>
      </c>
      <c r="E97" t="s">
        <v>38</v>
      </c>
      <c r="F97">
        <v>11</v>
      </c>
      <c r="G97">
        <v>1.9267241379310345</v>
      </c>
      <c r="H97">
        <v>0.29949052209565941</v>
      </c>
      <c r="I97">
        <v>5.8823529411764705E-2</v>
      </c>
      <c r="J97">
        <v>0.74718578733113494</v>
      </c>
      <c r="K97">
        <v>8.8235294117647051E-2</v>
      </c>
      <c r="L97">
        <v>0.28882155135465915</v>
      </c>
      <c r="M97">
        <v>0.6029411764705882</v>
      </c>
      <c r="N97">
        <v>1.717711459059132</v>
      </c>
      <c r="O97">
        <v>2.5367647058823528</v>
      </c>
      <c r="P97">
        <v>5.1878436238945627</v>
      </c>
      <c r="Q97">
        <v>0.83088235294117641</v>
      </c>
      <c r="R97">
        <v>1.6551822650294787</v>
      </c>
      <c r="S97">
        <v>0.27941176470588236</v>
      </c>
      <c r="T97">
        <v>0.87368079702221824</v>
      </c>
      <c r="U97">
        <v>0.17647058823529413</v>
      </c>
      <c r="V97">
        <v>0.23387077653762103</v>
      </c>
      <c r="W97">
        <v>0.43382352941176472</v>
      </c>
      <c r="X97">
        <v>0.56968362558684427</v>
      </c>
      <c r="Y97">
        <v>8.0882352941176461E-2</v>
      </c>
      <c r="Z97">
        <v>2.851453203370799E-2</v>
      </c>
      <c r="AA97" t="s">
        <v>30</v>
      </c>
      <c r="AB97" t="s">
        <v>30</v>
      </c>
      <c r="AC97">
        <v>6.6176470588235295E-2</v>
      </c>
      <c r="AD97">
        <v>8.1000785146596824E-2</v>
      </c>
      <c r="AE97" t="s">
        <v>30</v>
      </c>
      <c r="AF97" t="s">
        <v>30</v>
      </c>
      <c r="AG97">
        <v>0.38970588235294118</v>
      </c>
      <c r="AH97">
        <v>0.70425764495268095</v>
      </c>
      <c r="AI97">
        <v>10.675000000000001</v>
      </c>
      <c r="AJ97">
        <v>0.17067288152409402</v>
      </c>
      <c r="AK97">
        <v>0.9</v>
      </c>
      <c r="AL97">
        <v>0.53098543454375002</v>
      </c>
      <c r="AM97" t="s">
        <v>30</v>
      </c>
      <c r="AN97" t="s">
        <v>30</v>
      </c>
      <c r="AO97">
        <v>3.5714285714285712E-2</v>
      </c>
      <c r="AP97">
        <v>2.0571220693824076E-2</v>
      </c>
      <c r="AQ97">
        <v>0.71428571428571419</v>
      </c>
      <c r="AR97">
        <v>6.1666542065563663E-2</v>
      </c>
      <c r="AS97">
        <v>3.9285714285714284</v>
      </c>
      <c r="AT97">
        <v>1.3063545128767275</v>
      </c>
      <c r="AU97">
        <v>0</v>
      </c>
      <c r="AV97">
        <v>4.6504598952942816E-2</v>
      </c>
      <c r="AW97" t="s">
        <v>30</v>
      </c>
      <c r="AX97" t="s">
        <v>30</v>
      </c>
      <c r="AY97" t="s">
        <v>30</v>
      </c>
      <c r="AZ97" t="s">
        <v>30</v>
      </c>
    </row>
    <row r="98" spans="1:52">
      <c r="A98">
        <v>96</v>
      </c>
      <c r="D98">
        <v>2011</v>
      </c>
      <c r="E98" t="s">
        <v>38</v>
      </c>
      <c r="F98">
        <v>12</v>
      </c>
      <c r="G98">
        <v>4.3706896551724137</v>
      </c>
      <c r="H98">
        <v>2.5476916158868881</v>
      </c>
      <c r="I98">
        <v>5.1470588235294115E-2</v>
      </c>
      <c r="J98">
        <v>1.1129614658222953</v>
      </c>
      <c r="K98">
        <v>0.10294117647058823</v>
      </c>
      <c r="L98">
        <v>0.42489455967089723</v>
      </c>
      <c r="M98">
        <v>0.86029411764705888</v>
      </c>
      <c r="N98">
        <v>2.1011794307608898</v>
      </c>
      <c r="O98">
        <v>2.5955882352941178</v>
      </c>
      <c r="P98">
        <v>10.835353186606248</v>
      </c>
      <c r="Q98">
        <v>1.1838235294117647</v>
      </c>
      <c r="R98">
        <v>2.4989061891898183</v>
      </c>
      <c r="S98">
        <v>0.2720588235294118</v>
      </c>
      <c r="T98">
        <v>0.61477034904518135</v>
      </c>
      <c r="U98">
        <v>7.3529411764705885E-2</v>
      </c>
      <c r="V98">
        <v>0.23291196740490588</v>
      </c>
      <c r="W98">
        <v>0.35294117647058826</v>
      </c>
      <c r="X98">
        <v>0.50469627572855158</v>
      </c>
      <c r="Y98">
        <v>0.10294117647058824</v>
      </c>
      <c r="Z98">
        <v>2.7399300547011982E-2</v>
      </c>
      <c r="AA98" t="s">
        <v>30</v>
      </c>
      <c r="AB98" t="s">
        <v>30</v>
      </c>
      <c r="AC98">
        <v>4.4117647058823532E-2</v>
      </c>
      <c r="AD98">
        <v>4.4359640059291994E-2</v>
      </c>
      <c r="AE98" t="s">
        <v>30</v>
      </c>
      <c r="AF98" t="s">
        <v>30</v>
      </c>
      <c r="AG98">
        <v>0.36764705882352938</v>
      </c>
      <c r="AH98">
        <v>0.69082087138920445</v>
      </c>
      <c r="AI98">
        <v>0.64999999999999991</v>
      </c>
      <c r="AJ98">
        <v>2.3308218365726122E-2</v>
      </c>
      <c r="AK98">
        <v>0.8</v>
      </c>
      <c r="AL98">
        <v>0.59987798395621339</v>
      </c>
      <c r="AM98" t="s">
        <v>30</v>
      </c>
      <c r="AN98" t="s">
        <v>30</v>
      </c>
      <c r="AO98">
        <v>0.10714285714285714</v>
      </c>
      <c r="AP98">
        <v>3.6717569693815982E-2</v>
      </c>
      <c r="AQ98">
        <v>0.14285714285714285</v>
      </c>
      <c r="AR98">
        <v>3.7301039750491358E-2</v>
      </c>
      <c r="AS98">
        <v>3.6428571428571432</v>
      </c>
      <c r="AT98">
        <v>1.2490236556937515</v>
      </c>
      <c r="AU98">
        <v>0</v>
      </c>
      <c r="AV98">
        <v>4.270293518506349E-2</v>
      </c>
      <c r="AW98" t="s">
        <v>30</v>
      </c>
      <c r="AX98" t="s">
        <v>30</v>
      </c>
      <c r="AY98" t="s">
        <v>30</v>
      </c>
      <c r="AZ98" t="s">
        <v>30</v>
      </c>
    </row>
    <row r="99" spans="1:52">
      <c r="A99">
        <v>97</v>
      </c>
      <c r="B99">
        <v>2012</v>
      </c>
      <c r="C99">
        <v>1</v>
      </c>
      <c r="D99">
        <v>2012</v>
      </c>
      <c r="E99" t="s">
        <v>39</v>
      </c>
      <c r="F99">
        <v>1</v>
      </c>
      <c r="G99">
        <v>20.444827586206895</v>
      </c>
      <c r="H99">
        <v>22.478000000000002</v>
      </c>
      <c r="I99">
        <v>0.14705882352941177</v>
      </c>
      <c r="J99">
        <v>0.67200000000000004</v>
      </c>
      <c r="K99">
        <v>0.13529411764705884</v>
      </c>
      <c r="L99">
        <v>0.23799999999999999</v>
      </c>
      <c r="M99">
        <v>0.6</v>
      </c>
      <c r="N99">
        <v>1.802</v>
      </c>
      <c r="O99">
        <v>3.1764705882352944</v>
      </c>
      <c r="P99">
        <v>9.0800000000000018</v>
      </c>
      <c r="Q99">
        <v>1.864705882352941</v>
      </c>
      <c r="R99">
        <v>1.8879999999999999</v>
      </c>
      <c r="S99">
        <v>0.19411764705882353</v>
      </c>
      <c r="T99">
        <v>0.17799999999999999</v>
      </c>
      <c r="U99">
        <v>7.647058823529411E-2</v>
      </c>
      <c r="V99">
        <v>0.24</v>
      </c>
      <c r="W99">
        <v>0.37647058823529411</v>
      </c>
      <c r="X99">
        <v>0.47800000000000004</v>
      </c>
      <c r="Y99">
        <v>0.1647058823529412</v>
      </c>
      <c r="Z99">
        <v>1.6E-2</v>
      </c>
      <c r="AA99" t="s">
        <v>30</v>
      </c>
      <c r="AB99" t="s">
        <v>30</v>
      </c>
      <c r="AC99">
        <v>2.9411764705882353E-2</v>
      </c>
      <c r="AD99">
        <v>1.7999999999999999E-2</v>
      </c>
      <c r="AE99" t="s">
        <v>30</v>
      </c>
      <c r="AF99" t="s">
        <v>30</v>
      </c>
      <c r="AG99">
        <v>0.20588235294117649</v>
      </c>
      <c r="AH99">
        <v>0.57000000000000006</v>
      </c>
      <c r="AI99">
        <v>0.12</v>
      </c>
      <c r="AJ99">
        <v>8.0000000000000002E-3</v>
      </c>
      <c r="AK99">
        <v>0.84000000000000008</v>
      </c>
      <c r="AL99">
        <v>0.57400000000000007</v>
      </c>
      <c r="AM99" t="s">
        <v>30</v>
      </c>
      <c r="AN99" t="s">
        <v>30</v>
      </c>
      <c r="AO99">
        <v>8.5714285714285715E-2</v>
      </c>
      <c r="AP99">
        <v>0.02</v>
      </c>
      <c r="AQ99">
        <v>0.2857142857142857</v>
      </c>
      <c r="AR99">
        <v>2.8000000000000004E-2</v>
      </c>
      <c r="AS99">
        <v>3.2571428571428571</v>
      </c>
      <c r="AT99">
        <v>0.91400000000000003</v>
      </c>
      <c r="AU99">
        <v>0</v>
      </c>
      <c r="AV99">
        <v>2.4E-2</v>
      </c>
      <c r="AW99" t="s">
        <v>30</v>
      </c>
      <c r="AX99" t="s">
        <v>30</v>
      </c>
      <c r="AY99" t="s">
        <v>30</v>
      </c>
      <c r="AZ99" t="s">
        <v>30</v>
      </c>
    </row>
    <row r="100" spans="1:52">
      <c r="A100">
        <v>98</v>
      </c>
      <c r="D100">
        <v>2012</v>
      </c>
      <c r="E100" t="s">
        <v>39</v>
      </c>
      <c r="F100">
        <v>2</v>
      </c>
      <c r="G100">
        <v>28.59051724137931</v>
      </c>
      <c r="H100">
        <v>32.129999999999995</v>
      </c>
      <c r="I100">
        <v>0.38970588235294118</v>
      </c>
      <c r="J100">
        <v>0.42499999999999999</v>
      </c>
      <c r="K100">
        <v>4.4117647058823525E-2</v>
      </c>
      <c r="L100">
        <v>0.23249999999999998</v>
      </c>
      <c r="M100">
        <v>1.1102941176470589</v>
      </c>
      <c r="N100">
        <v>2.2450000000000001</v>
      </c>
      <c r="O100">
        <v>2.2720588235294117</v>
      </c>
      <c r="P100">
        <v>7.17</v>
      </c>
      <c r="Q100">
        <v>2.0441176470588234</v>
      </c>
      <c r="R100">
        <v>1.4275</v>
      </c>
      <c r="S100">
        <v>0.45588235294117652</v>
      </c>
      <c r="T100">
        <v>0.10999999999999999</v>
      </c>
      <c r="U100">
        <v>6.6176470588235295E-2</v>
      </c>
      <c r="V100">
        <v>0.16250000000000001</v>
      </c>
      <c r="W100">
        <v>0.34558823529411764</v>
      </c>
      <c r="X100">
        <v>0.44</v>
      </c>
      <c r="Y100">
        <v>0.20588235294117649</v>
      </c>
      <c r="Z100">
        <v>0.02</v>
      </c>
      <c r="AA100" t="s">
        <v>30</v>
      </c>
      <c r="AB100" t="s">
        <v>30</v>
      </c>
      <c r="AC100">
        <v>7.3529411764705881E-3</v>
      </c>
      <c r="AD100">
        <v>1.5000000000000001E-2</v>
      </c>
      <c r="AE100" t="s">
        <v>30</v>
      </c>
      <c r="AF100" t="s">
        <v>30</v>
      </c>
      <c r="AG100">
        <v>0.25</v>
      </c>
      <c r="AH100">
        <v>0.46</v>
      </c>
      <c r="AI100">
        <v>0.22500000000000001</v>
      </c>
      <c r="AJ100">
        <v>0.02</v>
      </c>
      <c r="AK100">
        <v>1.1000000000000001</v>
      </c>
      <c r="AL100">
        <v>0.5625</v>
      </c>
      <c r="AM100" t="s">
        <v>30</v>
      </c>
      <c r="AN100" t="s">
        <v>30</v>
      </c>
      <c r="AO100">
        <v>3.5714285714285712E-2</v>
      </c>
      <c r="AP100">
        <v>0.02</v>
      </c>
      <c r="AQ100">
        <v>3.5714285714285712E-2</v>
      </c>
      <c r="AR100">
        <v>2.5000000000000001E-2</v>
      </c>
      <c r="AS100">
        <v>2.8571428571428572</v>
      </c>
      <c r="AT100">
        <v>0.8175</v>
      </c>
      <c r="AU100">
        <v>0</v>
      </c>
      <c r="AV100">
        <v>0.03</v>
      </c>
      <c r="AW100" t="s">
        <v>30</v>
      </c>
      <c r="AX100" t="s">
        <v>30</v>
      </c>
      <c r="AY100" t="s">
        <v>30</v>
      </c>
      <c r="AZ100" t="s">
        <v>30</v>
      </c>
    </row>
    <row r="101" spans="1:52">
      <c r="A101">
        <v>99</v>
      </c>
      <c r="C101">
        <v>3</v>
      </c>
      <c r="D101">
        <v>2012</v>
      </c>
      <c r="E101" t="s">
        <v>39</v>
      </c>
      <c r="F101">
        <v>3</v>
      </c>
      <c r="G101">
        <v>13.478448275862068</v>
      </c>
      <c r="H101">
        <v>15.517499999999998</v>
      </c>
      <c r="I101">
        <v>0.77941176470588236</v>
      </c>
      <c r="J101">
        <v>0.34</v>
      </c>
      <c r="K101">
        <v>5.8823529411764705E-2</v>
      </c>
      <c r="L101">
        <v>0.21999999999999997</v>
      </c>
      <c r="M101">
        <v>0.9779411764705882</v>
      </c>
      <c r="N101">
        <v>2.09</v>
      </c>
      <c r="O101">
        <v>1.9705882352941178</v>
      </c>
      <c r="P101">
        <v>7.2</v>
      </c>
      <c r="Q101">
        <v>1.9411764705882355</v>
      </c>
      <c r="R101">
        <v>1.3525</v>
      </c>
      <c r="S101">
        <v>1.0073529411764706</v>
      </c>
      <c r="T101">
        <v>8.2500000000000004E-2</v>
      </c>
      <c r="U101">
        <v>0.11029411764705882</v>
      </c>
      <c r="V101">
        <v>0.16</v>
      </c>
      <c r="W101">
        <v>0.4264705882352941</v>
      </c>
      <c r="X101">
        <v>0.46750000000000003</v>
      </c>
      <c r="Y101">
        <v>0.13235294117647059</v>
      </c>
      <c r="Z101">
        <v>1.7500000000000002E-2</v>
      </c>
      <c r="AA101" t="s">
        <v>30</v>
      </c>
      <c r="AB101" t="s">
        <v>30</v>
      </c>
      <c r="AC101">
        <v>8.8235294117647065E-2</v>
      </c>
      <c r="AD101">
        <v>1.7500000000000002E-2</v>
      </c>
      <c r="AE101" t="s">
        <v>30</v>
      </c>
      <c r="AF101" t="s">
        <v>30</v>
      </c>
      <c r="AG101">
        <v>0.27941176470588236</v>
      </c>
      <c r="AH101">
        <v>0.48249999999999998</v>
      </c>
      <c r="AI101">
        <v>0.15</v>
      </c>
      <c r="AJ101">
        <v>1.5000000000000001E-2</v>
      </c>
      <c r="AK101">
        <v>0.97500000000000009</v>
      </c>
      <c r="AL101">
        <v>0.45999999999999996</v>
      </c>
      <c r="AM101" t="s">
        <v>30</v>
      </c>
      <c r="AN101" t="s">
        <v>30</v>
      </c>
      <c r="AO101">
        <v>7.1428571428571425E-2</v>
      </c>
      <c r="AP101">
        <v>0.02</v>
      </c>
      <c r="AQ101">
        <v>0.17857142857142855</v>
      </c>
      <c r="AR101">
        <v>2.5000000000000001E-2</v>
      </c>
      <c r="AS101">
        <v>3.2499999999999996</v>
      </c>
      <c r="AT101">
        <v>0.75750000000000006</v>
      </c>
      <c r="AU101">
        <v>0</v>
      </c>
      <c r="AV101">
        <v>2.75E-2</v>
      </c>
      <c r="AW101" t="s">
        <v>30</v>
      </c>
      <c r="AX101" t="s">
        <v>30</v>
      </c>
      <c r="AY101" t="s">
        <v>30</v>
      </c>
      <c r="AZ101" t="s">
        <v>30</v>
      </c>
    </row>
    <row r="102" spans="1:52">
      <c r="A102">
        <v>100</v>
      </c>
      <c r="D102">
        <v>2012</v>
      </c>
      <c r="E102" t="s">
        <v>39</v>
      </c>
      <c r="F102">
        <v>4</v>
      </c>
      <c r="G102">
        <v>10.020689655172413</v>
      </c>
      <c r="H102">
        <v>4.46</v>
      </c>
      <c r="I102">
        <v>0.65294117647058825</v>
      </c>
      <c r="J102">
        <v>0.186</v>
      </c>
      <c r="K102">
        <v>0.14705882352941177</v>
      </c>
      <c r="L102">
        <v>0.24</v>
      </c>
      <c r="M102">
        <v>1.0529411764705885</v>
      </c>
      <c r="N102">
        <v>1.718</v>
      </c>
      <c r="O102">
        <v>3.0411764705882351</v>
      </c>
      <c r="P102">
        <v>8.6800000000000015</v>
      </c>
      <c r="Q102">
        <v>1.9294117647058826</v>
      </c>
      <c r="R102">
        <v>1.1220000000000001</v>
      </c>
      <c r="S102">
        <v>2.0705882352941174</v>
      </c>
      <c r="T102">
        <v>9.4E-2</v>
      </c>
      <c r="U102">
        <v>0.21176470588235294</v>
      </c>
      <c r="V102">
        <v>0.15400000000000003</v>
      </c>
      <c r="W102">
        <v>0.29411764705882354</v>
      </c>
      <c r="X102">
        <v>0.51</v>
      </c>
      <c r="Y102">
        <v>0.13529411764705881</v>
      </c>
      <c r="Z102">
        <v>2.1999999999999999E-2</v>
      </c>
      <c r="AA102" t="s">
        <v>30</v>
      </c>
      <c r="AB102" t="s">
        <v>30</v>
      </c>
      <c r="AC102">
        <v>0.24705882352941178</v>
      </c>
      <c r="AD102">
        <v>3.7999999999999999E-2</v>
      </c>
      <c r="AE102" t="s">
        <v>30</v>
      </c>
      <c r="AF102" t="s">
        <v>30</v>
      </c>
      <c r="AG102">
        <v>0.15294117647058825</v>
      </c>
      <c r="AH102">
        <v>0.41399999999999998</v>
      </c>
      <c r="AI102">
        <v>0.12</v>
      </c>
      <c r="AJ102">
        <v>1.7999999999999999E-2</v>
      </c>
      <c r="AK102">
        <v>1.0000000000000002</v>
      </c>
      <c r="AL102">
        <v>0.43999999999999995</v>
      </c>
      <c r="AM102" t="s">
        <v>30</v>
      </c>
      <c r="AN102" t="s">
        <v>30</v>
      </c>
      <c r="AO102">
        <v>2.8571428571428571E-2</v>
      </c>
      <c r="AP102">
        <v>1.6E-2</v>
      </c>
      <c r="AQ102">
        <v>5.7142857142857141E-2</v>
      </c>
      <c r="AR102">
        <v>2.4E-2</v>
      </c>
      <c r="AS102">
        <v>2.5714285714285716</v>
      </c>
      <c r="AT102">
        <v>0.69400000000000006</v>
      </c>
      <c r="AU102">
        <v>0</v>
      </c>
      <c r="AV102">
        <v>0.03</v>
      </c>
      <c r="AW102" t="s">
        <v>30</v>
      </c>
      <c r="AX102" t="s">
        <v>30</v>
      </c>
      <c r="AY102" t="s">
        <v>30</v>
      </c>
      <c r="AZ102" t="s">
        <v>30</v>
      </c>
    </row>
    <row r="103" spans="1:52">
      <c r="A103">
        <v>101</v>
      </c>
      <c r="C103">
        <v>5</v>
      </c>
      <c r="D103">
        <v>2012</v>
      </c>
      <c r="E103" t="s">
        <v>39</v>
      </c>
      <c r="F103">
        <v>5</v>
      </c>
      <c r="G103">
        <v>7.2887931034482758</v>
      </c>
      <c r="H103">
        <v>0.54749999999999999</v>
      </c>
      <c r="I103">
        <v>0.86029411764705876</v>
      </c>
      <c r="J103">
        <v>0.12</v>
      </c>
      <c r="K103">
        <v>0.22058823529411764</v>
      </c>
      <c r="L103">
        <v>0.42249999999999999</v>
      </c>
      <c r="M103">
        <v>1.125</v>
      </c>
      <c r="N103">
        <v>2.5449999999999999</v>
      </c>
      <c r="O103">
        <v>3.4558823529411766</v>
      </c>
      <c r="P103">
        <v>8.692499999999999</v>
      </c>
      <c r="Q103">
        <v>1.6102941176470587</v>
      </c>
      <c r="R103">
        <v>1.4575</v>
      </c>
      <c r="S103">
        <v>1.1470588235294119</v>
      </c>
      <c r="T103">
        <v>0.16</v>
      </c>
      <c r="U103">
        <v>0.18382352941176472</v>
      </c>
      <c r="V103">
        <v>0.16000000000000003</v>
      </c>
      <c r="W103">
        <v>0.41911764705882354</v>
      </c>
      <c r="X103">
        <v>0.64</v>
      </c>
      <c r="Y103">
        <v>8.8235294117647051E-2</v>
      </c>
      <c r="Z103">
        <v>3.7500000000000006E-2</v>
      </c>
      <c r="AA103" t="s">
        <v>30</v>
      </c>
      <c r="AB103" t="s">
        <v>30</v>
      </c>
      <c r="AC103">
        <v>0.30147058823529405</v>
      </c>
      <c r="AD103">
        <v>0.21</v>
      </c>
      <c r="AE103" t="s">
        <v>30</v>
      </c>
      <c r="AF103" t="s">
        <v>30</v>
      </c>
      <c r="AG103">
        <v>0.125</v>
      </c>
      <c r="AH103">
        <v>0.47749999999999998</v>
      </c>
      <c r="AI103">
        <v>0.17500000000000002</v>
      </c>
      <c r="AJ103">
        <v>0.02</v>
      </c>
      <c r="AK103">
        <v>2.0249999999999999</v>
      </c>
      <c r="AL103">
        <v>0.60250000000000004</v>
      </c>
      <c r="AM103" t="s">
        <v>30</v>
      </c>
      <c r="AN103" t="s">
        <v>30</v>
      </c>
      <c r="AO103">
        <v>0.10714285714285714</v>
      </c>
      <c r="AP103">
        <v>0.03</v>
      </c>
      <c r="AQ103">
        <v>0.10714285714285714</v>
      </c>
      <c r="AR103">
        <v>3.2500000000000001E-2</v>
      </c>
      <c r="AS103">
        <v>1.5</v>
      </c>
      <c r="AT103">
        <v>0.82750000000000001</v>
      </c>
      <c r="AU103">
        <v>3.5714285714285712E-2</v>
      </c>
      <c r="AV103">
        <v>3.7499999999999999E-2</v>
      </c>
      <c r="AW103" t="s">
        <v>30</v>
      </c>
      <c r="AX103" t="s">
        <v>30</v>
      </c>
      <c r="AY103" t="s">
        <v>30</v>
      </c>
      <c r="AZ103" t="s">
        <v>30</v>
      </c>
    </row>
    <row r="104" spans="1:52">
      <c r="A104">
        <v>102</v>
      </c>
      <c r="D104">
        <v>2012</v>
      </c>
      <c r="E104" t="s">
        <v>39</v>
      </c>
      <c r="F104">
        <v>6</v>
      </c>
      <c r="G104">
        <v>6.4784482758620694</v>
      </c>
      <c r="H104">
        <v>0.17250000000000001</v>
      </c>
      <c r="I104">
        <v>2.0147058823529411</v>
      </c>
      <c r="J104">
        <v>0.105</v>
      </c>
      <c r="K104">
        <v>0.27941176470588236</v>
      </c>
      <c r="L104">
        <v>0.54749999999999999</v>
      </c>
      <c r="M104">
        <v>0.88235294117647056</v>
      </c>
      <c r="N104">
        <v>2.4649999999999999</v>
      </c>
      <c r="O104">
        <v>2.8382352941176472</v>
      </c>
      <c r="P104">
        <v>6.8874999999999993</v>
      </c>
      <c r="Q104">
        <v>0.97058823529411764</v>
      </c>
      <c r="R104">
        <v>1.3524999999999998</v>
      </c>
      <c r="S104">
        <v>1.1691176470588236</v>
      </c>
      <c r="T104">
        <v>0.41500000000000004</v>
      </c>
      <c r="U104">
        <v>0.28676470588235292</v>
      </c>
      <c r="V104">
        <v>0.19</v>
      </c>
      <c r="W104">
        <v>0.55147058823529416</v>
      </c>
      <c r="X104">
        <v>0.66750000000000009</v>
      </c>
      <c r="Y104">
        <v>6.6176470588235295E-2</v>
      </c>
      <c r="Z104">
        <v>3.5000000000000003E-2</v>
      </c>
      <c r="AA104" t="s">
        <v>30</v>
      </c>
      <c r="AB104" t="s">
        <v>30</v>
      </c>
      <c r="AC104">
        <v>0.15441176470588236</v>
      </c>
      <c r="AD104">
        <v>1.2799999999999998</v>
      </c>
      <c r="AE104" t="s">
        <v>30</v>
      </c>
      <c r="AF104" t="s">
        <v>30</v>
      </c>
      <c r="AG104">
        <v>0.30882352941176472</v>
      </c>
      <c r="AH104">
        <v>0.5</v>
      </c>
      <c r="AI104">
        <v>0.2</v>
      </c>
      <c r="AJ104">
        <v>1.2500000000000001E-2</v>
      </c>
      <c r="AK104">
        <v>2.5750000000000002</v>
      </c>
      <c r="AL104">
        <v>0.57750000000000001</v>
      </c>
      <c r="AM104" t="s">
        <v>30</v>
      </c>
      <c r="AN104" t="s">
        <v>30</v>
      </c>
      <c r="AO104">
        <v>0</v>
      </c>
      <c r="AP104">
        <v>0.02</v>
      </c>
      <c r="AQ104">
        <v>7.1428571428571425E-2</v>
      </c>
      <c r="AR104">
        <v>0.04</v>
      </c>
      <c r="AS104">
        <v>2.0714285714285716</v>
      </c>
      <c r="AT104">
        <v>0.85750000000000004</v>
      </c>
      <c r="AU104">
        <v>3.5714285714285712E-2</v>
      </c>
      <c r="AV104">
        <v>3.5000000000000003E-2</v>
      </c>
      <c r="AW104" t="s">
        <v>30</v>
      </c>
      <c r="AX104" t="s">
        <v>30</v>
      </c>
      <c r="AY104" t="s">
        <v>30</v>
      </c>
      <c r="AZ104" t="s">
        <v>30</v>
      </c>
    </row>
    <row r="105" spans="1:52">
      <c r="A105">
        <v>103</v>
      </c>
      <c r="C105">
        <v>7</v>
      </c>
      <c r="D105">
        <v>2012</v>
      </c>
      <c r="E105" t="s">
        <v>39</v>
      </c>
      <c r="F105">
        <v>7</v>
      </c>
      <c r="G105">
        <v>16.934482758620693</v>
      </c>
      <c r="H105">
        <v>0.22800000000000004</v>
      </c>
      <c r="I105">
        <v>1.9</v>
      </c>
      <c r="J105">
        <v>0.16400000000000001</v>
      </c>
      <c r="K105">
        <v>0.17058823529411765</v>
      </c>
      <c r="L105">
        <v>0.48200000000000004</v>
      </c>
      <c r="M105">
        <v>0.62941176470588223</v>
      </c>
      <c r="N105">
        <v>1.39</v>
      </c>
      <c r="O105">
        <v>2.0647058823529409</v>
      </c>
      <c r="P105">
        <v>3.9560000000000004</v>
      </c>
      <c r="Q105">
        <v>0.66470588235294115</v>
      </c>
      <c r="R105">
        <v>0.85400000000000009</v>
      </c>
      <c r="S105">
        <v>1.7176470588235293</v>
      </c>
      <c r="T105">
        <v>0.98599999999999999</v>
      </c>
      <c r="U105">
        <v>0.12941176470588237</v>
      </c>
      <c r="V105">
        <v>0.16600000000000001</v>
      </c>
      <c r="W105">
        <v>0.51764705882352946</v>
      </c>
      <c r="X105">
        <v>0.66600000000000004</v>
      </c>
      <c r="Y105">
        <v>5.8823529411764705E-2</v>
      </c>
      <c r="Z105">
        <v>3.5999999999999997E-2</v>
      </c>
      <c r="AA105" t="s">
        <v>30</v>
      </c>
      <c r="AB105" t="s">
        <v>30</v>
      </c>
      <c r="AC105">
        <v>0.24705882352941172</v>
      </c>
      <c r="AD105">
        <v>3.9300000000000006</v>
      </c>
      <c r="AE105" t="s">
        <v>30</v>
      </c>
      <c r="AF105" t="s">
        <v>30</v>
      </c>
      <c r="AG105">
        <v>0.3411764705882353</v>
      </c>
      <c r="AH105">
        <v>0.52000000000000013</v>
      </c>
      <c r="AI105">
        <v>0.04</v>
      </c>
      <c r="AJ105">
        <v>1.4000000000000002E-2</v>
      </c>
      <c r="AK105">
        <v>3.22</v>
      </c>
      <c r="AL105">
        <v>0.55800000000000005</v>
      </c>
      <c r="AM105" t="s">
        <v>30</v>
      </c>
      <c r="AN105" t="s">
        <v>30</v>
      </c>
      <c r="AO105">
        <v>8.5714285714285715E-2</v>
      </c>
      <c r="AP105">
        <v>1.7999999999999999E-2</v>
      </c>
      <c r="AQ105">
        <v>0.11428571428571428</v>
      </c>
      <c r="AR105">
        <v>5.2000000000000005E-2</v>
      </c>
      <c r="AS105">
        <v>1.6571428571428573</v>
      </c>
      <c r="AT105">
        <v>0.92399999999999982</v>
      </c>
      <c r="AU105">
        <v>2.8571428571428571E-2</v>
      </c>
      <c r="AV105">
        <v>0.05</v>
      </c>
      <c r="AW105" t="s">
        <v>30</v>
      </c>
      <c r="AX105" t="s">
        <v>30</v>
      </c>
      <c r="AY105" t="s">
        <v>30</v>
      </c>
      <c r="AZ105" t="s">
        <v>30</v>
      </c>
    </row>
    <row r="106" spans="1:52">
      <c r="A106">
        <v>104</v>
      </c>
      <c r="D106">
        <v>2012</v>
      </c>
      <c r="E106" t="s">
        <v>39</v>
      </c>
      <c r="F106">
        <v>8</v>
      </c>
      <c r="G106">
        <v>16.474137931034484</v>
      </c>
      <c r="H106">
        <v>0.23499999999999999</v>
      </c>
      <c r="I106">
        <v>1.4779411764705883</v>
      </c>
      <c r="J106">
        <v>0.41249999999999998</v>
      </c>
      <c r="K106">
        <v>0.1764705882352941</v>
      </c>
      <c r="L106">
        <v>0.32250000000000001</v>
      </c>
      <c r="M106">
        <v>0.5</v>
      </c>
      <c r="N106">
        <v>0.69</v>
      </c>
      <c r="O106">
        <v>2.0808823529411766</v>
      </c>
      <c r="P106">
        <v>2.78</v>
      </c>
      <c r="Q106">
        <v>0.52941176470588236</v>
      </c>
      <c r="R106">
        <v>0.47750000000000004</v>
      </c>
      <c r="S106">
        <v>0.77205882352941169</v>
      </c>
      <c r="T106">
        <v>0.78250000000000008</v>
      </c>
      <c r="U106">
        <v>0.1985294117647059</v>
      </c>
      <c r="V106">
        <v>0.08</v>
      </c>
      <c r="W106">
        <v>0.41911764705882359</v>
      </c>
      <c r="X106">
        <v>0.61750000000000005</v>
      </c>
      <c r="Y106">
        <v>2.9411764705882353E-2</v>
      </c>
      <c r="Z106">
        <v>0.03</v>
      </c>
      <c r="AA106" t="s">
        <v>30</v>
      </c>
      <c r="AB106" t="s">
        <v>30</v>
      </c>
      <c r="AC106">
        <v>0.19852941176470587</v>
      </c>
      <c r="AD106">
        <v>1.4675</v>
      </c>
      <c r="AE106" t="s">
        <v>30</v>
      </c>
      <c r="AF106" t="s">
        <v>30</v>
      </c>
      <c r="AG106">
        <v>0.38235294117647062</v>
      </c>
      <c r="AH106">
        <v>0.38500000000000001</v>
      </c>
      <c r="AI106">
        <v>0.05</v>
      </c>
      <c r="AJ106">
        <v>0.01</v>
      </c>
      <c r="AK106">
        <v>3.95</v>
      </c>
      <c r="AL106">
        <v>0.62250000000000005</v>
      </c>
      <c r="AM106" t="s">
        <v>30</v>
      </c>
      <c r="AN106" t="s">
        <v>30</v>
      </c>
      <c r="AO106">
        <v>3.5714285714285712E-2</v>
      </c>
      <c r="AP106">
        <v>2.5000000000000001E-2</v>
      </c>
      <c r="AQ106">
        <v>7.1428571428571425E-2</v>
      </c>
      <c r="AR106">
        <v>5.4999999999999993E-2</v>
      </c>
      <c r="AS106">
        <v>1.4285714285714286</v>
      </c>
      <c r="AT106">
        <v>1.0475000000000001</v>
      </c>
      <c r="AU106">
        <v>3.5714285714285712E-2</v>
      </c>
      <c r="AV106">
        <v>4.5000000000000005E-2</v>
      </c>
      <c r="AW106" t="s">
        <v>30</v>
      </c>
      <c r="AX106" t="s">
        <v>30</v>
      </c>
      <c r="AY106" t="s">
        <v>30</v>
      </c>
      <c r="AZ106" t="s">
        <v>30</v>
      </c>
    </row>
    <row r="107" spans="1:52">
      <c r="A107">
        <v>105</v>
      </c>
      <c r="C107">
        <v>9</v>
      </c>
      <c r="D107">
        <v>2012</v>
      </c>
      <c r="E107" t="s">
        <v>39</v>
      </c>
      <c r="F107">
        <v>9</v>
      </c>
      <c r="G107">
        <v>10.45258620689655</v>
      </c>
      <c r="H107">
        <v>0.18750000000000003</v>
      </c>
      <c r="I107">
        <v>0.72058823529411764</v>
      </c>
      <c r="J107">
        <v>1.1825000000000001</v>
      </c>
      <c r="K107">
        <v>0.32352941176470584</v>
      </c>
      <c r="L107">
        <v>0.30499999999999999</v>
      </c>
      <c r="M107">
        <v>0.35294117647058826</v>
      </c>
      <c r="N107">
        <v>0.83500000000000008</v>
      </c>
      <c r="O107">
        <v>3.7205882352941178</v>
      </c>
      <c r="P107">
        <v>3.0425</v>
      </c>
      <c r="Q107">
        <v>0.6029411764705882</v>
      </c>
      <c r="R107">
        <v>0.44749999999999995</v>
      </c>
      <c r="S107">
        <v>0.58823529411764708</v>
      </c>
      <c r="T107">
        <v>0.92749999999999999</v>
      </c>
      <c r="U107">
        <v>9.5588235294117641E-2</v>
      </c>
      <c r="V107">
        <v>0.06</v>
      </c>
      <c r="W107">
        <v>0.48529411764705882</v>
      </c>
      <c r="X107">
        <v>0.65</v>
      </c>
      <c r="Y107">
        <v>2.2058823529411763E-2</v>
      </c>
      <c r="Z107">
        <v>3.0000000000000002E-2</v>
      </c>
      <c r="AA107" t="s">
        <v>30</v>
      </c>
      <c r="AB107" t="s">
        <v>30</v>
      </c>
      <c r="AC107">
        <v>0.22794117647058826</v>
      </c>
      <c r="AD107">
        <v>0.74</v>
      </c>
      <c r="AE107" t="s">
        <v>30</v>
      </c>
      <c r="AF107" t="s">
        <v>30</v>
      </c>
      <c r="AG107">
        <v>0.22794117647058826</v>
      </c>
      <c r="AH107">
        <v>0.36</v>
      </c>
      <c r="AI107">
        <v>2.5000000000000001E-2</v>
      </c>
      <c r="AJ107">
        <v>5.0000000000000001E-3</v>
      </c>
      <c r="AK107">
        <v>4.8250000000000002</v>
      </c>
      <c r="AL107">
        <v>0.57999999999999996</v>
      </c>
      <c r="AM107" t="s">
        <v>30</v>
      </c>
      <c r="AN107" t="s">
        <v>30</v>
      </c>
      <c r="AO107">
        <v>0.17857142857142855</v>
      </c>
      <c r="AP107">
        <v>0.02</v>
      </c>
      <c r="AQ107">
        <v>0.24999999999999997</v>
      </c>
      <c r="AR107">
        <v>0.06</v>
      </c>
      <c r="AS107">
        <v>1.5</v>
      </c>
      <c r="AT107">
        <v>1.1025</v>
      </c>
      <c r="AU107">
        <v>3.5714285714285712E-2</v>
      </c>
      <c r="AV107">
        <v>0.03</v>
      </c>
      <c r="AW107" t="s">
        <v>30</v>
      </c>
      <c r="AX107" t="s">
        <v>30</v>
      </c>
      <c r="AY107" t="s">
        <v>30</v>
      </c>
      <c r="AZ107" t="s">
        <v>30</v>
      </c>
    </row>
    <row r="108" spans="1:52">
      <c r="A108">
        <v>106</v>
      </c>
      <c r="D108">
        <v>2012</v>
      </c>
      <c r="E108" t="s">
        <v>39</v>
      </c>
      <c r="F108">
        <v>10</v>
      </c>
      <c r="G108">
        <v>2.6103448275862071</v>
      </c>
      <c r="H108">
        <v>6.6000000000000003E-2</v>
      </c>
      <c r="I108">
        <v>0.37058823529411761</v>
      </c>
      <c r="J108">
        <v>1.2120000000000002</v>
      </c>
      <c r="K108">
        <v>0.10588235294117647</v>
      </c>
      <c r="L108">
        <v>0.184</v>
      </c>
      <c r="M108">
        <v>0.3352941176470588</v>
      </c>
      <c r="N108">
        <v>1.0919999999999999</v>
      </c>
      <c r="O108">
        <v>6.5411764705882351</v>
      </c>
      <c r="P108">
        <v>4.0180000000000007</v>
      </c>
      <c r="Q108">
        <v>0.55294117647058827</v>
      </c>
      <c r="R108">
        <v>0.6</v>
      </c>
      <c r="S108">
        <v>0.45294117647058824</v>
      </c>
      <c r="T108">
        <v>0.67400000000000004</v>
      </c>
      <c r="U108">
        <v>6.4705882352941183E-2</v>
      </c>
      <c r="V108">
        <v>4.2000000000000003E-2</v>
      </c>
      <c r="W108">
        <v>0.47058823529411764</v>
      </c>
      <c r="X108">
        <v>0.57399999999999995</v>
      </c>
      <c r="Y108">
        <v>5.8823529411764705E-2</v>
      </c>
      <c r="Z108">
        <v>2.1999999999999999E-2</v>
      </c>
      <c r="AA108" t="s">
        <v>30</v>
      </c>
      <c r="AB108" t="s">
        <v>30</v>
      </c>
      <c r="AC108">
        <v>0.15882352941176472</v>
      </c>
      <c r="AD108">
        <v>0.19400000000000001</v>
      </c>
      <c r="AE108" t="s">
        <v>30</v>
      </c>
      <c r="AF108" t="s">
        <v>30</v>
      </c>
      <c r="AG108">
        <v>0.31764705882352945</v>
      </c>
      <c r="AH108">
        <v>0.35399999999999998</v>
      </c>
      <c r="AI108">
        <v>0.02</v>
      </c>
      <c r="AJ108">
        <v>1.2E-2</v>
      </c>
      <c r="AK108">
        <v>2.98</v>
      </c>
      <c r="AL108">
        <v>0.52</v>
      </c>
      <c r="AM108" t="s">
        <v>30</v>
      </c>
      <c r="AN108" t="s">
        <v>30</v>
      </c>
      <c r="AO108">
        <v>2.8571428571428571E-2</v>
      </c>
      <c r="AP108">
        <v>1.6E-2</v>
      </c>
      <c r="AQ108">
        <v>8.5714285714285715E-2</v>
      </c>
      <c r="AR108">
        <v>0.04</v>
      </c>
      <c r="AS108">
        <v>0.88571428571428579</v>
      </c>
      <c r="AT108">
        <v>1.2420000000000002</v>
      </c>
      <c r="AU108">
        <v>0</v>
      </c>
      <c r="AV108">
        <v>4.2000000000000003E-2</v>
      </c>
      <c r="AW108" t="s">
        <v>30</v>
      </c>
      <c r="AX108" t="s">
        <v>30</v>
      </c>
      <c r="AY108" t="s">
        <v>30</v>
      </c>
      <c r="AZ108" t="s">
        <v>30</v>
      </c>
    </row>
    <row r="109" spans="1:52">
      <c r="A109">
        <v>107</v>
      </c>
      <c r="C109">
        <v>11</v>
      </c>
      <c r="D109">
        <v>2012</v>
      </c>
      <c r="E109" t="s">
        <v>39</v>
      </c>
      <c r="F109">
        <v>11</v>
      </c>
      <c r="G109">
        <v>2.2801724137931032</v>
      </c>
      <c r="H109">
        <v>0.19500000000000001</v>
      </c>
      <c r="I109">
        <v>0.14705882352941174</v>
      </c>
      <c r="J109">
        <v>1.105</v>
      </c>
      <c r="K109">
        <v>0.22058823529411764</v>
      </c>
      <c r="L109">
        <v>0.31500000000000006</v>
      </c>
      <c r="M109">
        <v>0.3970588235294118</v>
      </c>
      <c r="N109">
        <v>1.6624999999999999</v>
      </c>
      <c r="O109">
        <v>4.3455882352941178</v>
      </c>
      <c r="P109">
        <v>12.79</v>
      </c>
      <c r="Q109">
        <v>1.0367647058823528</v>
      </c>
      <c r="R109">
        <v>1.3900000000000001</v>
      </c>
      <c r="S109">
        <v>0.56617647058823528</v>
      </c>
      <c r="T109">
        <v>0.505</v>
      </c>
      <c r="U109">
        <v>3.6764705882352935E-2</v>
      </c>
      <c r="V109">
        <v>4.4999999999999998E-2</v>
      </c>
      <c r="W109">
        <v>0.3235294117647059</v>
      </c>
      <c r="X109">
        <v>0.5575</v>
      </c>
      <c r="Y109">
        <v>7.3529411764705881E-3</v>
      </c>
      <c r="Z109">
        <v>2.2500000000000003E-2</v>
      </c>
      <c r="AA109" t="s">
        <v>30</v>
      </c>
      <c r="AB109" t="s">
        <v>30</v>
      </c>
      <c r="AC109">
        <v>0.125</v>
      </c>
      <c r="AD109">
        <v>7.0000000000000007E-2</v>
      </c>
      <c r="AE109" t="s">
        <v>30</v>
      </c>
      <c r="AF109" t="s">
        <v>30</v>
      </c>
      <c r="AG109">
        <v>0.29411764705882354</v>
      </c>
      <c r="AH109">
        <v>0.35750000000000004</v>
      </c>
      <c r="AI109">
        <v>0</v>
      </c>
      <c r="AJ109">
        <v>0.01</v>
      </c>
      <c r="AK109">
        <v>2.5</v>
      </c>
      <c r="AL109">
        <v>0.5625</v>
      </c>
      <c r="AM109" t="s">
        <v>30</v>
      </c>
      <c r="AN109" t="s">
        <v>30</v>
      </c>
      <c r="AO109">
        <v>7.1428571428571425E-2</v>
      </c>
      <c r="AP109">
        <v>1.5000000000000001E-2</v>
      </c>
      <c r="AQ109">
        <v>0.21428571428571427</v>
      </c>
      <c r="AR109">
        <v>3.5000000000000003E-2</v>
      </c>
      <c r="AS109">
        <v>1.1785714285714286</v>
      </c>
      <c r="AT109">
        <v>1.21</v>
      </c>
      <c r="AU109">
        <v>0</v>
      </c>
      <c r="AV109">
        <v>4.7500000000000007E-2</v>
      </c>
      <c r="AW109" t="s">
        <v>30</v>
      </c>
      <c r="AX109" t="s">
        <v>30</v>
      </c>
      <c r="AY109" t="s">
        <v>30</v>
      </c>
      <c r="AZ109" t="s">
        <v>30</v>
      </c>
    </row>
    <row r="110" spans="1:52">
      <c r="A110">
        <v>108</v>
      </c>
      <c r="D110">
        <v>2012</v>
      </c>
      <c r="E110" t="s">
        <v>39</v>
      </c>
      <c r="F110">
        <v>12</v>
      </c>
      <c r="G110">
        <v>5.0215517241379306</v>
      </c>
      <c r="H110">
        <v>1.83</v>
      </c>
      <c r="I110">
        <v>0.2720588235294118</v>
      </c>
      <c r="J110">
        <v>1.2749999999999999</v>
      </c>
      <c r="K110">
        <v>0.14705882352941177</v>
      </c>
      <c r="L110">
        <v>0.44500000000000001</v>
      </c>
      <c r="M110">
        <v>0.53676470588235292</v>
      </c>
      <c r="N110">
        <v>1.9525000000000001</v>
      </c>
      <c r="O110">
        <v>5.8823529411764701</v>
      </c>
      <c r="P110">
        <v>16.810000000000002</v>
      </c>
      <c r="Q110">
        <v>2.2279411764705883</v>
      </c>
      <c r="R110">
        <v>2.0125000000000002</v>
      </c>
      <c r="S110">
        <v>0.67647058823529416</v>
      </c>
      <c r="T110">
        <v>0.38250000000000001</v>
      </c>
      <c r="U110">
        <v>7.3529411764705885E-2</v>
      </c>
      <c r="V110">
        <v>0.05</v>
      </c>
      <c r="W110">
        <v>0.33823529411764702</v>
      </c>
      <c r="X110">
        <v>0.46749999999999997</v>
      </c>
      <c r="Y110">
        <v>0</v>
      </c>
      <c r="Z110">
        <v>1.5000000000000001E-2</v>
      </c>
      <c r="AA110" t="s">
        <v>30</v>
      </c>
      <c r="AB110" t="s">
        <v>30</v>
      </c>
      <c r="AC110">
        <v>6.6176470588235295E-2</v>
      </c>
      <c r="AD110">
        <v>4.2500000000000003E-2</v>
      </c>
      <c r="AE110" t="s">
        <v>30</v>
      </c>
      <c r="AF110" t="s">
        <v>30</v>
      </c>
      <c r="AG110">
        <v>0.33088235294117652</v>
      </c>
      <c r="AH110">
        <v>0.33500000000000002</v>
      </c>
      <c r="AI110">
        <v>0</v>
      </c>
      <c r="AJ110">
        <v>0.01</v>
      </c>
      <c r="AK110">
        <v>2.25</v>
      </c>
      <c r="AL110">
        <v>0.61250000000000004</v>
      </c>
      <c r="AM110" t="s">
        <v>30</v>
      </c>
      <c r="AN110" t="s">
        <v>30</v>
      </c>
      <c r="AO110">
        <v>0</v>
      </c>
      <c r="AP110">
        <v>1.7500000000000002E-2</v>
      </c>
      <c r="AQ110">
        <v>7.1428571428571425E-2</v>
      </c>
      <c r="AR110">
        <v>2.75E-2</v>
      </c>
      <c r="AS110">
        <v>1</v>
      </c>
      <c r="AT110">
        <v>0.99</v>
      </c>
      <c r="AU110">
        <v>0</v>
      </c>
      <c r="AV110">
        <v>4.2500000000000003E-2</v>
      </c>
      <c r="AW110" t="s">
        <v>30</v>
      </c>
      <c r="AX110" t="s">
        <v>30</v>
      </c>
      <c r="AY110" t="s">
        <v>30</v>
      </c>
      <c r="AZ110" t="s">
        <v>30</v>
      </c>
    </row>
    <row r="111" spans="1:52">
      <c r="A111">
        <v>109</v>
      </c>
      <c r="B111">
        <v>2013</v>
      </c>
      <c r="C111">
        <v>1</v>
      </c>
      <c r="D111">
        <v>2013</v>
      </c>
      <c r="E111" t="s">
        <v>40</v>
      </c>
      <c r="F111">
        <v>1</v>
      </c>
      <c r="G111">
        <v>21.924137931034483</v>
      </c>
      <c r="H111">
        <v>22.163999999999998</v>
      </c>
      <c r="I111">
        <v>0.29411764705882354</v>
      </c>
      <c r="J111">
        <v>0.57599999999999996</v>
      </c>
      <c r="K111">
        <v>0.11176470588235295</v>
      </c>
      <c r="L111">
        <v>0.26400000000000001</v>
      </c>
      <c r="M111">
        <v>0.6470588235294118</v>
      </c>
      <c r="N111">
        <v>1.476</v>
      </c>
      <c r="O111">
        <v>3.5411764705882356</v>
      </c>
      <c r="P111">
        <v>7.0919999999999987</v>
      </c>
      <c r="Q111">
        <v>3.0823529411764707</v>
      </c>
      <c r="R111">
        <v>1.4079999999999999</v>
      </c>
      <c r="S111">
        <v>0.51764705882352946</v>
      </c>
      <c r="T111">
        <v>0.17</v>
      </c>
      <c r="U111">
        <v>4.7058823529411764E-2</v>
      </c>
      <c r="V111">
        <v>5.2000000000000005E-2</v>
      </c>
      <c r="W111">
        <v>0.29411764705882348</v>
      </c>
      <c r="X111">
        <v>0.41200000000000003</v>
      </c>
      <c r="Y111">
        <v>2.9411764705882353E-2</v>
      </c>
      <c r="Z111">
        <v>8.0000000000000002E-3</v>
      </c>
      <c r="AA111" t="s">
        <v>30</v>
      </c>
      <c r="AB111" t="s">
        <v>30</v>
      </c>
      <c r="AC111">
        <v>2.9411764705882349E-2</v>
      </c>
      <c r="AD111">
        <v>1.8000000000000002E-2</v>
      </c>
      <c r="AE111" t="s">
        <v>30</v>
      </c>
      <c r="AF111" t="s">
        <v>30</v>
      </c>
      <c r="AG111">
        <v>0.3</v>
      </c>
      <c r="AH111">
        <v>0.23799999999999999</v>
      </c>
      <c r="AI111">
        <v>6.0000000000000012E-2</v>
      </c>
      <c r="AJ111">
        <v>2.1999999999999999E-2</v>
      </c>
      <c r="AK111">
        <v>1.3400000000000003</v>
      </c>
      <c r="AL111">
        <v>0.5</v>
      </c>
      <c r="AM111" t="s">
        <v>30</v>
      </c>
      <c r="AN111" t="s">
        <v>30</v>
      </c>
      <c r="AO111">
        <v>2.8571428571428571E-2</v>
      </c>
      <c r="AP111">
        <v>1.4000000000000002E-2</v>
      </c>
      <c r="AQ111">
        <v>0.14285714285714285</v>
      </c>
      <c r="AR111">
        <v>0.02</v>
      </c>
      <c r="AS111">
        <v>0.8571428571428571</v>
      </c>
      <c r="AT111">
        <v>0.67400000000000004</v>
      </c>
      <c r="AU111">
        <v>0</v>
      </c>
      <c r="AV111">
        <v>3.4000000000000002E-2</v>
      </c>
      <c r="AW111" t="s">
        <v>30</v>
      </c>
      <c r="AX111" t="s">
        <v>30</v>
      </c>
      <c r="AY111" t="s">
        <v>30</v>
      </c>
      <c r="AZ111" t="s">
        <v>30</v>
      </c>
    </row>
    <row r="112" spans="1:52">
      <c r="A112">
        <v>110</v>
      </c>
      <c r="D112">
        <v>2013</v>
      </c>
      <c r="E112" t="s">
        <v>40</v>
      </c>
      <c r="F112">
        <v>2</v>
      </c>
      <c r="G112">
        <v>20.918103448275861</v>
      </c>
      <c r="H112">
        <v>17.2925</v>
      </c>
      <c r="I112">
        <v>0.63235294117647056</v>
      </c>
      <c r="J112">
        <v>0.39500000000000002</v>
      </c>
      <c r="K112">
        <v>0.13235294117647059</v>
      </c>
      <c r="L112">
        <v>0.27</v>
      </c>
      <c r="M112">
        <v>0.7279411764705882</v>
      </c>
      <c r="N112">
        <v>2.0225</v>
      </c>
      <c r="O112">
        <v>3.3014705882352939</v>
      </c>
      <c r="P112">
        <v>8.36</v>
      </c>
      <c r="Q112">
        <v>3.3088235294117649</v>
      </c>
      <c r="R112">
        <v>1.1675</v>
      </c>
      <c r="S112">
        <v>0.55147058823529416</v>
      </c>
      <c r="T112">
        <v>0.17749999999999999</v>
      </c>
      <c r="U112">
        <v>3.6764705882352935E-2</v>
      </c>
      <c r="V112">
        <v>5.2500000000000005E-2</v>
      </c>
      <c r="W112">
        <v>0.27941176470588236</v>
      </c>
      <c r="X112">
        <v>0.44750000000000001</v>
      </c>
      <c r="Y112">
        <v>3.6764705882352942E-2</v>
      </c>
      <c r="Z112">
        <v>0.01</v>
      </c>
      <c r="AA112" t="s">
        <v>30</v>
      </c>
      <c r="AB112" t="s">
        <v>30</v>
      </c>
      <c r="AC112">
        <v>2.2058823529411763E-2</v>
      </c>
      <c r="AD112">
        <v>0.02</v>
      </c>
      <c r="AE112" t="s">
        <v>30</v>
      </c>
      <c r="AF112" t="s">
        <v>30</v>
      </c>
      <c r="AG112">
        <v>0.3529411764705882</v>
      </c>
      <c r="AH112">
        <v>0.22</v>
      </c>
      <c r="AI112">
        <v>0.22500000000000001</v>
      </c>
      <c r="AJ112">
        <v>2.2500000000000003E-2</v>
      </c>
      <c r="AK112">
        <v>1.4</v>
      </c>
      <c r="AL112">
        <v>0.4375</v>
      </c>
      <c r="AM112" t="s">
        <v>30</v>
      </c>
      <c r="AN112" t="s">
        <v>30</v>
      </c>
      <c r="AO112">
        <v>3.5714285714285712E-2</v>
      </c>
      <c r="AP112">
        <v>0.02</v>
      </c>
      <c r="AQ112">
        <v>0.2857142857142857</v>
      </c>
      <c r="AR112">
        <v>0.02</v>
      </c>
      <c r="AS112">
        <v>0.9285714285714286</v>
      </c>
      <c r="AT112">
        <v>0.51</v>
      </c>
      <c r="AU112">
        <v>0</v>
      </c>
      <c r="AV112">
        <v>2.5000000000000001E-2</v>
      </c>
      <c r="AW112" t="s">
        <v>30</v>
      </c>
      <c r="AX112" t="s">
        <v>30</v>
      </c>
      <c r="AY112" t="s">
        <v>30</v>
      </c>
      <c r="AZ112" t="s">
        <v>30</v>
      </c>
    </row>
    <row r="113" spans="1:52">
      <c r="A113">
        <v>111</v>
      </c>
      <c r="C113">
        <v>3</v>
      </c>
      <c r="D113">
        <v>2013</v>
      </c>
      <c r="E113" t="s">
        <v>40</v>
      </c>
      <c r="F113">
        <v>3</v>
      </c>
      <c r="G113">
        <v>6.9956896551724137</v>
      </c>
      <c r="H113">
        <v>7.4074999999999998</v>
      </c>
      <c r="I113">
        <v>0.81617647058823528</v>
      </c>
      <c r="J113">
        <v>0.29249999999999998</v>
      </c>
      <c r="K113">
        <v>0.15441176470588236</v>
      </c>
      <c r="L113">
        <v>0.3075</v>
      </c>
      <c r="M113">
        <v>0.71323529411764708</v>
      </c>
      <c r="N113">
        <v>2.0725000000000002</v>
      </c>
      <c r="O113">
        <v>2.9558823529411766</v>
      </c>
      <c r="P113">
        <v>9.3450000000000006</v>
      </c>
      <c r="Q113">
        <v>2.8897058823529411</v>
      </c>
      <c r="R113">
        <v>1.1624999999999999</v>
      </c>
      <c r="S113">
        <v>1.3823529411764706</v>
      </c>
      <c r="T113">
        <v>0.18500000000000003</v>
      </c>
      <c r="U113">
        <v>3.6764705882352942E-2</v>
      </c>
      <c r="V113">
        <v>5.2500000000000005E-2</v>
      </c>
      <c r="W113">
        <v>0.36764705882352938</v>
      </c>
      <c r="X113">
        <v>0.495</v>
      </c>
      <c r="Y113">
        <v>1.4705882352941176E-2</v>
      </c>
      <c r="Z113">
        <v>0.01</v>
      </c>
      <c r="AA113" t="s">
        <v>30</v>
      </c>
      <c r="AB113" t="s">
        <v>30</v>
      </c>
      <c r="AC113">
        <v>6.6176470588235295E-2</v>
      </c>
      <c r="AD113">
        <v>2.2499999999999999E-2</v>
      </c>
      <c r="AE113" t="s">
        <v>30</v>
      </c>
      <c r="AF113" t="s">
        <v>30</v>
      </c>
      <c r="AG113">
        <v>0.3014705882352941</v>
      </c>
      <c r="AH113">
        <v>0.2475</v>
      </c>
      <c r="AI113">
        <v>0.32500000000000007</v>
      </c>
      <c r="AJ113">
        <v>3.0000000000000002E-2</v>
      </c>
      <c r="AK113">
        <v>2.0499999999999998</v>
      </c>
      <c r="AL113">
        <v>0.46749999999999997</v>
      </c>
      <c r="AM113" t="s">
        <v>30</v>
      </c>
      <c r="AN113" t="s">
        <v>30</v>
      </c>
      <c r="AO113">
        <v>0.10714285714285714</v>
      </c>
      <c r="AP113">
        <v>0.02</v>
      </c>
      <c r="AQ113">
        <v>0</v>
      </c>
      <c r="AR113">
        <v>1.7500000000000002E-2</v>
      </c>
      <c r="AS113">
        <v>1.1785714285714284</v>
      </c>
      <c r="AT113">
        <v>0.52249999999999996</v>
      </c>
      <c r="AU113">
        <v>3.5714285714285712E-2</v>
      </c>
      <c r="AV113">
        <v>3.2500000000000001E-2</v>
      </c>
      <c r="AW113" t="s">
        <v>30</v>
      </c>
      <c r="AX113" t="s">
        <v>30</v>
      </c>
      <c r="AY113" t="s">
        <v>30</v>
      </c>
      <c r="AZ113" t="s">
        <v>30</v>
      </c>
    </row>
    <row r="114" spans="1:52">
      <c r="A114">
        <v>112</v>
      </c>
      <c r="D114">
        <v>2013</v>
      </c>
      <c r="E114" t="s">
        <v>40</v>
      </c>
      <c r="F114">
        <v>4</v>
      </c>
      <c r="G114">
        <v>3.8344827586206898</v>
      </c>
      <c r="H114">
        <v>2.6239999999999997</v>
      </c>
      <c r="I114">
        <v>1.0705882352941178</v>
      </c>
      <c r="J114">
        <v>0.16600000000000001</v>
      </c>
      <c r="K114">
        <v>0.14705882352941174</v>
      </c>
      <c r="L114">
        <v>0.32200000000000001</v>
      </c>
      <c r="M114">
        <v>0.51176470588235301</v>
      </c>
      <c r="N114">
        <v>1.75</v>
      </c>
      <c r="O114">
        <v>2.4411764705882351</v>
      </c>
      <c r="P114">
        <v>7.3780000000000001</v>
      </c>
      <c r="Q114">
        <v>2.2352941176470589</v>
      </c>
      <c r="R114">
        <v>1.0559999999999998</v>
      </c>
      <c r="S114">
        <v>4.1588235294117641</v>
      </c>
      <c r="T114">
        <v>0.28999999999999998</v>
      </c>
      <c r="U114">
        <v>7.647058823529411E-2</v>
      </c>
      <c r="V114">
        <v>6.6000000000000003E-2</v>
      </c>
      <c r="W114">
        <v>0.3529411764705882</v>
      </c>
      <c r="X114">
        <v>0.54800000000000004</v>
      </c>
      <c r="Y114">
        <v>4.7058823529411764E-2</v>
      </c>
      <c r="Z114">
        <v>0.01</v>
      </c>
      <c r="AA114" t="s">
        <v>30</v>
      </c>
      <c r="AB114" t="s">
        <v>30</v>
      </c>
      <c r="AC114">
        <v>0.24705882352941178</v>
      </c>
      <c r="AD114">
        <v>4.8000000000000001E-2</v>
      </c>
      <c r="AE114" t="s">
        <v>30</v>
      </c>
      <c r="AF114" t="s">
        <v>30</v>
      </c>
      <c r="AG114">
        <v>0.22941176470588234</v>
      </c>
      <c r="AH114">
        <v>0.23399999999999999</v>
      </c>
      <c r="AI114">
        <v>6.0000000000000012E-2</v>
      </c>
      <c r="AJ114">
        <v>1.8000000000000002E-2</v>
      </c>
      <c r="AK114">
        <v>1.04</v>
      </c>
      <c r="AL114">
        <v>0.52799999999999991</v>
      </c>
      <c r="AM114" t="s">
        <v>30</v>
      </c>
      <c r="AN114" t="s">
        <v>30</v>
      </c>
      <c r="AO114">
        <v>0</v>
      </c>
      <c r="AP114">
        <v>2.1999999999999999E-2</v>
      </c>
      <c r="AQ114">
        <v>5.7142857142857141E-2</v>
      </c>
      <c r="AR114">
        <v>3.2000000000000001E-2</v>
      </c>
      <c r="AS114">
        <v>1.5428571428571429</v>
      </c>
      <c r="AT114">
        <v>0.48</v>
      </c>
      <c r="AU114">
        <v>5.7142857142857141E-2</v>
      </c>
      <c r="AV114">
        <v>3.2000000000000001E-2</v>
      </c>
      <c r="AW114" t="s">
        <v>30</v>
      </c>
      <c r="AX114" t="s">
        <v>30</v>
      </c>
      <c r="AY114" t="s">
        <v>30</v>
      </c>
      <c r="AZ114" t="s">
        <v>30</v>
      </c>
    </row>
    <row r="115" spans="1:52">
      <c r="A115">
        <v>113</v>
      </c>
      <c r="C115">
        <v>5</v>
      </c>
      <c r="D115">
        <v>2013</v>
      </c>
      <c r="E115" t="s">
        <v>40</v>
      </c>
      <c r="F115">
        <v>5</v>
      </c>
      <c r="G115">
        <v>4.1163793103448274</v>
      </c>
      <c r="H115">
        <v>1.4225000000000001</v>
      </c>
      <c r="I115">
        <v>1.1102941176470589</v>
      </c>
      <c r="J115">
        <v>0.1225</v>
      </c>
      <c r="K115">
        <v>0.3455882352941177</v>
      </c>
      <c r="L115">
        <v>0.57499999999999996</v>
      </c>
      <c r="M115">
        <v>0.70588235294117641</v>
      </c>
      <c r="N115">
        <v>2.2149999999999999</v>
      </c>
      <c r="O115">
        <v>3.6029411764705879</v>
      </c>
      <c r="P115">
        <v>7.7874999999999996</v>
      </c>
      <c r="Q115">
        <v>2.1691176470588234</v>
      </c>
      <c r="R115">
        <v>1.4924999999999999</v>
      </c>
      <c r="S115">
        <v>3.2867647058823528</v>
      </c>
      <c r="T115">
        <v>0.55499999999999994</v>
      </c>
      <c r="U115">
        <v>4.4117647058823525E-2</v>
      </c>
      <c r="V115">
        <v>8.5000000000000006E-2</v>
      </c>
      <c r="W115">
        <v>0.32352941176470584</v>
      </c>
      <c r="X115">
        <v>0.65999999999999992</v>
      </c>
      <c r="Y115">
        <v>8.0882352941176475E-2</v>
      </c>
      <c r="Z115">
        <v>0.01</v>
      </c>
      <c r="AA115" t="s">
        <v>30</v>
      </c>
      <c r="AB115" t="s">
        <v>30</v>
      </c>
      <c r="AC115">
        <v>0.32352941176470584</v>
      </c>
      <c r="AD115">
        <v>0.125</v>
      </c>
      <c r="AE115" t="s">
        <v>30</v>
      </c>
      <c r="AF115" t="s">
        <v>30</v>
      </c>
      <c r="AG115">
        <v>0.33823529411764708</v>
      </c>
      <c r="AH115">
        <v>0.28750000000000003</v>
      </c>
      <c r="AI115">
        <v>2.5000000000000001E-2</v>
      </c>
      <c r="AJ115">
        <v>3.7499999999999999E-2</v>
      </c>
      <c r="AK115">
        <v>1.45</v>
      </c>
      <c r="AL115">
        <v>0.67499999999999993</v>
      </c>
      <c r="AM115" t="s">
        <v>30</v>
      </c>
      <c r="AN115" t="s">
        <v>30</v>
      </c>
      <c r="AO115">
        <v>0.10714285714285714</v>
      </c>
      <c r="AP115">
        <v>1.7500000000000002E-2</v>
      </c>
      <c r="AQ115">
        <v>7.1428571428571425E-2</v>
      </c>
      <c r="AR115">
        <v>2.5000000000000001E-2</v>
      </c>
      <c r="AS115">
        <v>1.2857142857142856</v>
      </c>
      <c r="AT115">
        <v>0.49</v>
      </c>
      <c r="AU115">
        <v>0</v>
      </c>
      <c r="AV115">
        <v>4.2500000000000003E-2</v>
      </c>
      <c r="AW115" t="s">
        <v>30</v>
      </c>
      <c r="AX115" t="s">
        <v>30</v>
      </c>
      <c r="AY115" t="s">
        <v>30</v>
      </c>
      <c r="AZ115" t="s">
        <v>30</v>
      </c>
    </row>
    <row r="116" spans="1:52">
      <c r="A116">
        <v>114</v>
      </c>
      <c r="D116">
        <v>2013</v>
      </c>
      <c r="E116" t="s">
        <v>40</v>
      </c>
      <c r="F116">
        <v>6</v>
      </c>
      <c r="G116">
        <v>4.3405172413793105</v>
      </c>
      <c r="H116">
        <v>0.2475</v>
      </c>
      <c r="I116">
        <v>2.2720588235294117</v>
      </c>
      <c r="J116">
        <v>0.11750000000000001</v>
      </c>
      <c r="K116">
        <v>0.59558823529411764</v>
      </c>
      <c r="L116">
        <v>0.6925</v>
      </c>
      <c r="M116">
        <v>0.51470588235294124</v>
      </c>
      <c r="N116">
        <v>1.9800000000000002</v>
      </c>
      <c r="O116">
        <v>3.0661764705882351</v>
      </c>
      <c r="P116">
        <v>5.1124999999999998</v>
      </c>
      <c r="Q116">
        <v>1.1176470588235294</v>
      </c>
      <c r="R116">
        <v>1.21</v>
      </c>
      <c r="S116">
        <v>1.3088235294117649</v>
      </c>
      <c r="T116">
        <v>1.9475</v>
      </c>
      <c r="U116">
        <v>5.1470588235294115E-2</v>
      </c>
      <c r="V116">
        <v>8.5000000000000006E-2</v>
      </c>
      <c r="W116">
        <v>0.46323529411764702</v>
      </c>
      <c r="X116">
        <v>0.66</v>
      </c>
      <c r="Y116">
        <v>0.11764705882352942</v>
      </c>
      <c r="Z116">
        <v>0.01</v>
      </c>
      <c r="AA116" t="s">
        <v>30</v>
      </c>
      <c r="AB116" t="s">
        <v>30</v>
      </c>
      <c r="AC116">
        <v>0.19852941176470587</v>
      </c>
      <c r="AD116">
        <v>0.64749999999999996</v>
      </c>
      <c r="AE116" t="s">
        <v>30</v>
      </c>
      <c r="AF116" t="s">
        <v>30</v>
      </c>
      <c r="AG116">
        <v>0.22794117647058823</v>
      </c>
      <c r="AH116">
        <v>0.30000000000000004</v>
      </c>
      <c r="AI116">
        <v>0.1</v>
      </c>
      <c r="AJ116">
        <v>2.75E-2</v>
      </c>
      <c r="AK116">
        <v>1.2250000000000001</v>
      </c>
      <c r="AL116">
        <v>0.62249999999999994</v>
      </c>
      <c r="AM116" t="s">
        <v>30</v>
      </c>
      <c r="AN116" t="s">
        <v>30</v>
      </c>
      <c r="AO116">
        <v>7.1428571428571425E-2</v>
      </c>
      <c r="AP116">
        <v>1.2500000000000001E-2</v>
      </c>
      <c r="AQ116">
        <v>0.14285714285714285</v>
      </c>
      <c r="AR116">
        <v>0.04</v>
      </c>
      <c r="AS116">
        <v>1.9642857142857144</v>
      </c>
      <c r="AT116">
        <v>0.54249999999999998</v>
      </c>
      <c r="AU116">
        <v>0</v>
      </c>
      <c r="AV116">
        <v>2.5000000000000001E-2</v>
      </c>
      <c r="AW116" t="s">
        <v>30</v>
      </c>
      <c r="AX116" t="s">
        <v>30</v>
      </c>
      <c r="AY116" t="s">
        <v>30</v>
      </c>
      <c r="AZ116" t="s">
        <v>30</v>
      </c>
    </row>
    <row r="117" spans="1:52">
      <c r="A117">
        <v>115</v>
      </c>
      <c r="C117">
        <v>7</v>
      </c>
      <c r="D117">
        <v>2013</v>
      </c>
      <c r="E117" t="s">
        <v>40</v>
      </c>
      <c r="F117">
        <v>7</v>
      </c>
      <c r="G117">
        <v>2.6275862068965514</v>
      </c>
      <c r="H117">
        <v>5.4000000000000006E-2</v>
      </c>
      <c r="I117">
        <v>2.2058823529411766</v>
      </c>
      <c r="J117">
        <v>0.22999999999999998</v>
      </c>
      <c r="K117">
        <v>1.111764705882353</v>
      </c>
      <c r="L117">
        <v>0.60399999999999998</v>
      </c>
      <c r="M117">
        <v>0.40588235294117647</v>
      </c>
      <c r="N117">
        <v>1.236</v>
      </c>
      <c r="O117">
        <v>2.276470588235294</v>
      </c>
      <c r="P117">
        <v>3.5640000000000001</v>
      </c>
      <c r="Q117">
        <v>0.82941176470588229</v>
      </c>
      <c r="R117">
        <v>0.80199999999999994</v>
      </c>
      <c r="S117">
        <v>1.6352941176470588</v>
      </c>
      <c r="T117">
        <v>7.4639999999999986</v>
      </c>
      <c r="U117">
        <v>4.1176470588235294E-2</v>
      </c>
      <c r="V117">
        <v>7.5999999999999998E-2</v>
      </c>
      <c r="W117">
        <v>0.32941176470588235</v>
      </c>
      <c r="X117">
        <v>0.628</v>
      </c>
      <c r="Y117">
        <v>6.4705882352941183E-2</v>
      </c>
      <c r="Z117">
        <v>1.2E-2</v>
      </c>
      <c r="AA117" t="s">
        <v>30</v>
      </c>
      <c r="AB117" t="s">
        <v>30</v>
      </c>
      <c r="AC117">
        <v>0.74705882352941178</v>
      </c>
      <c r="AD117">
        <v>2.802</v>
      </c>
      <c r="AE117" t="s">
        <v>30</v>
      </c>
      <c r="AF117" t="s">
        <v>30</v>
      </c>
      <c r="AG117">
        <v>0.22352941176470589</v>
      </c>
      <c r="AH117">
        <v>0.30000000000000004</v>
      </c>
      <c r="AI117">
        <v>0</v>
      </c>
      <c r="AJ117">
        <v>1.6E-2</v>
      </c>
      <c r="AK117">
        <v>3.7199999999999998</v>
      </c>
      <c r="AL117">
        <v>0.65200000000000002</v>
      </c>
      <c r="AM117" t="s">
        <v>30</v>
      </c>
      <c r="AN117" t="s">
        <v>30</v>
      </c>
      <c r="AO117">
        <v>2.8571428571428571E-2</v>
      </c>
      <c r="AP117">
        <v>0.02</v>
      </c>
      <c r="AQ117">
        <v>0.14285714285714285</v>
      </c>
      <c r="AR117">
        <v>7.5999999999999998E-2</v>
      </c>
      <c r="AS117">
        <v>0.88571428571428579</v>
      </c>
      <c r="AT117">
        <v>0.41799999999999998</v>
      </c>
      <c r="AU117">
        <v>0</v>
      </c>
      <c r="AV117">
        <v>3.4000000000000002E-2</v>
      </c>
      <c r="AW117" t="s">
        <v>30</v>
      </c>
      <c r="AX117" t="s">
        <v>30</v>
      </c>
      <c r="AY117" t="s">
        <v>30</v>
      </c>
      <c r="AZ117" t="s">
        <v>30</v>
      </c>
    </row>
    <row r="118" spans="1:52">
      <c r="A118">
        <v>116</v>
      </c>
      <c r="D118">
        <v>2013</v>
      </c>
      <c r="E118" t="s">
        <v>40</v>
      </c>
      <c r="F118">
        <v>8</v>
      </c>
      <c r="G118">
        <v>0.77586206896551724</v>
      </c>
      <c r="H118">
        <v>1.7500000000000002E-2</v>
      </c>
      <c r="I118">
        <v>0.79411764705882348</v>
      </c>
      <c r="J118">
        <v>0.47750000000000004</v>
      </c>
      <c r="K118">
        <v>1.2941176470588234</v>
      </c>
      <c r="L118">
        <v>0.48499999999999999</v>
      </c>
      <c r="M118">
        <v>0.31617647058823534</v>
      </c>
      <c r="N118">
        <v>0.66750000000000009</v>
      </c>
      <c r="O118">
        <v>1.6838235294117647</v>
      </c>
      <c r="P118">
        <v>2.7100000000000004</v>
      </c>
      <c r="Q118">
        <v>0.75735294117647056</v>
      </c>
      <c r="R118">
        <v>0.51</v>
      </c>
      <c r="S118">
        <v>1.1102941176470589</v>
      </c>
      <c r="T118">
        <v>5.4175000000000004</v>
      </c>
      <c r="U118">
        <v>5.1470588235294115E-2</v>
      </c>
      <c r="V118">
        <v>4.7500000000000001E-2</v>
      </c>
      <c r="W118">
        <v>0.36764705882352938</v>
      </c>
      <c r="X118">
        <v>0.57750000000000001</v>
      </c>
      <c r="Y118">
        <v>5.8823529411764705E-2</v>
      </c>
      <c r="Z118">
        <v>0.01</v>
      </c>
      <c r="AA118" t="s">
        <v>30</v>
      </c>
      <c r="AB118" t="s">
        <v>30</v>
      </c>
      <c r="AC118">
        <v>0.66911764705882359</v>
      </c>
      <c r="AD118">
        <v>1.915</v>
      </c>
      <c r="AE118" t="s">
        <v>30</v>
      </c>
      <c r="AF118" t="s">
        <v>30</v>
      </c>
      <c r="AG118">
        <v>0.15441176470588236</v>
      </c>
      <c r="AH118">
        <v>0.2225</v>
      </c>
      <c r="AI118">
        <v>2.5000000000000001E-2</v>
      </c>
      <c r="AJ118">
        <v>1.7500000000000002E-2</v>
      </c>
      <c r="AK118">
        <v>4.0999999999999996</v>
      </c>
      <c r="AL118">
        <v>0.69750000000000001</v>
      </c>
      <c r="AM118" t="s">
        <v>30</v>
      </c>
      <c r="AN118" t="s">
        <v>30</v>
      </c>
      <c r="AO118">
        <v>7.1428571428571425E-2</v>
      </c>
      <c r="AP118">
        <v>2.2499999999999999E-2</v>
      </c>
      <c r="AQ118">
        <v>0.2857142857142857</v>
      </c>
      <c r="AR118">
        <v>8.5000000000000006E-2</v>
      </c>
      <c r="AS118">
        <v>0.5357142857142857</v>
      </c>
      <c r="AT118">
        <v>0.38500000000000006</v>
      </c>
      <c r="AU118">
        <v>0</v>
      </c>
      <c r="AV118">
        <v>0.03</v>
      </c>
      <c r="AW118" t="s">
        <v>30</v>
      </c>
      <c r="AX118" t="s">
        <v>30</v>
      </c>
      <c r="AY118" t="s">
        <v>30</v>
      </c>
      <c r="AZ118" t="s">
        <v>30</v>
      </c>
    </row>
    <row r="119" spans="1:52">
      <c r="A119">
        <v>117</v>
      </c>
      <c r="C119">
        <v>9</v>
      </c>
      <c r="D119">
        <v>2013</v>
      </c>
      <c r="E119" t="s">
        <v>40</v>
      </c>
      <c r="F119">
        <v>9</v>
      </c>
      <c r="G119">
        <v>0.83793103448275874</v>
      </c>
      <c r="H119">
        <v>0.02</v>
      </c>
      <c r="I119">
        <v>0.41176470588235292</v>
      </c>
      <c r="J119">
        <v>0.99399999999999999</v>
      </c>
      <c r="K119">
        <v>1.1529411764705884</v>
      </c>
      <c r="L119">
        <v>0.40600000000000003</v>
      </c>
      <c r="M119">
        <v>0.52941176470588247</v>
      </c>
      <c r="N119">
        <v>0.81199999999999994</v>
      </c>
      <c r="O119">
        <v>2.0235294117647058</v>
      </c>
      <c r="P119">
        <v>2.8780000000000001</v>
      </c>
      <c r="Q119">
        <v>0.51764705882352946</v>
      </c>
      <c r="R119">
        <v>0.47799999999999992</v>
      </c>
      <c r="S119">
        <v>0.7</v>
      </c>
      <c r="T119">
        <v>2.8719999999999999</v>
      </c>
      <c r="U119">
        <v>4.1176470588235294E-2</v>
      </c>
      <c r="V119">
        <v>4.2000000000000003E-2</v>
      </c>
      <c r="W119">
        <v>0.38235294117647056</v>
      </c>
      <c r="X119">
        <v>0.57199999999999995</v>
      </c>
      <c r="Y119">
        <v>5.2941176470588235E-2</v>
      </c>
      <c r="Z119">
        <v>0.01</v>
      </c>
      <c r="AA119" t="s">
        <v>30</v>
      </c>
      <c r="AB119" t="s">
        <v>30</v>
      </c>
      <c r="AC119">
        <v>0.15882352941176472</v>
      </c>
      <c r="AD119">
        <v>0.72399999999999998</v>
      </c>
      <c r="AE119" t="s">
        <v>30</v>
      </c>
      <c r="AF119" t="s">
        <v>30</v>
      </c>
      <c r="AG119">
        <v>0.3</v>
      </c>
      <c r="AH119">
        <v>0.22600000000000003</v>
      </c>
      <c r="AI119">
        <v>6.0000000000000012E-2</v>
      </c>
      <c r="AJ119">
        <v>0.01</v>
      </c>
      <c r="AK119">
        <v>3.5</v>
      </c>
      <c r="AL119">
        <v>0.67400000000000004</v>
      </c>
      <c r="AM119" t="s">
        <v>30</v>
      </c>
      <c r="AN119" t="s">
        <v>30</v>
      </c>
      <c r="AO119">
        <v>8.5714285714285715E-2</v>
      </c>
      <c r="AP119">
        <v>1.4000000000000002E-2</v>
      </c>
      <c r="AQ119">
        <v>0.22857142857142856</v>
      </c>
      <c r="AR119">
        <v>6.4000000000000001E-2</v>
      </c>
      <c r="AS119">
        <v>0.6</v>
      </c>
      <c r="AT119">
        <v>0.35200000000000004</v>
      </c>
      <c r="AU119">
        <v>2.8571428571428571E-2</v>
      </c>
      <c r="AV119">
        <v>2.1999999999999999E-2</v>
      </c>
      <c r="AW119" t="s">
        <v>30</v>
      </c>
      <c r="AX119" t="s">
        <v>30</v>
      </c>
      <c r="AY119" t="s">
        <v>30</v>
      </c>
      <c r="AZ119" t="s">
        <v>30</v>
      </c>
    </row>
    <row r="120" spans="1:52">
      <c r="A120">
        <v>118</v>
      </c>
      <c r="D120">
        <v>2013</v>
      </c>
      <c r="E120" t="s">
        <v>40</v>
      </c>
      <c r="F120">
        <v>10</v>
      </c>
      <c r="G120">
        <v>0.73275862068965525</v>
      </c>
      <c r="H120">
        <v>0.05</v>
      </c>
      <c r="I120">
        <v>0.18382352941176472</v>
      </c>
      <c r="J120">
        <v>1.19</v>
      </c>
      <c r="K120">
        <v>0.35294117647058826</v>
      </c>
      <c r="L120">
        <v>0.29250000000000004</v>
      </c>
      <c r="M120">
        <v>0.58088235294117641</v>
      </c>
      <c r="N120">
        <v>1.0049999999999999</v>
      </c>
      <c r="O120">
        <v>1.9044117647058822</v>
      </c>
      <c r="P120">
        <v>3.4424999999999999</v>
      </c>
      <c r="Q120">
        <v>0.55147058823529416</v>
      </c>
      <c r="R120">
        <v>0.625</v>
      </c>
      <c r="S120">
        <v>0.61029411764705888</v>
      </c>
      <c r="T120">
        <v>1.2774999999999999</v>
      </c>
      <c r="U120">
        <v>1.4705882352941176E-2</v>
      </c>
      <c r="V120">
        <v>0.04</v>
      </c>
      <c r="W120">
        <v>0.41176470588235292</v>
      </c>
      <c r="X120">
        <v>0.54</v>
      </c>
      <c r="Y120">
        <v>6.6176470588235295E-2</v>
      </c>
      <c r="Z120">
        <v>0.01</v>
      </c>
      <c r="AA120" t="s">
        <v>30</v>
      </c>
      <c r="AB120" t="s">
        <v>30</v>
      </c>
      <c r="AC120">
        <v>6.6176470588235295E-2</v>
      </c>
      <c r="AD120">
        <v>0.19</v>
      </c>
      <c r="AE120" t="s">
        <v>30</v>
      </c>
      <c r="AF120" t="s">
        <v>30</v>
      </c>
      <c r="AG120">
        <v>0.28676470588235292</v>
      </c>
      <c r="AH120">
        <v>0.22</v>
      </c>
      <c r="AI120">
        <v>0.05</v>
      </c>
      <c r="AJ120">
        <v>7.4999999999999997E-3</v>
      </c>
      <c r="AK120">
        <v>1.375</v>
      </c>
      <c r="AL120">
        <v>0.4975</v>
      </c>
      <c r="AM120" t="s">
        <v>30</v>
      </c>
      <c r="AN120" t="s">
        <v>30</v>
      </c>
      <c r="AO120">
        <v>0.14285714285714285</v>
      </c>
      <c r="AP120">
        <v>1.7500000000000002E-2</v>
      </c>
      <c r="AQ120">
        <v>0.3571428571428571</v>
      </c>
      <c r="AR120">
        <v>5.2499999999999998E-2</v>
      </c>
      <c r="AS120">
        <v>0.21428571428571427</v>
      </c>
      <c r="AT120">
        <v>0.39</v>
      </c>
      <c r="AU120">
        <v>0</v>
      </c>
      <c r="AV120">
        <v>0.03</v>
      </c>
      <c r="AW120" t="s">
        <v>30</v>
      </c>
      <c r="AX120" t="s">
        <v>30</v>
      </c>
      <c r="AY120" t="s">
        <v>30</v>
      </c>
      <c r="AZ120" t="s">
        <v>30</v>
      </c>
    </row>
    <row r="121" spans="1:52">
      <c r="A121">
        <v>119</v>
      </c>
      <c r="C121">
        <v>11</v>
      </c>
      <c r="D121">
        <v>2013</v>
      </c>
      <c r="E121" t="s">
        <v>40</v>
      </c>
      <c r="F121">
        <v>11</v>
      </c>
      <c r="G121">
        <v>1.0048396854204475</v>
      </c>
      <c r="H121">
        <v>0.24</v>
      </c>
      <c r="I121">
        <v>0.12566844919786097</v>
      </c>
      <c r="J121">
        <v>1.2725</v>
      </c>
      <c r="K121">
        <v>0.40753119429590018</v>
      </c>
      <c r="L121">
        <v>0.44499999999999995</v>
      </c>
      <c r="M121">
        <v>0.70766488413547246</v>
      </c>
      <c r="N121">
        <v>1.4649999999999999</v>
      </c>
      <c r="O121">
        <v>1.8475935828877006</v>
      </c>
      <c r="P121">
        <v>6.7249999999999996</v>
      </c>
      <c r="Q121">
        <v>0.66934046345811049</v>
      </c>
      <c r="R121">
        <v>1.17</v>
      </c>
      <c r="S121">
        <v>0.65797682709447425</v>
      </c>
      <c r="T121">
        <v>0.67500000000000004</v>
      </c>
      <c r="U121">
        <v>2.9634581105169339E-2</v>
      </c>
      <c r="V121">
        <v>0.06</v>
      </c>
      <c r="W121">
        <v>0.3259803921568627</v>
      </c>
      <c r="X121">
        <v>0.52249999999999996</v>
      </c>
      <c r="Y121">
        <v>5.949197860962567E-2</v>
      </c>
      <c r="Z121">
        <v>0.01</v>
      </c>
      <c r="AA121" t="s">
        <v>30</v>
      </c>
      <c r="AB121" t="s">
        <v>30</v>
      </c>
      <c r="AC121">
        <v>2.2281639928698752E-2</v>
      </c>
      <c r="AD121">
        <v>7.7499999999999999E-2</v>
      </c>
      <c r="AE121" t="s">
        <v>30</v>
      </c>
      <c r="AF121" t="s">
        <v>30</v>
      </c>
      <c r="AG121">
        <v>0.21524064171122995</v>
      </c>
      <c r="AH121">
        <v>0.24</v>
      </c>
      <c r="AI121">
        <v>0</v>
      </c>
      <c r="AJ121">
        <v>1.2500000000000001E-2</v>
      </c>
      <c r="AK121">
        <v>1.6</v>
      </c>
      <c r="AL121">
        <v>0.54500000000000004</v>
      </c>
      <c r="AM121" t="s">
        <v>30</v>
      </c>
      <c r="AN121" t="s">
        <v>30</v>
      </c>
      <c r="AO121">
        <v>0.2857142857142857</v>
      </c>
      <c r="AP121">
        <v>2.5000000000000001E-2</v>
      </c>
      <c r="AQ121">
        <v>0.21428571428571425</v>
      </c>
      <c r="AR121">
        <v>0.04</v>
      </c>
      <c r="AS121">
        <v>0.17857142857142855</v>
      </c>
      <c r="AT121">
        <v>0.39749999999999996</v>
      </c>
      <c r="AU121">
        <v>0</v>
      </c>
      <c r="AV121">
        <v>3.2500000000000001E-2</v>
      </c>
      <c r="AW121" t="s">
        <v>30</v>
      </c>
      <c r="AX121" t="s">
        <v>30</v>
      </c>
      <c r="AY121">
        <v>0</v>
      </c>
      <c r="AZ121">
        <v>2.75E-2</v>
      </c>
    </row>
    <row r="122" spans="1:52">
      <c r="A122">
        <v>120</v>
      </c>
      <c r="D122">
        <v>2013</v>
      </c>
      <c r="E122" t="s">
        <v>40</v>
      </c>
      <c r="F122">
        <v>12</v>
      </c>
      <c r="G122">
        <v>2.4876739261947973</v>
      </c>
      <c r="H122">
        <v>1.1949999999999998</v>
      </c>
      <c r="I122">
        <v>0.11096256684491979</v>
      </c>
      <c r="J122">
        <v>1.31</v>
      </c>
      <c r="K122">
        <v>0.51426024955436711</v>
      </c>
      <c r="L122">
        <v>0.72250000000000014</v>
      </c>
      <c r="M122">
        <v>1.5588235294117647</v>
      </c>
      <c r="N122">
        <v>2.1199999999999997</v>
      </c>
      <c r="O122">
        <v>3.0568181818181817</v>
      </c>
      <c r="P122">
        <v>15.24</v>
      </c>
      <c r="Q122">
        <v>1.5681818181818181</v>
      </c>
      <c r="R122">
        <v>1.875</v>
      </c>
      <c r="S122">
        <v>0.41844919786096257</v>
      </c>
      <c r="T122">
        <v>0.36999999999999994</v>
      </c>
      <c r="U122">
        <v>0</v>
      </c>
      <c r="V122">
        <v>8.7500000000000008E-2</v>
      </c>
      <c r="W122">
        <v>0.25445632798573975</v>
      </c>
      <c r="X122">
        <v>0.47749999999999998</v>
      </c>
      <c r="Y122">
        <v>4.4786096256684491E-2</v>
      </c>
      <c r="Z122">
        <v>7.4999999999999997E-3</v>
      </c>
      <c r="AA122" t="s">
        <v>30</v>
      </c>
      <c r="AB122" t="s">
        <v>30</v>
      </c>
      <c r="AC122">
        <v>8.9349376114082002E-2</v>
      </c>
      <c r="AD122">
        <v>3.7499999999999999E-2</v>
      </c>
      <c r="AE122" t="s">
        <v>30</v>
      </c>
      <c r="AF122" t="s">
        <v>30</v>
      </c>
      <c r="AG122">
        <v>0.28431372549019607</v>
      </c>
      <c r="AH122">
        <v>0.26750000000000002</v>
      </c>
      <c r="AI122">
        <v>0</v>
      </c>
      <c r="AJ122">
        <v>1.5000000000000001E-2</v>
      </c>
      <c r="AK122">
        <v>1.2250000000000001</v>
      </c>
      <c r="AL122">
        <v>0.65</v>
      </c>
      <c r="AM122" t="s">
        <v>30</v>
      </c>
      <c r="AN122" t="s">
        <v>30</v>
      </c>
      <c r="AO122">
        <v>3.5714285714285712E-2</v>
      </c>
      <c r="AP122">
        <v>1.2500000000000001E-2</v>
      </c>
      <c r="AQ122">
        <v>7.1428571428571425E-2</v>
      </c>
      <c r="AR122">
        <v>3.7500000000000006E-2</v>
      </c>
      <c r="AS122">
        <v>0.42857142857142855</v>
      </c>
      <c r="AT122">
        <v>0.35250000000000004</v>
      </c>
      <c r="AU122">
        <v>0</v>
      </c>
      <c r="AV122">
        <v>2.5000000000000001E-2</v>
      </c>
      <c r="AW122" t="s">
        <v>30</v>
      </c>
      <c r="AX122" t="s">
        <v>30</v>
      </c>
      <c r="AY122">
        <v>3.5714285714285712E-2</v>
      </c>
      <c r="AZ122">
        <v>5.2500000000000005E-2</v>
      </c>
    </row>
    <row r="123" spans="1:52">
      <c r="A123">
        <v>121</v>
      </c>
      <c r="B123">
        <v>2014</v>
      </c>
      <c r="C123">
        <v>1</v>
      </c>
      <c r="D123">
        <v>2014</v>
      </c>
      <c r="E123" t="s">
        <v>41</v>
      </c>
      <c r="F123">
        <v>1</v>
      </c>
      <c r="G123">
        <v>38.568965517241381</v>
      </c>
      <c r="H123">
        <v>15.774000000000001</v>
      </c>
      <c r="I123">
        <v>0.21764705882352944</v>
      </c>
      <c r="J123">
        <v>0.65800000000000003</v>
      </c>
      <c r="K123">
        <v>0.21176470588235294</v>
      </c>
      <c r="L123">
        <v>0.39399999999999996</v>
      </c>
      <c r="M123">
        <v>1.8823529411764703</v>
      </c>
      <c r="N123">
        <v>1.6400000000000001</v>
      </c>
      <c r="O123">
        <v>5.4058823529411759</v>
      </c>
      <c r="P123">
        <v>9.6240000000000006</v>
      </c>
      <c r="Q123">
        <v>2.0352941176470587</v>
      </c>
      <c r="R123">
        <v>1.3839999999999999</v>
      </c>
      <c r="S123">
        <v>0.22352941176470589</v>
      </c>
      <c r="T123">
        <v>0.10400000000000001</v>
      </c>
      <c r="U123">
        <v>2.3529411764705882E-2</v>
      </c>
      <c r="V123">
        <v>0.11000000000000001</v>
      </c>
      <c r="W123">
        <v>0.23529411764705882</v>
      </c>
      <c r="X123">
        <v>0.39599999999999996</v>
      </c>
      <c r="Y123">
        <v>7.647058823529411E-2</v>
      </c>
      <c r="Z123">
        <v>8.0000000000000002E-3</v>
      </c>
      <c r="AA123" t="s">
        <v>30</v>
      </c>
      <c r="AB123" t="s">
        <v>30</v>
      </c>
      <c r="AC123">
        <v>0.10588235294117647</v>
      </c>
      <c r="AD123">
        <v>1.6E-2</v>
      </c>
      <c r="AE123" t="s">
        <v>30</v>
      </c>
      <c r="AF123" t="s">
        <v>30</v>
      </c>
      <c r="AG123">
        <v>0.27058823529411763</v>
      </c>
      <c r="AH123">
        <v>0.21599999999999997</v>
      </c>
      <c r="AI123">
        <v>0</v>
      </c>
      <c r="AJ123">
        <v>0.01</v>
      </c>
      <c r="AK123">
        <v>0.91999999999999993</v>
      </c>
      <c r="AL123">
        <v>0.55800000000000005</v>
      </c>
      <c r="AM123" t="s">
        <v>30</v>
      </c>
      <c r="AN123" t="s">
        <v>30</v>
      </c>
      <c r="AO123">
        <v>8.5714285714285715E-2</v>
      </c>
      <c r="AP123">
        <v>1.4000000000000002E-2</v>
      </c>
      <c r="AQ123">
        <v>0.11428571428571428</v>
      </c>
      <c r="AR123">
        <v>3.4000000000000002E-2</v>
      </c>
      <c r="AS123">
        <v>0.5714285714285714</v>
      </c>
      <c r="AT123">
        <v>0.20999999999999996</v>
      </c>
      <c r="AU123">
        <v>2.8571428571428571E-2</v>
      </c>
      <c r="AV123">
        <v>1.6E-2</v>
      </c>
      <c r="AW123" t="s">
        <v>30</v>
      </c>
      <c r="AX123" t="s">
        <v>30</v>
      </c>
      <c r="AY123">
        <v>8.5714285714285715E-2</v>
      </c>
      <c r="AZ123">
        <v>0.10200000000000001</v>
      </c>
    </row>
    <row r="124" spans="1:52">
      <c r="A124">
        <v>122</v>
      </c>
      <c r="D124">
        <v>2014</v>
      </c>
      <c r="E124" t="s">
        <v>41</v>
      </c>
      <c r="F124">
        <v>2</v>
      </c>
      <c r="G124">
        <v>30.5948275862069</v>
      </c>
      <c r="H124">
        <v>28.7575</v>
      </c>
      <c r="I124">
        <v>0.61029411764705888</v>
      </c>
      <c r="J124">
        <v>0.40250000000000002</v>
      </c>
      <c r="K124">
        <v>0.22058823529411764</v>
      </c>
      <c r="L124">
        <v>0.37250000000000005</v>
      </c>
      <c r="M124">
        <v>1.8529411764705883</v>
      </c>
      <c r="N124">
        <v>2.0525000000000002</v>
      </c>
      <c r="O124">
        <v>4.5808823529411766</v>
      </c>
      <c r="P124">
        <v>6.9525000000000006</v>
      </c>
      <c r="Q124">
        <v>2.4926470588235294</v>
      </c>
      <c r="R124">
        <v>1.0825</v>
      </c>
      <c r="S124">
        <v>8.8235294117647065E-2</v>
      </c>
      <c r="T124">
        <v>0.09</v>
      </c>
      <c r="U124">
        <v>9.5588235294117641E-2</v>
      </c>
      <c r="V124">
        <v>9.5000000000000001E-2</v>
      </c>
      <c r="W124">
        <v>0.20588235294117649</v>
      </c>
      <c r="X124">
        <v>0.40249999999999997</v>
      </c>
      <c r="Y124">
        <v>0.11029411764705882</v>
      </c>
      <c r="Z124">
        <v>0.01</v>
      </c>
      <c r="AA124" t="s">
        <v>30</v>
      </c>
      <c r="AB124" t="s">
        <v>30</v>
      </c>
      <c r="AC124">
        <v>5.8823529411764705E-2</v>
      </c>
      <c r="AD124">
        <v>1.2500000000000001E-2</v>
      </c>
      <c r="AE124" t="s">
        <v>30</v>
      </c>
      <c r="AF124" t="s">
        <v>30</v>
      </c>
      <c r="AG124">
        <v>0.3235294117647059</v>
      </c>
      <c r="AH124">
        <v>0.2175</v>
      </c>
      <c r="AI124">
        <v>0.05</v>
      </c>
      <c r="AJ124">
        <v>0.01</v>
      </c>
      <c r="AK124">
        <v>0.95</v>
      </c>
      <c r="AL124">
        <v>0.51500000000000001</v>
      </c>
      <c r="AM124" t="s">
        <v>30</v>
      </c>
      <c r="AN124" t="s">
        <v>30</v>
      </c>
      <c r="AO124">
        <v>0</v>
      </c>
      <c r="AP124">
        <v>1.2500000000000001E-2</v>
      </c>
      <c r="AQ124">
        <v>3.5714285714285712E-2</v>
      </c>
      <c r="AR124">
        <v>2.7500000000000004E-2</v>
      </c>
      <c r="AS124">
        <v>0.6071428571428571</v>
      </c>
      <c r="AT124">
        <v>0.22750000000000001</v>
      </c>
      <c r="AU124">
        <v>3.5714285714285712E-2</v>
      </c>
      <c r="AV124">
        <v>0.02</v>
      </c>
      <c r="AW124" t="s">
        <v>30</v>
      </c>
      <c r="AX124" t="s">
        <v>30</v>
      </c>
      <c r="AY124">
        <v>3.5714285714285712E-2</v>
      </c>
      <c r="AZ124">
        <v>0.14750000000000002</v>
      </c>
    </row>
    <row r="125" spans="1:52">
      <c r="A125">
        <v>123</v>
      </c>
      <c r="C125">
        <v>3</v>
      </c>
      <c r="D125">
        <v>2014</v>
      </c>
      <c r="E125" t="s">
        <v>41</v>
      </c>
      <c r="F125">
        <v>3</v>
      </c>
      <c r="G125">
        <v>14.648275862068967</v>
      </c>
      <c r="H125">
        <v>16.544</v>
      </c>
      <c r="I125">
        <v>1.3294117647058823</v>
      </c>
      <c r="J125">
        <v>0.21799999999999997</v>
      </c>
      <c r="K125">
        <v>0.1</v>
      </c>
      <c r="L125">
        <v>0.316</v>
      </c>
      <c r="M125">
        <v>1.7294117647058822</v>
      </c>
      <c r="N125">
        <v>1.8579999999999999</v>
      </c>
      <c r="O125">
        <v>3.4058823529411768</v>
      </c>
      <c r="P125">
        <v>5.99</v>
      </c>
      <c r="Q125">
        <v>2.9176470588235293</v>
      </c>
      <c r="R125">
        <v>0.97</v>
      </c>
      <c r="S125">
        <v>4.7058823529411764E-2</v>
      </c>
      <c r="T125">
        <v>8.6000000000000007E-2</v>
      </c>
      <c r="U125">
        <v>0.16470588235294117</v>
      </c>
      <c r="V125">
        <v>0.12</v>
      </c>
      <c r="W125">
        <v>0.17647058823529413</v>
      </c>
      <c r="X125">
        <v>0.44399999999999995</v>
      </c>
      <c r="Y125">
        <v>7.647058823529411E-2</v>
      </c>
      <c r="Z125">
        <v>0.01</v>
      </c>
      <c r="AA125" t="s">
        <v>30</v>
      </c>
      <c r="AB125" t="s">
        <v>30</v>
      </c>
      <c r="AC125">
        <v>2.3529411764705882E-2</v>
      </c>
      <c r="AD125">
        <v>2.1999999999999999E-2</v>
      </c>
      <c r="AE125" t="s">
        <v>30</v>
      </c>
      <c r="AF125" t="s">
        <v>30</v>
      </c>
      <c r="AG125">
        <v>0.32941176470588235</v>
      </c>
      <c r="AH125">
        <v>0.23199999999999998</v>
      </c>
      <c r="AI125">
        <v>0.04</v>
      </c>
      <c r="AJ125">
        <v>1.6E-2</v>
      </c>
      <c r="AK125">
        <v>1.1599999999999999</v>
      </c>
      <c r="AL125">
        <v>0.47799999999999992</v>
      </c>
      <c r="AM125" t="s">
        <v>30</v>
      </c>
      <c r="AN125" t="s">
        <v>30</v>
      </c>
      <c r="AO125">
        <v>0.17142857142857143</v>
      </c>
      <c r="AP125">
        <v>0.02</v>
      </c>
      <c r="AQ125">
        <v>0.22857142857142856</v>
      </c>
      <c r="AR125">
        <v>2.7999999999999997E-2</v>
      </c>
      <c r="AS125">
        <v>0.3428571428571428</v>
      </c>
      <c r="AT125">
        <v>0.21799999999999997</v>
      </c>
      <c r="AU125">
        <v>2.8571428571428571E-2</v>
      </c>
      <c r="AV125">
        <v>1.4000000000000002E-2</v>
      </c>
      <c r="AW125" t="s">
        <v>30</v>
      </c>
      <c r="AX125" t="s">
        <v>30</v>
      </c>
      <c r="AY125">
        <v>8.5714285714285715E-2</v>
      </c>
      <c r="AZ125">
        <v>0.23600000000000004</v>
      </c>
    </row>
    <row r="126" spans="1:52">
      <c r="A126">
        <v>124</v>
      </c>
      <c r="D126">
        <v>2014</v>
      </c>
      <c r="E126" t="s">
        <v>41</v>
      </c>
      <c r="F126">
        <v>4</v>
      </c>
      <c r="G126">
        <v>9.2974137931034484</v>
      </c>
      <c r="H126">
        <v>3.8449999999999998</v>
      </c>
      <c r="I126">
        <v>1.3088235294117647</v>
      </c>
      <c r="J126">
        <v>0.14500000000000002</v>
      </c>
      <c r="K126">
        <v>0.17647058823529413</v>
      </c>
      <c r="L126">
        <v>0.41</v>
      </c>
      <c r="M126">
        <v>1.5147058823529411</v>
      </c>
      <c r="N126">
        <v>2.0124999999999997</v>
      </c>
      <c r="O126">
        <v>3.4852941176470589</v>
      </c>
      <c r="P126">
        <v>7.317499999999999</v>
      </c>
      <c r="Q126">
        <v>1.9852941176470589</v>
      </c>
      <c r="R126">
        <v>0.94250000000000012</v>
      </c>
      <c r="S126">
        <v>0.16176470588235295</v>
      </c>
      <c r="T126">
        <v>0.14000000000000001</v>
      </c>
      <c r="U126">
        <v>6.6176470588235295E-2</v>
      </c>
      <c r="V126">
        <v>0.15000000000000002</v>
      </c>
      <c r="W126">
        <v>0.43382352941176466</v>
      </c>
      <c r="X126">
        <v>0.57750000000000001</v>
      </c>
      <c r="Y126">
        <v>6.6176470588235295E-2</v>
      </c>
      <c r="Z126">
        <v>1.2500000000000001E-2</v>
      </c>
      <c r="AA126" t="s">
        <v>30</v>
      </c>
      <c r="AB126" t="s">
        <v>30</v>
      </c>
      <c r="AC126">
        <v>5.1470588235294122E-2</v>
      </c>
      <c r="AD126">
        <v>6.5000000000000002E-2</v>
      </c>
      <c r="AE126" t="s">
        <v>30</v>
      </c>
      <c r="AF126" t="s">
        <v>30</v>
      </c>
      <c r="AG126">
        <v>0.50735294117647056</v>
      </c>
      <c r="AH126">
        <v>0.23749999999999999</v>
      </c>
      <c r="AI126">
        <v>0</v>
      </c>
      <c r="AJ126">
        <v>0.01</v>
      </c>
      <c r="AK126">
        <v>0.6</v>
      </c>
      <c r="AL126">
        <v>0.53249999999999997</v>
      </c>
      <c r="AM126" t="s">
        <v>30</v>
      </c>
      <c r="AN126" t="s">
        <v>30</v>
      </c>
      <c r="AO126">
        <v>3.5714285714285712E-2</v>
      </c>
      <c r="AP126">
        <v>0.02</v>
      </c>
      <c r="AQ126">
        <v>0.17857142857142855</v>
      </c>
      <c r="AR126">
        <v>3.5000000000000003E-2</v>
      </c>
      <c r="AS126">
        <v>0.75</v>
      </c>
      <c r="AT126">
        <v>0.245</v>
      </c>
      <c r="AU126">
        <v>0</v>
      </c>
      <c r="AV126">
        <v>1.2500000000000001E-2</v>
      </c>
      <c r="AW126" t="s">
        <v>30</v>
      </c>
      <c r="AX126" t="s">
        <v>30</v>
      </c>
      <c r="AY126">
        <v>1</v>
      </c>
      <c r="AZ126">
        <v>0.61250000000000004</v>
      </c>
    </row>
    <row r="127" spans="1:52">
      <c r="A127">
        <v>125</v>
      </c>
      <c r="C127">
        <v>5</v>
      </c>
      <c r="D127">
        <v>2014</v>
      </c>
      <c r="E127" t="s">
        <v>41</v>
      </c>
      <c r="F127">
        <v>5</v>
      </c>
      <c r="G127">
        <v>7.8017241379310338</v>
      </c>
      <c r="H127">
        <v>0.70750000000000002</v>
      </c>
      <c r="I127">
        <v>0.76470588235294124</v>
      </c>
      <c r="J127">
        <v>8.4999999999999992E-2</v>
      </c>
      <c r="K127">
        <v>0.25735294117647062</v>
      </c>
      <c r="L127">
        <v>0.60499999999999998</v>
      </c>
      <c r="M127">
        <v>1.3823529411764706</v>
      </c>
      <c r="N127">
        <v>2.5550000000000002</v>
      </c>
      <c r="O127">
        <v>2.9779411764705879</v>
      </c>
      <c r="P127">
        <v>8.0175000000000001</v>
      </c>
      <c r="Q127">
        <v>1.5294117647058825</v>
      </c>
      <c r="R127">
        <v>1.25</v>
      </c>
      <c r="S127">
        <v>0.25</v>
      </c>
      <c r="T127">
        <v>0.22500000000000003</v>
      </c>
      <c r="U127">
        <v>5.8823529411764705E-2</v>
      </c>
      <c r="V127">
        <v>0.22499999999999998</v>
      </c>
      <c r="W127">
        <v>0.31617647058823534</v>
      </c>
      <c r="X127">
        <v>0.61499999999999999</v>
      </c>
      <c r="Y127">
        <v>5.8823529411764705E-2</v>
      </c>
      <c r="Z127">
        <v>1.2500000000000001E-2</v>
      </c>
      <c r="AA127" t="s">
        <v>30</v>
      </c>
      <c r="AB127" t="s">
        <v>30</v>
      </c>
      <c r="AC127">
        <v>0.13235294117647059</v>
      </c>
      <c r="AD127">
        <v>0.215</v>
      </c>
      <c r="AE127" t="s">
        <v>30</v>
      </c>
      <c r="AF127" t="s">
        <v>30</v>
      </c>
      <c r="AG127">
        <v>0.58823529411764708</v>
      </c>
      <c r="AH127">
        <v>0.29000000000000004</v>
      </c>
      <c r="AI127">
        <v>0</v>
      </c>
      <c r="AJ127">
        <v>0.01</v>
      </c>
      <c r="AK127">
        <v>0.79999999999999993</v>
      </c>
      <c r="AL127">
        <v>0.58499999999999996</v>
      </c>
      <c r="AM127" t="s">
        <v>30</v>
      </c>
      <c r="AN127" t="s">
        <v>30</v>
      </c>
      <c r="AO127">
        <v>0.10714285714285714</v>
      </c>
      <c r="AP127">
        <v>1.7500000000000002E-2</v>
      </c>
      <c r="AQ127">
        <v>0.21428571428571427</v>
      </c>
      <c r="AR127">
        <v>2.75E-2</v>
      </c>
      <c r="AS127">
        <v>0.6785714285714286</v>
      </c>
      <c r="AT127">
        <v>0.25</v>
      </c>
      <c r="AU127">
        <v>0</v>
      </c>
      <c r="AV127">
        <v>1.2500000000000001E-2</v>
      </c>
      <c r="AW127" t="s">
        <v>30</v>
      </c>
      <c r="AX127" t="s">
        <v>30</v>
      </c>
      <c r="AY127">
        <v>2.0357142857142856</v>
      </c>
      <c r="AZ127">
        <v>0.58499999999999996</v>
      </c>
    </row>
    <row r="128" spans="1:52">
      <c r="A128">
        <v>126</v>
      </c>
      <c r="D128">
        <v>2014</v>
      </c>
      <c r="E128" t="s">
        <v>41</v>
      </c>
      <c r="F128">
        <v>6</v>
      </c>
      <c r="G128">
        <v>4.4517241379310351</v>
      </c>
      <c r="H128">
        <v>0.10800000000000001</v>
      </c>
      <c r="I128">
        <v>1.3176470588235296</v>
      </c>
      <c r="J128">
        <v>7.8000000000000014E-2</v>
      </c>
      <c r="K128">
        <v>0.37647058823529411</v>
      </c>
      <c r="L128">
        <v>0.81600000000000006</v>
      </c>
      <c r="M128">
        <v>1.3411764705882352</v>
      </c>
      <c r="N128">
        <v>2.4279999999999999</v>
      </c>
      <c r="O128">
        <v>2.4823529411764707</v>
      </c>
      <c r="P128">
        <v>5.516</v>
      </c>
      <c r="Q128">
        <v>1.0117647058823529</v>
      </c>
      <c r="R128">
        <v>1.1519999999999999</v>
      </c>
      <c r="S128">
        <v>0.8176470588235295</v>
      </c>
      <c r="T128">
        <v>0.57799999999999996</v>
      </c>
      <c r="U128">
        <v>6.4705882352941183E-2</v>
      </c>
      <c r="V128">
        <v>0.30800000000000005</v>
      </c>
      <c r="W128">
        <v>0.34705882352941175</v>
      </c>
      <c r="X128">
        <v>0.67599999999999993</v>
      </c>
      <c r="Y128">
        <v>0.11176470588235295</v>
      </c>
      <c r="Z128">
        <v>0.02</v>
      </c>
      <c r="AA128" t="s">
        <v>30</v>
      </c>
      <c r="AB128" t="s">
        <v>30</v>
      </c>
      <c r="AC128">
        <v>0.25882352941176473</v>
      </c>
      <c r="AD128">
        <v>1.3859999999999999</v>
      </c>
      <c r="AE128" t="s">
        <v>30</v>
      </c>
      <c r="AF128" t="s">
        <v>30</v>
      </c>
      <c r="AG128">
        <v>0.55294117647058827</v>
      </c>
      <c r="AH128">
        <v>0.35599999999999998</v>
      </c>
      <c r="AI128">
        <v>0.02</v>
      </c>
      <c r="AJ128">
        <v>8.0000000000000002E-3</v>
      </c>
      <c r="AK128">
        <v>0.94000000000000006</v>
      </c>
      <c r="AL128">
        <v>0.65600000000000003</v>
      </c>
      <c r="AM128" t="s">
        <v>30</v>
      </c>
      <c r="AN128" t="s">
        <v>30</v>
      </c>
      <c r="AO128">
        <v>2.8571428571428571E-2</v>
      </c>
      <c r="AP128">
        <v>1.6E-2</v>
      </c>
      <c r="AQ128">
        <v>0.31428571428571428</v>
      </c>
      <c r="AR128">
        <v>5.800000000000001E-2</v>
      </c>
      <c r="AS128">
        <v>0.42857142857142855</v>
      </c>
      <c r="AT128">
        <v>0.26400000000000001</v>
      </c>
      <c r="AU128">
        <v>0</v>
      </c>
      <c r="AV128">
        <v>8.0000000000000002E-3</v>
      </c>
      <c r="AW128" t="s">
        <v>30</v>
      </c>
      <c r="AX128" t="s">
        <v>30</v>
      </c>
      <c r="AY128">
        <v>0.42857142857142849</v>
      </c>
      <c r="AZ128">
        <v>0.16799999999999998</v>
      </c>
    </row>
    <row r="129" spans="1:52">
      <c r="A129">
        <v>127</v>
      </c>
      <c r="C129">
        <v>7</v>
      </c>
      <c r="D129">
        <v>2014</v>
      </c>
      <c r="E129" t="s">
        <v>41</v>
      </c>
      <c r="F129">
        <v>7</v>
      </c>
      <c r="G129">
        <v>1.7456896551724137</v>
      </c>
      <c r="H129">
        <v>3.5000000000000003E-2</v>
      </c>
      <c r="I129">
        <v>1.6397058823529411</v>
      </c>
      <c r="J129">
        <v>0.11749999999999999</v>
      </c>
      <c r="K129">
        <v>0.33088235294117646</v>
      </c>
      <c r="L129">
        <v>0.67749999999999999</v>
      </c>
      <c r="M129">
        <v>0.90441176470588236</v>
      </c>
      <c r="N129">
        <v>1.4750000000000001</v>
      </c>
      <c r="O129">
        <v>2.1029411764705883</v>
      </c>
      <c r="P129">
        <v>3.7075</v>
      </c>
      <c r="Q129">
        <v>0.69852941176470584</v>
      </c>
      <c r="R129">
        <v>0.73499999999999999</v>
      </c>
      <c r="S129">
        <v>1.3676470588235292</v>
      </c>
      <c r="T129">
        <v>1.1125</v>
      </c>
      <c r="U129">
        <v>5.1470588235294115E-2</v>
      </c>
      <c r="V129">
        <v>0.27749999999999997</v>
      </c>
      <c r="W129">
        <v>0.3970588235294118</v>
      </c>
      <c r="X129">
        <v>0.62250000000000005</v>
      </c>
      <c r="Y129">
        <v>0.23529411764705882</v>
      </c>
      <c r="Z129">
        <v>0.02</v>
      </c>
      <c r="AA129" t="s">
        <v>30</v>
      </c>
      <c r="AB129" t="s">
        <v>30</v>
      </c>
      <c r="AC129">
        <v>0.78676470588235303</v>
      </c>
      <c r="AD129">
        <v>4.3100000000000005</v>
      </c>
      <c r="AE129" t="s">
        <v>30</v>
      </c>
      <c r="AF129" t="s">
        <v>30</v>
      </c>
      <c r="AG129">
        <v>0.55147058823529416</v>
      </c>
      <c r="AH129">
        <v>0.35750000000000004</v>
      </c>
      <c r="AI129">
        <v>2.5000000000000001E-2</v>
      </c>
      <c r="AJ129">
        <v>1.7500000000000002E-2</v>
      </c>
      <c r="AK129">
        <v>0.77499999999999991</v>
      </c>
      <c r="AL129">
        <v>0.65749999999999997</v>
      </c>
      <c r="AM129" t="s">
        <v>30</v>
      </c>
      <c r="AN129" t="s">
        <v>30</v>
      </c>
      <c r="AO129">
        <v>0.14285714285714285</v>
      </c>
      <c r="AP129">
        <v>2.5000000000000001E-2</v>
      </c>
      <c r="AQ129">
        <v>0.14285714285714285</v>
      </c>
      <c r="AR129">
        <v>5.5E-2</v>
      </c>
      <c r="AS129">
        <v>0.4642857142857143</v>
      </c>
      <c r="AT129">
        <v>0.24</v>
      </c>
      <c r="AU129">
        <v>3.5714285714285712E-2</v>
      </c>
      <c r="AV129">
        <v>7.4999999999999997E-3</v>
      </c>
      <c r="AW129" t="s">
        <v>30</v>
      </c>
      <c r="AX129" t="s">
        <v>30</v>
      </c>
      <c r="AY129">
        <v>7.1428571428571425E-2</v>
      </c>
      <c r="AZ129">
        <v>2.4999999999999998E-2</v>
      </c>
    </row>
    <row r="130" spans="1:52">
      <c r="A130">
        <v>128</v>
      </c>
      <c r="D130">
        <v>2014</v>
      </c>
      <c r="E130" t="s">
        <v>41</v>
      </c>
      <c r="F130">
        <v>8</v>
      </c>
      <c r="G130">
        <v>0.67672413793103448</v>
      </c>
      <c r="H130">
        <v>2.2499999999999999E-2</v>
      </c>
      <c r="I130">
        <v>1.161764705882353</v>
      </c>
      <c r="J130">
        <v>0.2525</v>
      </c>
      <c r="K130">
        <v>0.58088235294117641</v>
      </c>
      <c r="L130">
        <v>0.45750000000000002</v>
      </c>
      <c r="M130">
        <v>0.875</v>
      </c>
      <c r="N130">
        <v>0.8</v>
      </c>
      <c r="O130">
        <v>2.5955882352941178</v>
      </c>
      <c r="P130">
        <v>3.0724999999999998</v>
      </c>
      <c r="Q130">
        <v>0.69117647058823528</v>
      </c>
      <c r="R130">
        <v>0.51</v>
      </c>
      <c r="S130">
        <v>1.6911764705882351</v>
      </c>
      <c r="T130">
        <v>0.91999999999999993</v>
      </c>
      <c r="U130">
        <v>2.9411764705882353E-2</v>
      </c>
      <c r="V130">
        <v>0.15500000000000003</v>
      </c>
      <c r="W130">
        <v>0.375</v>
      </c>
      <c r="X130">
        <v>0.59500000000000008</v>
      </c>
      <c r="Y130">
        <v>0.14705882352941177</v>
      </c>
      <c r="Z130">
        <v>1.4999999999999999E-2</v>
      </c>
      <c r="AA130" t="s">
        <v>30</v>
      </c>
      <c r="AB130" t="s">
        <v>30</v>
      </c>
      <c r="AC130">
        <v>1.5441176470588236</v>
      </c>
      <c r="AD130">
        <v>2.6824999999999997</v>
      </c>
      <c r="AE130" t="s">
        <v>30</v>
      </c>
      <c r="AF130" t="s">
        <v>30</v>
      </c>
      <c r="AG130">
        <v>0.86764705882352944</v>
      </c>
      <c r="AH130">
        <v>0.31500000000000006</v>
      </c>
      <c r="AI130">
        <v>0</v>
      </c>
      <c r="AJ130">
        <v>1.2500000000000001E-2</v>
      </c>
      <c r="AK130">
        <v>1.2</v>
      </c>
      <c r="AL130">
        <v>0.72</v>
      </c>
      <c r="AM130" t="s">
        <v>30</v>
      </c>
      <c r="AN130" t="s">
        <v>30</v>
      </c>
      <c r="AO130">
        <v>0.10714285714285714</v>
      </c>
      <c r="AP130">
        <v>1.2500000000000001E-2</v>
      </c>
      <c r="AQ130">
        <v>0.21428571428571427</v>
      </c>
      <c r="AR130">
        <v>4.7500000000000001E-2</v>
      </c>
      <c r="AS130">
        <v>0.5</v>
      </c>
      <c r="AT130">
        <v>0.24249999999999999</v>
      </c>
      <c r="AU130">
        <v>0</v>
      </c>
      <c r="AV130">
        <v>0.01</v>
      </c>
      <c r="AW130" t="s">
        <v>30</v>
      </c>
      <c r="AX130" t="s">
        <v>30</v>
      </c>
      <c r="AY130">
        <v>0.10714285714285714</v>
      </c>
      <c r="AZ130">
        <v>5.0000000000000001E-3</v>
      </c>
    </row>
    <row r="131" spans="1:52">
      <c r="A131">
        <v>129</v>
      </c>
      <c r="C131">
        <v>9</v>
      </c>
      <c r="D131">
        <v>2014</v>
      </c>
      <c r="E131" t="s">
        <v>41</v>
      </c>
      <c r="F131">
        <v>9</v>
      </c>
      <c r="G131">
        <v>1.0620689655172415</v>
      </c>
      <c r="H131">
        <v>5.4000000000000006E-2</v>
      </c>
      <c r="I131">
        <v>0.5117647058823529</v>
      </c>
      <c r="J131">
        <v>0.88800000000000012</v>
      </c>
      <c r="K131">
        <v>0.84705882352941175</v>
      </c>
      <c r="L131">
        <v>0.35</v>
      </c>
      <c r="M131">
        <v>1</v>
      </c>
      <c r="N131">
        <v>1.1039999999999999</v>
      </c>
      <c r="O131">
        <v>2.6411764705882357</v>
      </c>
      <c r="P131">
        <v>3.1539999999999999</v>
      </c>
      <c r="Q131">
        <v>0.55882352941176472</v>
      </c>
      <c r="R131">
        <v>0.51600000000000001</v>
      </c>
      <c r="S131">
        <v>1.7</v>
      </c>
      <c r="T131">
        <v>0.88600000000000012</v>
      </c>
      <c r="U131">
        <v>8.2352941176470587E-2</v>
      </c>
      <c r="V131">
        <v>0.16200000000000001</v>
      </c>
      <c r="W131">
        <v>0.44705882352941179</v>
      </c>
      <c r="X131">
        <v>0.58200000000000007</v>
      </c>
      <c r="Y131">
        <v>5.2941176470588235E-2</v>
      </c>
      <c r="Z131">
        <v>0.01</v>
      </c>
      <c r="AA131" t="s">
        <v>30</v>
      </c>
      <c r="AB131" t="s">
        <v>30</v>
      </c>
      <c r="AC131">
        <v>0.81176470588235294</v>
      </c>
      <c r="AD131">
        <v>1.1499999999999999</v>
      </c>
      <c r="AE131" t="s">
        <v>30</v>
      </c>
      <c r="AF131" t="s">
        <v>30</v>
      </c>
      <c r="AG131">
        <v>1.3941176470588235</v>
      </c>
      <c r="AH131">
        <v>0.29400000000000004</v>
      </c>
      <c r="AI131">
        <v>0.02</v>
      </c>
      <c r="AJ131">
        <v>0.01</v>
      </c>
      <c r="AK131">
        <v>0.72</v>
      </c>
      <c r="AL131">
        <v>0.55199999999999994</v>
      </c>
      <c r="AM131" t="s">
        <v>30</v>
      </c>
      <c r="AN131" t="s">
        <v>30</v>
      </c>
      <c r="AO131">
        <v>5.7142857142857141E-2</v>
      </c>
      <c r="AP131">
        <v>8.0000000000000002E-3</v>
      </c>
      <c r="AQ131">
        <v>8.5714285714285715E-2</v>
      </c>
      <c r="AR131">
        <v>4.2000000000000003E-2</v>
      </c>
      <c r="AS131">
        <v>0.42857142857142855</v>
      </c>
      <c r="AT131">
        <v>0.26600000000000001</v>
      </c>
      <c r="AU131">
        <v>2.8571428571428571E-2</v>
      </c>
      <c r="AV131">
        <v>0.01</v>
      </c>
      <c r="AW131" t="s">
        <v>30</v>
      </c>
      <c r="AX131" t="s">
        <v>30</v>
      </c>
      <c r="AY131">
        <v>0.11428571428571428</v>
      </c>
      <c r="AZ131">
        <v>0.01</v>
      </c>
    </row>
    <row r="132" spans="1:52">
      <c r="A132">
        <v>130</v>
      </c>
      <c r="D132">
        <v>2014</v>
      </c>
      <c r="E132" t="s">
        <v>41</v>
      </c>
      <c r="F132">
        <v>10</v>
      </c>
      <c r="G132">
        <v>0.56896551724137934</v>
      </c>
      <c r="H132">
        <v>8.4999999999999992E-2</v>
      </c>
      <c r="I132">
        <v>0.20588235294117649</v>
      </c>
      <c r="J132">
        <v>0.92999999999999994</v>
      </c>
      <c r="K132">
        <v>0.53676470588235281</v>
      </c>
      <c r="L132">
        <v>0.29749999999999999</v>
      </c>
      <c r="M132">
        <v>1.0514705882352942</v>
      </c>
      <c r="N132">
        <v>1.5149999999999999</v>
      </c>
      <c r="O132">
        <v>2.8235294117647061</v>
      </c>
      <c r="P132">
        <v>3.5025000000000004</v>
      </c>
      <c r="Q132">
        <v>1</v>
      </c>
      <c r="R132">
        <v>0.71750000000000003</v>
      </c>
      <c r="S132">
        <v>2.2352941176470589</v>
      </c>
      <c r="T132">
        <v>0.68500000000000005</v>
      </c>
      <c r="U132">
        <v>8.0882352941176475E-2</v>
      </c>
      <c r="V132">
        <v>0.18</v>
      </c>
      <c r="W132">
        <v>0.52941176470588225</v>
      </c>
      <c r="X132">
        <v>0.56249999999999989</v>
      </c>
      <c r="Y132">
        <v>0.16176470588235295</v>
      </c>
      <c r="Z132">
        <v>1.2500000000000001E-2</v>
      </c>
      <c r="AA132" t="s">
        <v>30</v>
      </c>
      <c r="AB132" t="s">
        <v>30</v>
      </c>
      <c r="AC132">
        <v>0.17647058823529413</v>
      </c>
      <c r="AD132">
        <v>0.24000000000000002</v>
      </c>
      <c r="AE132" t="s">
        <v>30</v>
      </c>
      <c r="AF132" t="s">
        <v>30</v>
      </c>
      <c r="AG132">
        <v>1.6691176470588238</v>
      </c>
      <c r="AH132">
        <v>0.28500000000000003</v>
      </c>
      <c r="AI132">
        <v>0.125</v>
      </c>
      <c r="AJ132">
        <v>1.2500000000000001E-2</v>
      </c>
      <c r="AK132">
        <v>0.70000000000000007</v>
      </c>
      <c r="AL132">
        <v>0.495</v>
      </c>
      <c r="AM132" t="s">
        <v>30</v>
      </c>
      <c r="AN132" t="s">
        <v>30</v>
      </c>
      <c r="AO132">
        <v>0.14285714285714285</v>
      </c>
      <c r="AP132">
        <v>1.7500000000000002E-2</v>
      </c>
      <c r="AQ132">
        <v>0.24999999999999994</v>
      </c>
      <c r="AR132">
        <v>3.7500000000000006E-2</v>
      </c>
      <c r="AS132">
        <v>0.3214285714285714</v>
      </c>
      <c r="AT132">
        <v>0.32500000000000001</v>
      </c>
      <c r="AU132">
        <v>3.5714285714285712E-2</v>
      </c>
      <c r="AV132">
        <v>1.2500000000000001E-2</v>
      </c>
      <c r="AW132" t="s">
        <v>30</v>
      </c>
      <c r="AX132" t="s">
        <v>30</v>
      </c>
      <c r="AY132">
        <v>0.10714285714285714</v>
      </c>
      <c r="AZ132">
        <v>0.01</v>
      </c>
    </row>
    <row r="133" spans="1:52">
      <c r="A133">
        <v>131</v>
      </c>
      <c r="C133">
        <v>11</v>
      </c>
      <c r="D133">
        <v>2014</v>
      </c>
      <c r="E133" t="s">
        <v>41</v>
      </c>
      <c r="F133">
        <v>11</v>
      </c>
      <c r="G133">
        <v>0.8275862068965516</v>
      </c>
      <c r="H133">
        <v>0.86250000000000004</v>
      </c>
      <c r="I133">
        <v>8.0882352941176475E-2</v>
      </c>
      <c r="J133">
        <v>1.4624999999999999</v>
      </c>
      <c r="K133">
        <v>0.3235294117647059</v>
      </c>
      <c r="L133">
        <v>0.48500000000000004</v>
      </c>
      <c r="M133">
        <v>1.5294117647058825</v>
      </c>
      <c r="N133">
        <v>2.1924999999999999</v>
      </c>
      <c r="O133">
        <v>2.5367647058823533</v>
      </c>
      <c r="P133">
        <v>6.2949999999999999</v>
      </c>
      <c r="Q133">
        <v>0.69117647058823539</v>
      </c>
      <c r="R133">
        <v>1.0625</v>
      </c>
      <c r="S133">
        <v>3.0294117647058822</v>
      </c>
      <c r="T133">
        <v>0.70499999999999996</v>
      </c>
      <c r="U133">
        <v>2.2058823529411763E-2</v>
      </c>
      <c r="V133">
        <v>0.2525</v>
      </c>
      <c r="W133">
        <v>0.375</v>
      </c>
      <c r="X133">
        <v>0.53750000000000009</v>
      </c>
      <c r="Y133">
        <v>6.6176470588235295E-2</v>
      </c>
      <c r="Z133">
        <v>0.01</v>
      </c>
      <c r="AA133" t="s">
        <v>30</v>
      </c>
      <c r="AB133" t="s">
        <v>30</v>
      </c>
      <c r="AC133">
        <v>8.8235294117647065E-2</v>
      </c>
      <c r="AD133">
        <v>0.10249999999999999</v>
      </c>
      <c r="AE133" t="s">
        <v>30</v>
      </c>
      <c r="AF133" t="s">
        <v>30</v>
      </c>
      <c r="AG133">
        <v>2.0367647058823528</v>
      </c>
      <c r="AH133">
        <v>0.29250000000000004</v>
      </c>
      <c r="AI133">
        <v>0</v>
      </c>
      <c r="AJ133">
        <v>7.4999999999999997E-3</v>
      </c>
      <c r="AK133">
        <v>0.85</v>
      </c>
      <c r="AL133">
        <v>0.51249999999999996</v>
      </c>
      <c r="AM133" t="s">
        <v>30</v>
      </c>
      <c r="AN133" t="s">
        <v>30</v>
      </c>
      <c r="AO133">
        <v>0.10714285714285714</v>
      </c>
      <c r="AP133">
        <v>1.4999999999999999E-2</v>
      </c>
      <c r="AQ133">
        <v>0.14285714285714285</v>
      </c>
      <c r="AR133">
        <v>2.2499999999999999E-2</v>
      </c>
      <c r="AS133">
        <v>0.42857142857142855</v>
      </c>
      <c r="AT133">
        <v>0.33500000000000008</v>
      </c>
      <c r="AU133">
        <v>0</v>
      </c>
      <c r="AV133">
        <v>1.2500000000000001E-2</v>
      </c>
      <c r="AW133" t="s">
        <v>30</v>
      </c>
      <c r="AX133" t="s">
        <v>30</v>
      </c>
      <c r="AY133">
        <v>3.5714285714285712E-2</v>
      </c>
      <c r="AZ133">
        <v>1.7500000000000002E-2</v>
      </c>
    </row>
    <row r="134" spans="1:52">
      <c r="A134">
        <v>132</v>
      </c>
      <c r="D134">
        <v>2014</v>
      </c>
      <c r="E134" t="s">
        <v>41</v>
      </c>
      <c r="F134">
        <v>12</v>
      </c>
      <c r="G134">
        <v>9.693965517241379</v>
      </c>
      <c r="H134">
        <v>13.2325</v>
      </c>
      <c r="I134">
        <v>8.0882352941176461E-2</v>
      </c>
      <c r="J134">
        <v>2.2799999999999998</v>
      </c>
      <c r="K134">
        <v>0.72794117647058831</v>
      </c>
      <c r="L134">
        <v>0.62250000000000005</v>
      </c>
      <c r="M134">
        <v>1.5514705882352939</v>
      </c>
      <c r="N134">
        <v>2.7524999999999999</v>
      </c>
      <c r="O134">
        <v>3.3529411764705879</v>
      </c>
      <c r="P134">
        <v>10.58</v>
      </c>
      <c r="Q134">
        <v>0.84558823529411764</v>
      </c>
      <c r="R134">
        <v>1.21</v>
      </c>
      <c r="S134">
        <v>3.0955882352941178</v>
      </c>
      <c r="T134">
        <v>0.7</v>
      </c>
      <c r="U134">
        <v>2.2058823529411763E-2</v>
      </c>
      <c r="V134">
        <v>0.35749999999999998</v>
      </c>
      <c r="W134">
        <v>0.36764705882352944</v>
      </c>
      <c r="X134">
        <v>0.45499999999999996</v>
      </c>
      <c r="Y134">
        <v>0.125</v>
      </c>
      <c r="Z134">
        <v>0.01</v>
      </c>
      <c r="AA134" t="s">
        <v>30</v>
      </c>
      <c r="AB134" t="s">
        <v>30</v>
      </c>
      <c r="AC134">
        <v>0.125</v>
      </c>
      <c r="AD134">
        <v>6.7500000000000004E-2</v>
      </c>
      <c r="AE134" t="s">
        <v>30</v>
      </c>
      <c r="AF134" t="s">
        <v>30</v>
      </c>
      <c r="AG134">
        <v>2.5661764705882355</v>
      </c>
      <c r="AH134">
        <v>0.315</v>
      </c>
      <c r="AI134">
        <v>0.1</v>
      </c>
      <c r="AJ134">
        <v>0.01</v>
      </c>
      <c r="AK134">
        <v>0.92500000000000004</v>
      </c>
      <c r="AL134">
        <v>0.57000000000000006</v>
      </c>
      <c r="AM134" t="s">
        <v>30</v>
      </c>
      <c r="AN134" t="s">
        <v>30</v>
      </c>
      <c r="AO134">
        <v>3.5714285714285712E-2</v>
      </c>
      <c r="AP134">
        <v>1.2500000000000001E-2</v>
      </c>
      <c r="AQ134">
        <v>0.17857142857142855</v>
      </c>
      <c r="AR134">
        <v>2.4999999999999998E-2</v>
      </c>
      <c r="AS134">
        <v>0.21428571428571427</v>
      </c>
      <c r="AT134">
        <v>0.34500000000000003</v>
      </c>
      <c r="AU134">
        <v>0</v>
      </c>
      <c r="AV134">
        <v>1.4999999999999999E-2</v>
      </c>
      <c r="AW134" t="s">
        <v>30</v>
      </c>
      <c r="AX134" t="s">
        <v>30</v>
      </c>
      <c r="AY134">
        <v>0</v>
      </c>
      <c r="AZ134">
        <v>6.7500000000000004E-2</v>
      </c>
    </row>
    <row r="135" spans="1:52">
      <c r="A135">
        <v>133</v>
      </c>
      <c r="B135">
        <v>2015</v>
      </c>
      <c r="C135">
        <v>1</v>
      </c>
      <c r="D135">
        <v>2015</v>
      </c>
      <c r="E135" t="s">
        <v>42</v>
      </c>
      <c r="F135">
        <v>1</v>
      </c>
      <c r="G135">
        <v>61.896551724137943</v>
      </c>
      <c r="H135">
        <v>32.137999999999998</v>
      </c>
      <c r="I135">
        <v>0.21176470588235291</v>
      </c>
      <c r="J135">
        <v>0.81400000000000006</v>
      </c>
      <c r="K135">
        <v>0.36470588235294121</v>
      </c>
      <c r="L135">
        <v>0.27799999999999997</v>
      </c>
      <c r="M135">
        <v>1.7176470588235293</v>
      </c>
      <c r="N135">
        <v>1.8359999999999999</v>
      </c>
      <c r="O135">
        <v>2.9</v>
      </c>
      <c r="P135">
        <v>6.9620000000000006</v>
      </c>
      <c r="Q135">
        <v>1.5470588235294116</v>
      </c>
      <c r="R135">
        <v>0.64600000000000002</v>
      </c>
      <c r="S135">
        <v>0.89411764705882357</v>
      </c>
      <c r="T135">
        <v>0.25600000000000001</v>
      </c>
      <c r="U135">
        <v>0.11764705882352941</v>
      </c>
      <c r="V135">
        <v>0.36199999999999999</v>
      </c>
      <c r="W135">
        <v>0.28823529411764709</v>
      </c>
      <c r="X135">
        <v>0.36799999999999999</v>
      </c>
      <c r="Y135">
        <v>7.0588235294117646E-2</v>
      </c>
      <c r="Z135">
        <v>8.0000000000000002E-3</v>
      </c>
      <c r="AA135" t="s">
        <v>30</v>
      </c>
      <c r="AB135" t="s">
        <v>30</v>
      </c>
      <c r="AC135">
        <v>1.7647058823529412E-2</v>
      </c>
      <c r="AD135">
        <v>1.8000000000000002E-2</v>
      </c>
      <c r="AE135" t="s">
        <v>30</v>
      </c>
      <c r="AF135" t="s">
        <v>30</v>
      </c>
      <c r="AG135">
        <v>2.888235294117647</v>
      </c>
      <c r="AH135">
        <v>0.27200000000000002</v>
      </c>
      <c r="AI135">
        <v>6.0000000000000012E-2</v>
      </c>
      <c r="AJ135">
        <v>1.4000000000000002E-2</v>
      </c>
      <c r="AK135">
        <v>1.3</v>
      </c>
      <c r="AL135">
        <v>0.44399999999999995</v>
      </c>
      <c r="AM135" t="s">
        <v>30</v>
      </c>
      <c r="AN135" t="s">
        <v>30</v>
      </c>
      <c r="AO135">
        <v>0.14285714285714285</v>
      </c>
      <c r="AP135">
        <v>1.6E-2</v>
      </c>
      <c r="AQ135">
        <v>0.17142857142857143</v>
      </c>
      <c r="AR135">
        <v>2.6000000000000002E-2</v>
      </c>
      <c r="AS135">
        <v>0.2857142857142857</v>
      </c>
      <c r="AT135">
        <v>0.22799999999999998</v>
      </c>
      <c r="AU135">
        <v>0</v>
      </c>
      <c r="AV135">
        <v>6.0000000000000001E-3</v>
      </c>
      <c r="AW135" t="s">
        <v>30</v>
      </c>
      <c r="AX135" t="s">
        <v>30</v>
      </c>
      <c r="AY135">
        <v>0.2857142857142857</v>
      </c>
      <c r="AZ135">
        <v>0.11800000000000002</v>
      </c>
    </row>
    <row r="136" spans="1:52">
      <c r="A136">
        <v>134</v>
      </c>
      <c r="D136">
        <v>2015</v>
      </c>
      <c r="E136" t="s">
        <v>42</v>
      </c>
      <c r="F136">
        <v>2</v>
      </c>
      <c r="G136">
        <v>17.728448275862071</v>
      </c>
      <c r="H136">
        <v>11.35</v>
      </c>
      <c r="I136">
        <v>0.58088235294117641</v>
      </c>
      <c r="J136">
        <v>0.5</v>
      </c>
      <c r="K136">
        <v>0.27205882352941174</v>
      </c>
      <c r="L136">
        <v>0.29500000000000004</v>
      </c>
      <c r="M136">
        <v>1.6470588235294119</v>
      </c>
      <c r="N136">
        <v>2.7450000000000001</v>
      </c>
      <c r="O136">
        <v>3.3602941176470589</v>
      </c>
      <c r="P136">
        <v>7.3525</v>
      </c>
      <c r="Q136">
        <v>1.2205882352941178</v>
      </c>
      <c r="R136">
        <v>0.48499999999999999</v>
      </c>
      <c r="S136">
        <v>1.6764705882352939</v>
      </c>
      <c r="T136">
        <v>0.33750000000000002</v>
      </c>
      <c r="U136">
        <v>6.6176470588235295E-2</v>
      </c>
      <c r="V136">
        <v>0.32250000000000001</v>
      </c>
      <c r="W136">
        <v>0.22058823529411764</v>
      </c>
      <c r="X136">
        <v>0.42749999999999999</v>
      </c>
      <c r="Y136">
        <v>8.8235294117647065E-2</v>
      </c>
      <c r="Z136">
        <v>0.01</v>
      </c>
      <c r="AA136" t="s">
        <v>30</v>
      </c>
      <c r="AB136" t="s">
        <v>30</v>
      </c>
      <c r="AC136">
        <v>4.4117647058823525E-2</v>
      </c>
      <c r="AD136">
        <v>1.7500000000000002E-2</v>
      </c>
      <c r="AE136" t="s">
        <v>30</v>
      </c>
      <c r="AF136" t="s">
        <v>30</v>
      </c>
      <c r="AG136">
        <v>2.992647058823529</v>
      </c>
      <c r="AH136">
        <v>0.27250000000000002</v>
      </c>
      <c r="AI136">
        <v>2.5000000000000001E-2</v>
      </c>
      <c r="AJ136">
        <v>0.01</v>
      </c>
      <c r="AK136">
        <v>0.79999999999999993</v>
      </c>
      <c r="AL136">
        <v>0.38499999999999995</v>
      </c>
      <c r="AM136" t="s">
        <v>30</v>
      </c>
      <c r="AN136" t="s">
        <v>30</v>
      </c>
      <c r="AO136">
        <v>3.5714285714285712E-2</v>
      </c>
      <c r="AP136">
        <v>1.2500000000000001E-2</v>
      </c>
      <c r="AQ136">
        <v>0.3214285714285714</v>
      </c>
      <c r="AR136">
        <v>2.5000000000000001E-2</v>
      </c>
      <c r="AS136">
        <v>0.24999999999999994</v>
      </c>
      <c r="AT136">
        <v>0.21250000000000002</v>
      </c>
      <c r="AU136">
        <v>0</v>
      </c>
      <c r="AV136">
        <v>1.2500000000000001E-2</v>
      </c>
      <c r="AW136" t="s">
        <v>30</v>
      </c>
      <c r="AX136" t="s">
        <v>30</v>
      </c>
      <c r="AY136">
        <v>0.6428571428571429</v>
      </c>
      <c r="AZ136">
        <v>0.26</v>
      </c>
    </row>
    <row r="137" spans="1:52">
      <c r="A137">
        <v>135</v>
      </c>
      <c r="C137">
        <v>3</v>
      </c>
      <c r="D137">
        <v>2015</v>
      </c>
      <c r="E137" t="s">
        <v>42</v>
      </c>
      <c r="F137">
        <v>3</v>
      </c>
      <c r="G137">
        <v>5.9137931034482758</v>
      </c>
      <c r="H137">
        <v>3.3899999999999997</v>
      </c>
      <c r="I137">
        <v>1.4117647058823528</v>
      </c>
      <c r="J137">
        <v>0.33999999999999997</v>
      </c>
      <c r="K137">
        <v>0.3529411764705882</v>
      </c>
      <c r="L137">
        <v>0.32200000000000001</v>
      </c>
      <c r="M137">
        <v>1.4117647058823528</v>
      </c>
      <c r="N137">
        <v>2.8020000000000005</v>
      </c>
      <c r="O137">
        <v>3.6411764705882357</v>
      </c>
      <c r="P137">
        <v>7.2919999999999998</v>
      </c>
      <c r="Q137">
        <v>0.77647058823529413</v>
      </c>
      <c r="R137">
        <v>0.51800000000000002</v>
      </c>
      <c r="S137">
        <v>1.6294117647058823</v>
      </c>
      <c r="T137">
        <v>0.44600000000000001</v>
      </c>
      <c r="U137">
        <v>0.25882352941176467</v>
      </c>
      <c r="V137">
        <v>0.41399999999999998</v>
      </c>
      <c r="W137">
        <v>0.4</v>
      </c>
      <c r="X137">
        <v>0.46399999999999997</v>
      </c>
      <c r="Y137">
        <v>4.7058823529411764E-2</v>
      </c>
      <c r="Z137">
        <v>0.01</v>
      </c>
      <c r="AA137" t="s">
        <v>30</v>
      </c>
      <c r="AB137" t="s">
        <v>30</v>
      </c>
      <c r="AC137">
        <v>0.1</v>
      </c>
      <c r="AD137">
        <v>3.2000000000000001E-2</v>
      </c>
      <c r="AE137" t="s">
        <v>30</v>
      </c>
      <c r="AF137" t="s">
        <v>30</v>
      </c>
      <c r="AG137">
        <v>3.0882352941176472</v>
      </c>
      <c r="AH137">
        <v>0.33400000000000002</v>
      </c>
      <c r="AI137">
        <v>0.02</v>
      </c>
      <c r="AJ137">
        <v>1.2E-2</v>
      </c>
      <c r="AK137">
        <v>0.72000000000000008</v>
      </c>
      <c r="AL137">
        <v>0.43000000000000005</v>
      </c>
      <c r="AM137" t="s">
        <v>30</v>
      </c>
      <c r="AN137" t="s">
        <v>30</v>
      </c>
      <c r="AO137">
        <v>5.7142857142857141E-2</v>
      </c>
      <c r="AP137">
        <v>1.4000000000000002E-2</v>
      </c>
      <c r="AQ137">
        <v>0.42857142857142855</v>
      </c>
      <c r="AR137">
        <v>0.03</v>
      </c>
      <c r="AS137">
        <v>0.31428571428571422</v>
      </c>
      <c r="AT137">
        <v>0.22600000000000003</v>
      </c>
      <c r="AU137">
        <v>0</v>
      </c>
      <c r="AV137">
        <v>1.9999999999999997E-2</v>
      </c>
      <c r="AW137" t="s">
        <v>30</v>
      </c>
      <c r="AX137" t="s">
        <v>30</v>
      </c>
      <c r="AY137">
        <v>0.94285714285542854</v>
      </c>
      <c r="AZ137">
        <v>0.48999999999999994</v>
      </c>
    </row>
    <row r="138" spans="1:52">
      <c r="A138">
        <v>136</v>
      </c>
      <c r="D138">
        <v>2015</v>
      </c>
      <c r="E138" t="s">
        <v>42</v>
      </c>
      <c r="F138">
        <v>4</v>
      </c>
      <c r="G138">
        <v>7.1422413793103452</v>
      </c>
      <c r="H138">
        <v>1.77</v>
      </c>
      <c r="I138">
        <v>1.6102941176470589</v>
      </c>
      <c r="J138">
        <v>0.215</v>
      </c>
      <c r="K138">
        <v>0.27941176470588236</v>
      </c>
      <c r="L138">
        <v>0.41249999999999998</v>
      </c>
      <c r="M138">
        <v>1.036764705882353</v>
      </c>
      <c r="N138">
        <v>2.83</v>
      </c>
      <c r="O138">
        <v>2.1544117647058822</v>
      </c>
      <c r="P138">
        <v>6.6375000000000002</v>
      </c>
      <c r="Q138">
        <v>0.65441176470588236</v>
      </c>
      <c r="R138">
        <v>0.45500000000000002</v>
      </c>
      <c r="S138">
        <v>2.5514705882352944</v>
      </c>
      <c r="T138">
        <v>0.87749999999999995</v>
      </c>
      <c r="U138">
        <v>0.16176470588235295</v>
      </c>
      <c r="V138">
        <v>0.6875</v>
      </c>
      <c r="W138">
        <v>0.55147058823529416</v>
      </c>
      <c r="X138">
        <v>0.58750000000000002</v>
      </c>
      <c r="Y138">
        <v>0.13235294117647059</v>
      </c>
      <c r="Z138">
        <v>1.4999999999999999E-2</v>
      </c>
      <c r="AA138" t="s">
        <v>30</v>
      </c>
      <c r="AB138" t="s">
        <v>30</v>
      </c>
      <c r="AC138">
        <v>0.13970588235294118</v>
      </c>
      <c r="AD138">
        <v>9.5000000000000001E-2</v>
      </c>
      <c r="AE138" t="s">
        <v>30</v>
      </c>
      <c r="AF138" t="s">
        <v>30</v>
      </c>
      <c r="AG138">
        <v>2.625</v>
      </c>
      <c r="AH138">
        <v>0.36499999999999999</v>
      </c>
      <c r="AI138">
        <v>7.5000000000000011E-2</v>
      </c>
      <c r="AJ138">
        <v>1.4999999999999999E-2</v>
      </c>
      <c r="AK138">
        <v>0.6</v>
      </c>
      <c r="AL138">
        <v>0.49</v>
      </c>
      <c r="AM138" t="s">
        <v>30</v>
      </c>
      <c r="AN138" t="s">
        <v>30</v>
      </c>
      <c r="AO138">
        <v>0.17857142857142863</v>
      </c>
      <c r="AP138">
        <v>1.4999999999999999E-2</v>
      </c>
      <c r="AQ138">
        <v>0.60714285714285721</v>
      </c>
      <c r="AR138">
        <v>3.7499999999999999E-2</v>
      </c>
      <c r="AS138">
        <v>0.42857142857142855</v>
      </c>
      <c r="AT138">
        <v>0.25</v>
      </c>
      <c r="AU138">
        <v>7.1428571428571425E-2</v>
      </c>
      <c r="AV138">
        <v>0.01</v>
      </c>
      <c r="AW138" t="s">
        <v>30</v>
      </c>
      <c r="AX138" t="s">
        <v>30</v>
      </c>
      <c r="AY138">
        <v>0.35714285714214289</v>
      </c>
      <c r="AZ138">
        <v>0.51750000000000007</v>
      </c>
    </row>
    <row r="139" spans="1:52">
      <c r="A139">
        <v>137</v>
      </c>
      <c r="C139">
        <v>5</v>
      </c>
      <c r="D139">
        <v>2015</v>
      </c>
      <c r="E139" t="s">
        <v>42</v>
      </c>
      <c r="F139">
        <v>5</v>
      </c>
      <c r="G139">
        <v>4.943965517241379</v>
      </c>
      <c r="H139">
        <v>0.55249999999999999</v>
      </c>
      <c r="I139">
        <v>1.5294117647058822</v>
      </c>
      <c r="J139">
        <v>0.1</v>
      </c>
      <c r="K139">
        <v>0.53676470588235292</v>
      </c>
      <c r="L139">
        <v>0.59000000000000008</v>
      </c>
      <c r="M139">
        <v>0.94852941176470584</v>
      </c>
      <c r="N139">
        <v>3.02</v>
      </c>
      <c r="O139">
        <v>1.8308823529411764</v>
      </c>
      <c r="P139">
        <v>6.2524999999999995</v>
      </c>
      <c r="Q139">
        <v>0.4779411764705882</v>
      </c>
      <c r="R139">
        <v>0.47249999999999998</v>
      </c>
      <c r="S139">
        <v>3.8088235294117649</v>
      </c>
      <c r="T139">
        <v>1.3774999999999999</v>
      </c>
      <c r="U139">
        <v>9.5588235294117641E-2</v>
      </c>
      <c r="V139">
        <v>0.67</v>
      </c>
      <c r="W139">
        <v>0.375</v>
      </c>
      <c r="X139">
        <v>0.60000000000000009</v>
      </c>
      <c r="Y139">
        <v>0.15441176470588236</v>
      </c>
      <c r="Z139">
        <v>1.7500000000000002E-2</v>
      </c>
      <c r="AA139" t="s">
        <v>30</v>
      </c>
      <c r="AB139" t="s">
        <v>30</v>
      </c>
      <c r="AC139">
        <v>0.4779411764705882</v>
      </c>
      <c r="AD139">
        <v>0.24250000000000002</v>
      </c>
      <c r="AE139" t="s">
        <v>30</v>
      </c>
      <c r="AF139" t="s">
        <v>30</v>
      </c>
      <c r="AG139">
        <v>2.3014705882352939</v>
      </c>
      <c r="AH139">
        <v>0.39999999999999997</v>
      </c>
      <c r="AI139">
        <v>0</v>
      </c>
      <c r="AJ139">
        <v>1.5000000000000001E-2</v>
      </c>
      <c r="AK139">
        <v>0.57500000000000007</v>
      </c>
      <c r="AL139">
        <v>0.52750000000000008</v>
      </c>
      <c r="AM139" t="s">
        <v>30</v>
      </c>
      <c r="AN139" t="s">
        <v>30</v>
      </c>
      <c r="AO139">
        <v>0.14285714285714285</v>
      </c>
      <c r="AP139">
        <v>1.2500000000000001E-2</v>
      </c>
      <c r="AQ139">
        <v>0.39285714285714285</v>
      </c>
      <c r="AR139">
        <v>3.5000000000000003E-2</v>
      </c>
      <c r="AS139">
        <v>0.2857142857142857</v>
      </c>
      <c r="AT139">
        <v>0.23749999999999999</v>
      </c>
      <c r="AU139">
        <v>0</v>
      </c>
      <c r="AV139">
        <v>1.7499999999999998E-2</v>
      </c>
      <c r="AW139" t="s">
        <v>30</v>
      </c>
      <c r="AX139" t="s">
        <v>30</v>
      </c>
      <c r="AY139">
        <v>3.5714285714285712E-2</v>
      </c>
      <c r="AZ139">
        <v>0.35</v>
      </c>
    </row>
    <row r="140" spans="1:52">
      <c r="A140">
        <v>138</v>
      </c>
      <c r="D140">
        <v>2015</v>
      </c>
      <c r="E140" t="s">
        <v>42</v>
      </c>
      <c r="F140">
        <v>6</v>
      </c>
      <c r="G140">
        <v>3.8758620689655174</v>
      </c>
      <c r="H140">
        <v>0.152</v>
      </c>
      <c r="I140">
        <v>2.5529411764705885</v>
      </c>
      <c r="J140">
        <v>9.4000000000000014E-2</v>
      </c>
      <c r="K140">
        <v>0.74117647058823521</v>
      </c>
      <c r="L140">
        <v>0.752</v>
      </c>
      <c r="M140">
        <v>0.93529411764705883</v>
      </c>
      <c r="N140">
        <v>3.242</v>
      </c>
      <c r="O140">
        <v>2.2588235294117647</v>
      </c>
      <c r="P140">
        <v>6.194</v>
      </c>
      <c r="Q140">
        <v>0.27058823529411768</v>
      </c>
      <c r="R140">
        <v>0.442</v>
      </c>
      <c r="S140">
        <v>2.4</v>
      </c>
      <c r="T140">
        <v>3.6219999999999999</v>
      </c>
      <c r="U140">
        <v>0.19411764705882351</v>
      </c>
      <c r="V140">
        <v>0.91600000000000004</v>
      </c>
      <c r="W140">
        <v>0.40588235294117647</v>
      </c>
      <c r="X140">
        <v>0.65200000000000002</v>
      </c>
      <c r="Y140">
        <v>0.18235294117647061</v>
      </c>
      <c r="Z140">
        <v>2.4E-2</v>
      </c>
      <c r="AA140" t="s">
        <v>30</v>
      </c>
      <c r="AB140" t="s">
        <v>30</v>
      </c>
      <c r="AC140">
        <v>0.42352941176470588</v>
      </c>
      <c r="AD140">
        <v>1.1300000000000001</v>
      </c>
      <c r="AE140" t="s">
        <v>30</v>
      </c>
      <c r="AF140" t="s">
        <v>30</v>
      </c>
      <c r="AG140">
        <v>2.9823529411764707</v>
      </c>
      <c r="AH140">
        <v>0.50600000000000001</v>
      </c>
      <c r="AI140">
        <v>0</v>
      </c>
      <c r="AJ140">
        <v>1.4000000000000002E-2</v>
      </c>
      <c r="AK140">
        <v>0.54</v>
      </c>
      <c r="AL140">
        <v>0.74</v>
      </c>
      <c r="AM140" t="s">
        <v>30</v>
      </c>
      <c r="AN140" t="s">
        <v>30</v>
      </c>
      <c r="AO140">
        <v>5.7142857142857141E-2</v>
      </c>
      <c r="AP140">
        <v>1.4000000000000002E-2</v>
      </c>
      <c r="AQ140">
        <v>0.1714285714285714</v>
      </c>
      <c r="AR140">
        <v>4.2000000000000003E-2</v>
      </c>
      <c r="AS140">
        <v>0.2857142857142857</v>
      </c>
      <c r="AT140">
        <v>0.26600000000000001</v>
      </c>
      <c r="AU140">
        <v>5.7142857142857141E-2</v>
      </c>
      <c r="AV140">
        <v>1.6E-2</v>
      </c>
      <c r="AW140" t="s">
        <v>30</v>
      </c>
      <c r="AX140" t="s">
        <v>30</v>
      </c>
      <c r="AY140">
        <v>0.11428571428571428</v>
      </c>
      <c r="AZ140">
        <v>0.13600000000000001</v>
      </c>
    </row>
    <row r="141" spans="1:52">
      <c r="A141">
        <v>139</v>
      </c>
      <c r="C141">
        <v>7</v>
      </c>
      <c r="D141">
        <v>2015</v>
      </c>
      <c r="E141" t="s">
        <v>42</v>
      </c>
      <c r="F141">
        <v>7</v>
      </c>
      <c r="G141">
        <v>4.6001724137931035</v>
      </c>
      <c r="H141">
        <v>8.2500000000000004E-2</v>
      </c>
      <c r="I141">
        <v>2.19</v>
      </c>
      <c r="J141">
        <v>0.17</v>
      </c>
      <c r="K141">
        <v>0.63985294117647062</v>
      </c>
      <c r="L141">
        <v>0.54</v>
      </c>
      <c r="M141">
        <v>0.95588235294117641</v>
      </c>
      <c r="N141">
        <v>2.2324999999999999</v>
      </c>
      <c r="O141">
        <v>2.359264705882353</v>
      </c>
      <c r="P141">
        <v>4.1375000000000002</v>
      </c>
      <c r="Q141">
        <v>0.37602941176470583</v>
      </c>
      <c r="R141">
        <v>0.36250000000000004</v>
      </c>
      <c r="S141">
        <v>1.56</v>
      </c>
      <c r="T141">
        <v>9.3224999999999998</v>
      </c>
      <c r="U141">
        <v>0.3664705882352941</v>
      </c>
      <c r="V141">
        <v>0.96250000000000002</v>
      </c>
      <c r="W141">
        <v>0.28750000000000003</v>
      </c>
      <c r="X141">
        <v>0.59250000000000003</v>
      </c>
      <c r="Y141">
        <v>0.1035294117647059</v>
      </c>
      <c r="Z141">
        <v>0.02</v>
      </c>
      <c r="AA141" t="s">
        <v>30</v>
      </c>
      <c r="AB141" t="s">
        <v>30</v>
      </c>
      <c r="AC141">
        <v>0.48514705882352938</v>
      </c>
      <c r="AD141">
        <v>2.9699999999999998</v>
      </c>
      <c r="AE141" t="s">
        <v>30</v>
      </c>
      <c r="AF141" t="s">
        <v>30</v>
      </c>
      <c r="AG141">
        <v>2.874705882352941</v>
      </c>
      <c r="AH141">
        <v>0.56000000000000005</v>
      </c>
      <c r="AI141">
        <v>0.1</v>
      </c>
      <c r="AJ141">
        <v>1.2500000000000001E-2</v>
      </c>
      <c r="AK141">
        <v>0.75</v>
      </c>
      <c r="AL141">
        <v>0.79499999999999993</v>
      </c>
      <c r="AM141" t="s">
        <v>30</v>
      </c>
      <c r="AN141" t="s">
        <v>30</v>
      </c>
      <c r="AO141">
        <v>3.5714285714285712E-2</v>
      </c>
      <c r="AP141">
        <v>1.7499999999999998E-2</v>
      </c>
      <c r="AQ141">
        <v>0.21357142857142855</v>
      </c>
      <c r="AR141">
        <v>7.0000000000000007E-2</v>
      </c>
      <c r="AS141">
        <v>0.46535714285714286</v>
      </c>
      <c r="AT141">
        <v>0.32250000000000001</v>
      </c>
      <c r="AU141">
        <v>0</v>
      </c>
      <c r="AV141">
        <v>1.2500000000000001E-2</v>
      </c>
      <c r="AW141" t="s">
        <v>30</v>
      </c>
      <c r="AX141" t="s">
        <v>30</v>
      </c>
      <c r="AY141">
        <v>3.5714285714285712E-2</v>
      </c>
      <c r="AZ141">
        <v>0.03</v>
      </c>
    </row>
    <row r="142" spans="1:52">
      <c r="A142">
        <v>140</v>
      </c>
      <c r="D142">
        <v>2015</v>
      </c>
      <c r="E142" t="s">
        <v>42</v>
      </c>
      <c r="F142">
        <v>8</v>
      </c>
      <c r="G142">
        <v>3.0137931034482763</v>
      </c>
      <c r="H142">
        <v>5.4000000000000006E-2</v>
      </c>
      <c r="I142">
        <v>1.2352941176470589</v>
      </c>
      <c r="J142">
        <v>0.43200000000000005</v>
      </c>
      <c r="K142">
        <v>0.84117647058823519</v>
      </c>
      <c r="L142">
        <v>0.40200000000000002</v>
      </c>
      <c r="M142">
        <v>1</v>
      </c>
      <c r="N142">
        <v>1.268</v>
      </c>
      <c r="O142">
        <v>3.1411764705882357</v>
      </c>
      <c r="P142">
        <v>3.1139999999999999</v>
      </c>
      <c r="Q142">
        <v>0.3294117647058824</v>
      </c>
      <c r="R142">
        <v>0.252</v>
      </c>
      <c r="S142">
        <v>0.8882352941176469</v>
      </c>
      <c r="T142">
        <v>6.274</v>
      </c>
      <c r="U142">
        <v>0.33529411764705885</v>
      </c>
      <c r="V142">
        <v>0.52800000000000002</v>
      </c>
      <c r="W142">
        <v>0.4</v>
      </c>
      <c r="X142">
        <v>0.56400000000000006</v>
      </c>
      <c r="Y142">
        <v>7.647058823529411E-2</v>
      </c>
      <c r="Z142">
        <v>1.8000000000000002E-2</v>
      </c>
      <c r="AA142" t="s">
        <v>30</v>
      </c>
      <c r="AB142" t="s">
        <v>30</v>
      </c>
      <c r="AC142">
        <v>0.45882352941176469</v>
      </c>
      <c r="AD142">
        <v>1.69</v>
      </c>
      <c r="AE142" t="s">
        <v>30</v>
      </c>
      <c r="AF142" t="s">
        <v>30</v>
      </c>
      <c r="AG142">
        <v>2.1529411764705886</v>
      </c>
      <c r="AH142">
        <v>0.49799999999999994</v>
      </c>
      <c r="AI142">
        <v>0.3</v>
      </c>
      <c r="AJ142">
        <v>1.6E-2</v>
      </c>
      <c r="AK142">
        <v>1.2200000000000002</v>
      </c>
      <c r="AL142">
        <v>0.96599999999999997</v>
      </c>
      <c r="AM142" t="s">
        <v>30</v>
      </c>
      <c r="AN142" t="s">
        <v>30</v>
      </c>
      <c r="AO142">
        <v>0.17142857142857143</v>
      </c>
      <c r="AP142">
        <v>2.4E-2</v>
      </c>
      <c r="AQ142">
        <v>0.14285714285714285</v>
      </c>
      <c r="AR142">
        <v>7.6000000000000012E-2</v>
      </c>
      <c r="AS142">
        <v>0.5714285714285714</v>
      </c>
      <c r="AT142">
        <v>0.49000000000000005</v>
      </c>
      <c r="AU142">
        <v>0</v>
      </c>
      <c r="AV142">
        <v>1.6E-2</v>
      </c>
      <c r="AW142" t="s">
        <v>30</v>
      </c>
      <c r="AX142" t="s">
        <v>30</v>
      </c>
      <c r="AY142">
        <v>2.8571428571428571E-2</v>
      </c>
      <c r="AZ142">
        <v>1.4000000000000002E-2</v>
      </c>
    </row>
    <row r="143" spans="1:52">
      <c r="A143">
        <v>141</v>
      </c>
      <c r="C143">
        <v>9</v>
      </c>
      <c r="D143">
        <v>2015</v>
      </c>
      <c r="E143" t="s">
        <v>42</v>
      </c>
      <c r="F143">
        <v>9</v>
      </c>
      <c r="G143">
        <v>1.7586206896551726</v>
      </c>
      <c r="H143">
        <v>5.5E-2</v>
      </c>
      <c r="I143">
        <v>0.49264705882352944</v>
      </c>
      <c r="J143">
        <v>0.82250000000000001</v>
      </c>
      <c r="K143">
        <v>0.70588235294117652</v>
      </c>
      <c r="L143">
        <v>0.27500000000000002</v>
      </c>
      <c r="M143">
        <v>0.95588235294117641</v>
      </c>
      <c r="N143">
        <v>1.4625000000000001</v>
      </c>
      <c r="O143">
        <v>2.7205882352941173</v>
      </c>
      <c r="P143">
        <v>2.915</v>
      </c>
      <c r="Q143">
        <v>0.27941176470588236</v>
      </c>
      <c r="R143">
        <v>0.27</v>
      </c>
      <c r="S143">
        <v>0.36029411764705882</v>
      </c>
      <c r="T143">
        <v>3.54</v>
      </c>
      <c r="U143">
        <v>0.22058823529411764</v>
      </c>
      <c r="V143">
        <v>0.435</v>
      </c>
      <c r="W143">
        <v>0.33088235294117652</v>
      </c>
      <c r="X143">
        <v>0.5</v>
      </c>
      <c r="Y143">
        <v>0.125</v>
      </c>
      <c r="Z143">
        <v>1.5000000000000001E-2</v>
      </c>
      <c r="AA143" t="s">
        <v>30</v>
      </c>
      <c r="AB143" t="s">
        <v>30</v>
      </c>
      <c r="AC143">
        <v>0.27941176470588236</v>
      </c>
      <c r="AD143">
        <v>0.63750000000000007</v>
      </c>
      <c r="AE143" t="s">
        <v>30</v>
      </c>
      <c r="AF143" t="s">
        <v>30</v>
      </c>
      <c r="AG143">
        <v>2.1323529411764706</v>
      </c>
      <c r="AH143">
        <v>0.53249999999999997</v>
      </c>
      <c r="AI143">
        <v>2.5000000000000001E-2</v>
      </c>
      <c r="AJ143">
        <v>0.01</v>
      </c>
      <c r="AK143">
        <v>1.2749999999999999</v>
      </c>
      <c r="AL143">
        <v>1.01</v>
      </c>
      <c r="AM143" t="s">
        <v>30</v>
      </c>
      <c r="AN143" t="s">
        <v>30</v>
      </c>
      <c r="AO143">
        <v>0.14285714285714285</v>
      </c>
      <c r="AP143">
        <v>1.4999999999999999E-2</v>
      </c>
      <c r="AQ143">
        <v>0.17857142857142855</v>
      </c>
      <c r="AR143">
        <v>6.0000000000000005E-2</v>
      </c>
      <c r="AS143">
        <v>0.8214285714285714</v>
      </c>
      <c r="AT143">
        <v>0.57750000000000001</v>
      </c>
      <c r="AU143">
        <v>3.5714285714285712E-2</v>
      </c>
      <c r="AV143">
        <v>1.7500000000000002E-2</v>
      </c>
      <c r="AW143" t="s">
        <v>30</v>
      </c>
      <c r="AX143" t="s">
        <v>30</v>
      </c>
      <c r="AY143">
        <v>0</v>
      </c>
      <c r="AZ143">
        <v>0.01</v>
      </c>
    </row>
    <row r="144" spans="1:52">
      <c r="A144">
        <v>142</v>
      </c>
      <c r="D144">
        <v>2015</v>
      </c>
      <c r="E144" t="s">
        <v>42</v>
      </c>
      <c r="F144">
        <v>10</v>
      </c>
      <c r="G144">
        <v>1.0646551724137931</v>
      </c>
      <c r="H144">
        <v>8.2500000000000004E-2</v>
      </c>
      <c r="I144">
        <v>0.13235294117647059</v>
      </c>
      <c r="J144">
        <v>1.31</v>
      </c>
      <c r="K144">
        <v>0.61764705882352944</v>
      </c>
      <c r="L144">
        <v>0.28750000000000003</v>
      </c>
      <c r="M144">
        <v>0.79411764705882337</v>
      </c>
      <c r="N144">
        <v>1.9975000000000001</v>
      </c>
      <c r="O144">
        <v>2.6985294117647056</v>
      </c>
      <c r="P144">
        <v>4</v>
      </c>
      <c r="Q144">
        <v>0.28676470588235298</v>
      </c>
      <c r="R144">
        <v>0.34</v>
      </c>
      <c r="S144">
        <v>0.22794117647058826</v>
      </c>
      <c r="T144">
        <v>1.08</v>
      </c>
      <c r="U144">
        <v>0.2794117647058823</v>
      </c>
      <c r="V144">
        <v>0.45500000000000002</v>
      </c>
      <c r="W144">
        <v>0.20588235294117646</v>
      </c>
      <c r="X144">
        <v>0.49249999999999999</v>
      </c>
      <c r="Y144">
        <v>0.11764705882352941</v>
      </c>
      <c r="Z144">
        <v>0.02</v>
      </c>
      <c r="AA144" t="s">
        <v>30</v>
      </c>
      <c r="AB144" t="s">
        <v>30</v>
      </c>
      <c r="AC144">
        <v>0.23529411764705885</v>
      </c>
      <c r="AD144">
        <v>0.155</v>
      </c>
      <c r="AE144" t="s">
        <v>30</v>
      </c>
      <c r="AF144" t="s">
        <v>30</v>
      </c>
      <c r="AG144">
        <v>2.4411764705882355</v>
      </c>
      <c r="AH144">
        <v>0.59250000000000003</v>
      </c>
      <c r="AI144">
        <v>0</v>
      </c>
      <c r="AJ144">
        <v>1.2500000000000001E-2</v>
      </c>
      <c r="AK144">
        <v>0.65</v>
      </c>
      <c r="AL144">
        <v>0.8899999999999999</v>
      </c>
      <c r="AM144" t="s">
        <v>30</v>
      </c>
      <c r="AN144" t="s">
        <v>30</v>
      </c>
      <c r="AO144">
        <v>0.10714285714285714</v>
      </c>
      <c r="AP144">
        <v>1.5000000000000001E-2</v>
      </c>
      <c r="AQ144">
        <v>0.21428571428571427</v>
      </c>
      <c r="AR144">
        <v>0.04</v>
      </c>
      <c r="AS144">
        <v>0.78571428571428559</v>
      </c>
      <c r="AT144">
        <v>0.71000000000000008</v>
      </c>
      <c r="AU144">
        <v>3.5714285714285712E-2</v>
      </c>
      <c r="AV144">
        <v>2.2499999999999999E-2</v>
      </c>
      <c r="AW144" t="s">
        <v>30</v>
      </c>
      <c r="AX144" t="s">
        <v>30</v>
      </c>
      <c r="AY144">
        <v>0.10714285714285714</v>
      </c>
      <c r="AZ144">
        <v>2.2499999999999999E-2</v>
      </c>
    </row>
    <row r="145" spans="1:52">
      <c r="A145">
        <v>143</v>
      </c>
      <c r="C145">
        <v>11</v>
      </c>
      <c r="D145">
        <v>2015</v>
      </c>
      <c r="E145" t="s">
        <v>42</v>
      </c>
      <c r="F145">
        <v>11</v>
      </c>
      <c r="G145">
        <v>1.0068965517241379</v>
      </c>
      <c r="H145">
        <v>0.16200000000000001</v>
      </c>
      <c r="I145">
        <v>0.25882352941176473</v>
      </c>
      <c r="J145">
        <v>1.9660000000000004</v>
      </c>
      <c r="K145">
        <v>0.37647058823529417</v>
      </c>
      <c r="L145">
        <v>0.45</v>
      </c>
      <c r="M145">
        <v>0.8529411764705882</v>
      </c>
      <c r="N145">
        <v>2.6219999999999999</v>
      </c>
      <c r="O145">
        <v>3.0647058823529414</v>
      </c>
      <c r="P145">
        <v>7.0060000000000002</v>
      </c>
      <c r="Q145">
        <v>0.3294117647058824</v>
      </c>
      <c r="R145">
        <v>0.59800000000000009</v>
      </c>
      <c r="S145">
        <v>5.2941176470588235E-2</v>
      </c>
      <c r="T145">
        <v>0.35599999999999998</v>
      </c>
      <c r="U145">
        <v>0.10588235294117647</v>
      </c>
      <c r="V145">
        <v>0.67199999999999993</v>
      </c>
      <c r="W145">
        <v>0.36470588235294121</v>
      </c>
      <c r="X145">
        <v>0.496</v>
      </c>
      <c r="Y145">
        <v>0.12352941176470589</v>
      </c>
      <c r="Z145">
        <v>1.7999999999999999E-2</v>
      </c>
      <c r="AA145" t="s">
        <v>30</v>
      </c>
      <c r="AB145" t="s">
        <v>30</v>
      </c>
      <c r="AC145">
        <v>7.6470588235294124E-2</v>
      </c>
      <c r="AD145">
        <v>5.7999999999999996E-2</v>
      </c>
      <c r="AE145" t="s">
        <v>30</v>
      </c>
      <c r="AF145" t="s">
        <v>30</v>
      </c>
      <c r="AG145">
        <v>2.3117647058823527</v>
      </c>
      <c r="AH145">
        <v>0.72</v>
      </c>
      <c r="AI145">
        <v>0.04</v>
      </c>
      <c r="AJ145">
        <v>0.01</v>
      </c>
      <c r="AK145">
        <v>0.64</v>
      </c>
      <c r="AL145">
        <v>0.83399999999999996</v>
      </c>
      <c r="AM145" t="s">
        <v>30</v>
      </c>
      <c r="AN145" t="s">
        <v>30</v>
      </c>
      <c r="AO145">
        <v>0.1714285714285714</v>
      </c>
      <c r="AP145">
        <v>0.02</v>
      </c>
      <c r="AQ145">
        <v>0.31428571428571422</v>
      </c>
      <c r="AR145">
        <v>0.04</v>
      </c>
      <c r="AS145">
        <v>0.94285714285714284</v>
      </c>
      <c r="AT145">
        <v>0.748</v>
      </c>
      <c r="AU145">
        <v>2.8571428571428571E-2</v>
      </c>
      <c r="AV145">
        <v>2.2000000000000002E-2</v>
      </c>
      <c r="AW145" t="s">
        <v>30</v>
      </c>
      <c r="AX145" t="s">
        <v>30</v>
      </c>
      <c r="AY145">
        <v>2.8571428571428571E-2</v>
      </c>
      <c r="AZ145">
        <v>5.2000000000000005E-2</v>
      </c>
    </row>
    <row r="146" spans="1:52">
      <c r="A146">
        <v>144</v>
      </c>
      <c r="D146">
        <v>2015</v>
      </c>
      <c r="E146" t="s">
        <v>42</v>
      </c>
      <c r="F146">
        <v>12</v>
      </c>
      <c r="G146">
        <v>2.7758620689655173</v>
      </c>
      <c r="H146">
        <v>0.61250000000000004</v>
      </c>
      <c r="I146">
        <v>7.3529411764705885E-2</v>
      </c>
      <c r="J146">
        <v>1.86</v>
      </c>
      <c r="K146">
        <v>0.30882352941176466</v>
      </c>
      <c r="L146">
        <v>0.57750000000000001</v>
      </c>
      <c r="M146">
        <v>1.1029411764705883</v>
      </c>
      <c r="N146">
        <v>2.8250000000000002</v>
      </c>
      <c r="O146">
        <v>4.8161764705882355</v>
      </c>
      <c r="P146">
        <v>8.8825000000000003</v>
      </c>
      <c r="Q146">
        <v>0.44117647058823528</v>
      </c>
      <c r="R146">
        <v>0.70499999999999996</v>
      </c>
      <c r="S146">
        <v>3.6764705882352942E-2</v>
      </c>
      <c r="T146">
        <v>0.11499999999999999</v>
      </c>
      <c r="U146">
        <v>0.13235294117647059</v>
      </c>
      <c r="V146">
        <v>0.66749999999999998</v>
      </c>
      <c r="W146">
        <v>0.3529411764705882</v>
      </c>
      <c r="X146">
        <v>0.3725</v>
      </c>
      <c r="Y146">
        <v>0.11029411764705882</v>
      </c>
      <c r="Z146">
        <v>1.2500000000000001E-2</v>
      </c>
      <c r="AA146" t="s">
        <v>30</v>
      </c>
      <c r="AB146" t="s">
        <v>30</v>
      </c>
      <c r="AC146">
        <v>3.6764705882352942E-2</v>
      </c>
      <c r="AD146">
        <v>0.03</v>
      </c>
      <c r="AE146" t="s">
        <v>30</v>
      </c>
      <c r="AF146" t="s">
        <v>30</v>
      </c>
      <c r="AG146">
        <v>2.0220588235294117</v>
      </c>
      <c r="AH146">
        <v>0.80499999999999994</v>
      </c>
      <c r="AI146">
        <v>0</v>
      </c>
      <c r="AJ146">
        <v>1.2500000000000001E-2</v>
      </c>
      <c r="AK146">
        <v>0.55000000000000004</v>
      </c>
      <c r="AL146">
        <v>0.73250000000000004</v>
      </c>
      <c r="AM146" t="s">
        <v>30</v>
      </c>
      <c r="AN146" t="s">
        <v>30</v>
      </c>
      <c r="AO146">
        <v>3.5714285714285712E-2</v>
      </c>
      <c r="AP146">
        <v>1.2500000000000001E-2</v>
      </c>
      <c r="AQ146">
        <v>0.17857142857142855</v>
      </c>
      <c r="AR146">
        <v>0.04</v>
      </c>
      <c r="AS146">
        <v>1.1071428571428572</v>
      </c>
      <c r="AT146">
        <v>0.6925</v>
      </c>
      <c r="AU146">
        <v>0</v>
      </c>
      <c r="AV146">
        <v>2.2499999999999999E-2</v>
      </c>
      <c r="AW146" t="s">
        <v>30</v>
      </c>
      <c r="AX146" t="s">
        <v>30</v>
      </c>
      <c r="AY146">
        <v>0</v>
      </c>
      <c r="AZ146">
        <v>9.2499999999999999E-2</v>
      </c>
    </row>
    <row r="147" spans="1:52">
      <c r="A147">
        <v>145</v>
      </c>
      <c r="B147">
        <v>2016</v>
      </c>
      <c r="C147">
        <v>1</v>
      </c>
      <c r="D147">
        <v>2016</v>
      </c>
      <c r="E147" t="s">
        <v>43</v>
      </c>
      <c r="F147">
        <v>1</v>
      </c>
      <c r="G147">
        <v>28.741379310344833</v>
      </c>
      <c r="H147">
        <v>18.520000000000003</v>
      </c>
      <c r="I147">
        <v>0.41911764705882354</v>
      </c>
      <c r="J147">
        <v>0.92999999999999994</v>
      </c>
      <c r="K147">
        <v>0.22058823529411767</v>
      </c>
      <c r="L147">
        <v>0.52500000000000002</v>
      </c>
      <c r="M147">
        <v>1.2279411764705883</v>
      </c>
      <c r="N147">
        <v>3.64</v>
      </c>
      <c r="O147">
        <v>6.1617647058823533</v>
      </c>
      <c r="P147">
        <v>9.7349999999999994</v>
      </c>
      <c r="Q147">
        <v>0.74264705882352944</v>
      </c>
      <c r="R147">
        <v>0.65500000000000003</v>
      </c>
      <c r="S147">
        <v>2.9411764705882353E-2</v>
      </c>
      <c r="T147">
        <v>5.2499999999999998E-2</v>
      </c>
      <c r="U147">
        <v>0.11764705882352941</v>
      </c>
      <c r="V147">
        <v>0.94249999999999989</v>
      </c>
      <c r="W147">
        <v>0.25</v>
      </c>
      <c r="X147">
        <v>0.50249999999999995</v>
      </c>
      <c r="Y147">
        <v>0.23529411764705885</v>
      </c>
      <c r="Z147">
        <v>1.5000000000000001E-2</v>
      </c>
      <c r="AA147" t="s">
        <v>30</v>
      </c>
      <c r="AB147" t="s">
        <v>30</v>
      </c>
      <c r="AC147">
        <v>6.6176470588235295E-2</v>
      </c>
      <c r="AD147">
        <v>0.02</v>
      </c>
      <c r="AE147" t="s">
        <v>30</v>
      </c>
      <c r="AF147" t="s">
        <v>30</v>
      </c>
      <c r="AG147">
        <v>3.3308823529411766</v>
      </c>
      <c r="AH147">
        <v>1.0899999999999999</v>
      </c>
      <c r="AI147">
        <v>0.1388888888888889</v>
      </c>
      <c r="AJ147">
        <v>1.2500000000000001E-2</v>
      </c>
      <c r="AK147">
        <v>1.1666666666666665</v>
      </c>
      <c r="AL147">
        <v>0.9524999999999999</v>
      </c>
      <c r="AM147" t="s">
        <v>30</v>
      </c>
      <c r="AN147" t="s">
        <v>30</v>
      </c>
      <c r="AO147">
        <v>7.1428571428571425E-2</v>
      </c>
      <c r="AP147">
        <v>1.9999999999999997E-2</v>
      </c>
      <c r="AQ147">
        <v>7.1428571428571425E-2</v>
      </c>
      <c r="AR147">
        <v>4.4999999999999998E-2</v>
      </c>
      <c r="AS147">
        <v>1.3571428571428572</v>
      </c>
      <c r="AT147">
        <v>0.83250000000000013</v>
      </c>
      <c r="AU147">
        <v>3.5714285714285712E-2</v>
      </c>
      <c r="AV147">
        <v>2.5000000000000001E-2</v>
      </c>
      <c r="AW147" t="s">
        <v>30</v>
      </c>
      <c r="AX147" t="s">
        <v>30</v>
      </c>
      <c r="AY147">
        <v>7.1428571428571425E-2</v>
      </c>
      <c r="AZ147">
        <v>0.28500000000000003</v>
      </c>
    </row>
    <row r="148" spans="1:52">
      <c r="A148">
        <v>146</v>
      </c>
      <c r="D148">
        <v>2016</v>
      </c>
      <c r="E148" t="s">
        <v>43</v>
      </c>
      <c r="F148">
        <v>2</v>
      </c>
      <c r="G148">
        <v>36.565517241379311</v>
      </c>
      <c r="H148">
        <v>29.772000000000002</v>
      </c>
      <c r="I148">
        <v>0.7</v>
      </c>
      <c r="J148">
        <v>0.28600000000000003</v>
      </c>
      <c r="K148">
        <v>0.20588235294117649</v>
      </c>
      <c r="L148">
        <v>0.26600000000000001</v>
      </c>
      <c r="M148">
        <v>1.2941176470588236</v>
      </c>
      <c r="N148">
        <v>2.5620000000000003</v>
      </c>
      <c r="O148">
        <v>2.447058823529412</v>
      </c>
      <c r="P148">
        <v>5.242</v>
      </c>
      <c r="Q148">
        <v>0.44117647058823534</v>
      </c>
      <c r="R148">
        <v>0.29199999999999998</v>
      </c>
      <c r="S148">
        <v>5.2941176470588235E-2</v>
      </c>
      <c r="T148">
        <v>0.02</v>
      </c>
      <c r="U148">
        <v>0.1</v>
      </c>
      <c r="V148">
        <v>0.38200000000000001</v>
      </c>
      <c r="W148">
        <v>0.14705882352941177</v>
      </c>
      <c r="X148">
        <v>0.28200000000000003</v>
      </c>
      <c r="Y148">
        <v>0.11176470588235295</v>
      </c>
      <c r="Z148">
        <v>8.0000000000000002E-3</v>
      </c>
      <c r="AA148" t="s">
        <v>30</v>
      </c>
      <c r="AB148" t="s">
        <v>30</v>
      </c>
      <c r="AC148">
        <v>1.7647058823529412E-2</v>
      </c>
      <c r="AD148">
        <v>8.0000000000000002E-3</v>
      </c>
      <c r="AE148" t="s">
        <v>30</v>
      </c>
      <c r="AF148" t="s">
        <v>30</v>
      </c>
      <c r="AG148">
        <v>1.7823529411764707</v>
      </c>
      <c r="AH148">
        <v>0.63200000000000001</v>
      </c>
      <c r="AI148">
        <v>2.222222222222222E-2</v>
      </c>
      <c r="AJ148">
        <v>8.0000000000000002E-3</v>
      </c>
      <c r="AK148">
        <v>0.86666666666666659</v>
      </c>
      <c r="AL148">
        <v>0.46600000000000003</v>
      </c>
      <c r="AM148" t="s">
        <v>30</v>
      </c>
      <c r="AN148" t="s">
        <v>30</v>
      </c>
      <c r="AO148">
        <v>0.14285714285714285</v>
      </c>
      <c r="AP148">
        <v>1.2E-2</v>
      </c>
      <c r="AQ148">
        <v>0</v>
      </c>
      <c r="AR148">
        <v>2.4E-2</v>
      </c>
      <c r="AS148">
        <v>0.77142857142857146</v>
      </c>
      <c r="AT148">
        <v>0.40200000000000002</v>
      </c>
      <c r="AU148">
        <v>0</v>
      </c>
      <c r="AV148">
        <v>0.02</v>
      </c>
      <c r="AW148" t="s">
        <v>30</v>
      </c>
      <c r="AX148" t="s">
        <v>30</v>
      </c>
      <c r="AY148">
        <v>0.19999999999999996</v>
      </c>
      <c r="AZ148">
        <v>0.38800000000000001</v>
      </c>
    </row>
    <row r="149" spans="1:52">
      <c r="A149">
        <v>147</v>
      </c>
      <c r="C149">
        <v>3</v>
      </c>
      <c r="D149">
        <v>2016</v>
      </c>
      <c r="E149" t="s">
        <v>43</v>
      </c>
      <c r="F149">
        <v>3</v>
      </c>
      <c r="G149">
        <v>26.741379310344826</v>
      </c>
      <c r="H149">
        <v>20.372499999999999</v>
      </c>
      <c r="I149">
        <v>1.7726470588235292</v>
      </c>
      <c r="J149">
        <v>0.26500000000000001</v>
      </c>
      <c r="K149">
        <v>0.31426470588235295</v>
      </c>
      <c r="L149">
        <v>0.3125</v>
      </c>
      <c r="M149">
        <v>1.6260294117647058</v>
      </c>
      <c r="N149">
        <v>2.84</v>
      </c>
      <c r="O149">
        <v>3.4120588235294114</v>
      </c>
      <c r="P149">
        <v>7.0124999999999993</v>
      </c>
      <c r="Q149">
        <v>0.74382352941176477</v>
      </c>
      <c r="R149">
        <v>0.42249999999999999</v>
      </c>
      <c r="S149">
        <v>8.1323529411764711E-2</v>
      </c>
      <c r="T149">
        <v>2.5000000000000001E-2</v>
      </c>
      <c r="U149">
        <v>0.25794117647058823</v>
      </c>
      <c r="V149">
        <v>0.45250000000000001</v>
      </c>
      <c r="W149">
        <v>0.20735294117647057</v>
      </c>
      <c r="X149">
        <v>0.48000000000000004</v>
      </c>
      <c r="Y149">
        <v>0.12573529411764706</v>
      </c>
      <c r="Z149">
        <v>1.2500000000000001E-2</v>
      </c>
      <c r="AA149" t="s">
        <v>30</v>
      </c>
      <c r="AB149" t="s">
        <v>30</v>
      </c>
      <c r="AC149">
        <v>6.6470588235294129E-2</v>
      </c>
      <c r="AD149">
        <v>1.7500000000000002E-2</v>
      </c>
      <c r="AE149" t="s">
        <v>30</v>
      </c>
      <c r="AF149" t="s">
        <v>30</v>
      </c>
      <c r="AG149">
        <v>2.9116176470588235</v>
      </c>
      <c r="AH149">
        <v>1.04</v>
      </c>
      <c r="AI149">
        <v>2.7777777777777776E-2</v>
      </c>
      <c r="AJ149">
        <v>1.7500000000000002E-2</v>
      </c>
      <c r="AK149">
        <v>0.80722222222222217</v>
      </c>
      <c r="AL149">
        <v>0.64249999999999996</v>
      </c>
      <c r="AM149" t="s">
        <v>30</v>
      </c>
      <c r="AN149" t="s">
        <v>30</v>
      </c>
      <c r="AO149">
        <v>7.1428571428571425E-2</v>
      </c>
      <c r="AP149">
        <v>0.02</v>
      </c>
      <c r="AQ149">
        <v>0.21285714285714286</v>
      </c>
      <c r="AR149">
        <v>4.5000000000000005E-2</v>
      </c>
      <c r="AS149">
        <v>1.3928571428571428</v>
      </c>
      <c r="AT149">
        <v>0.52</v>
      </c>
      <c r="AU149">
        <v>0</v>
      </c>
      <c r="AV149">
        <v>1.7500000000000002E-2</v>
      </c>
      <c r="AW149" t="s">
        <v>30</v>
      </c>
      <c r="AX149" t="s">
        <v>30</v>
      </c>
      <c r="AY149">
        <v>0.82214285714285706</v>
      </c>
      <c r="AZ149">
        <v>0.76750000000000007</v>
      </c>
    </row>
    <row r="150" spans="1:52">
      <c r="A150">
        <v>148</v>
      </c>
      <c r="D150">
        <v>2016</v>
      </c>
      <c r="E150" t="s">
        <v>43</v>
      </c>
      <c r="F150">
        <v>4</v>
      </c>
      <c r="G150">
        <v>6.4137931034482758</v>
      </c>
      <c r="H150">
        <v>3.2625000000000002</v>
      </c>
      <c r="I150">
        <v>2.4191176470588234</v>
      </c>
      <c r="J150">
        <v>0.16500000000000001</v>
      </c>
      <c r="K150">
        <v>0.2720588235294118</v>
      </c>
      <c r="L150">
        <v>0.35749999999999998</v>
      </c>
      <c r="M150">
        <v>0.89705882352941169</v>
      </c>
      <c r="N150">
        <v>2.25</v>
      </c>
      <c r="O150">
        <v>3.3970588235294117</v>
      </c>
      <c r="P150">
        <v>5.6925000000000008</v>
      </c>
      <c r="Q150">
        <v>0.55882352941176472</v>
      </c>
      <c r="R150">
        <v>0.35</v>
      </c>
      <c r="S150">
        <v>0.7720588235294118</v>
      </c>
      <c r="T150">
        <v>0.05</v>
      </c>
      <c r="U150">
        <v>0.10294117647058823</v>
      </c>
      <c r="V150">
        <v>0.34500000000000003</v>
      </c>
      <c r="W150">
        <v>0.25735294117647062</v>
      </c>
      <c r="X150">
        <v>0.50750000000000006</v>
      </c>
      <c r="Y150">
        <v>0.11029411764705882</v>
      </c>
      <c r="Z150">
        <v>1.7499999999999998E-2</v>
      </c>
      <c r="AA150" t="s">
        <v>30</v>
      </c>
      <c r="AB150" t="s">
        <v>30</v>
      </c>
      <c r="AC150">
        <v>0.17647058823529413</v>
      </c>
      <c r="AD150">
        <v>4.7500000000000001E-2</v>
      </c>
      <c r="AE150" t="s">
        <v>30</v>
      </c>
      <c r="AF150" t="s">
        <v>30</v>
      </c>
      <c r="AG150">
        <v>1.6691176470588236</v>
      </c>
      <c r="AH150">
        <v>0.78500000000000003</v>
      </c>
      <c r="AI150">
        <v>0</v>
      </c>
      <c r="AJ150">
        <v>1.4999999999999999E-2</v>
      </c>
      <c r="AK150">
        <v>1</v>
      </c>
      <c r="AL150">
        <v>0.61250000000000004</v>
      </c>
      <c r="AM150" t="s">
        <v>30</v>
      </c>
      <c r="AN150" t="s">
        <v>30</v>
      </c>
      <c r="AO150">
        <v>0.14285714285714285</v>
      </c>
      <c r="AP150">
        <v>0.02</v>
      </c>
      <c r="AQ150">
        <v>0.3214285714285714</v>
      </c>
      <c r="AR150">
        <v>0.05</v>
      </c>
      <c r="AS150">
        <v>1.1071428571428572</v>
      </c>
      <c r="AT150">
        <v>0.39999999999999997</v>
      </c>
      <c r="AU150">
        <v>0</v>
      </c>
      <c r="AV150">
        <v>7.4999999999999997E-3</v>
      </c>
      <c r="AW150" t="s">
        <v>30</v>
      </c>
      <c r="AX150" t="s">
        <v>30</v>
      </c>
      <c r="AY150">
        <v>0.42857142857142855</v>
      </c>
      <c r="AZ150">
        <v>0.61749999999999994</v>
      </c>
    </row>
    <row r="151" spans="1:52">
      <c r="A151">
        <v>149</v>
      </c>
      <c r="C151">
        <v>5</v>
      </c>
      <c r="D151">
        <v>2016</v>
      </c>
      <c r="E151" t="s">
        <v>43</v>
      </c>
      <c r="F151">
        <v>5</v>
      </c>
      <c r="G151">
        <v>2</v>
      </c>
      <c r="H151">
        <v>0.32400000000000001</v>
      </c>
      <c r="I151">
        <v>1.4352941176470588</v>
      </c>
      <c r="J151">
        <v>0.08</v>
      </c>
      <c r="K151">
        <v>0.52352941176470591</v>
      </c>
      <c r="L151">
        <v>0.51400000000000001</v>
      </c>
      <c r="M151">
        <v>0.7</v>
      </c>
      <c r="N151">
        <v>2.254</v>
      </c>
      <c r="O151">
        <v>3.105882352941177</v>
      </c>
      <c r="P151">
        <v>4.8680000000000003</v>
      </c>
      <c r="Q151">
        <v>0.3529411764705882</v>
      </c>
      <c r="R151">
        <v>0.374</v>
      </c>
      <c r="S151">
        <v>2.276470588235294</v>
      </c>
      <c r="T151">
        <v>0.12000000000000002</v>
      </c>
      <c r="U151">
        <v>9.4117647058823528E-2</v>
      </c>
      <c r="V151">
        <v>0.30999999999999994</v>
      </c>
      <c r="W151">
        <v>0.25294117647058822</v>
      </c>
      <c r="X151">
        <v>0.48599999999999993</v>
      </c>
      <c r="Y151">
        <v>0.11764705882352941</v>
      </c>
      <c r="Z151">
        <v>1.8000000000000002E-2</v>
      </c>
      <c r="AA151" t="s">
        <v>30</v>
      </c>
      <c r="AB151" t="s">
        <v>30</v>
      </c>
      <c r="AC151">
        <v>0.20588235294117649</v>
      </c>
      <c r="AD151">
        <v>0.19800000000000001</v>
      </c>
      <c r="AE151" t="s">
        <v>30</v>
      </c>
      <c r="AF151" t="s">
        <v>30</v>
      </c>
      <c r="AG151">
        <v>1.1411764705882352</v>
      </c>
      <c r="AH151">
        <v>0.77200000000000002</v>
      </c>
      <c r="AI151">
        <v>0</v>
      </c>
      <c r="AJ151">
        <v>0.01</v>
      </c>
      <c r="AK151">
        <v>0.55555555555555558</v>
      </c>
      <c r="AL151">
        <v>0.54200000000000004</v>
      </c>
      <c r="AM151" t="s">
        <v>30</v>
      </c>
      <c r="AN151" t="s">
        <v>30</v>
      </c>
      <c r="AO151">
        <v>0.14285714285714285</v>
      </c>
      <c r="AP151">
        <v>0.02</v>
      </c>
      <c r="AQ151">
        <v>0.39999999999999997</v>
      </c>
      <c r="AR151">
        <v>4.3999999999999997E-2</v>
      </c>
      <c r="AS151">
        <v>1.2571428571428571</v>
      </c>
      <c r="AT151">
        <v>0.43</v>
      </c>
      <c r="AU151">
        <v>0</v>
      </c>
      <c r="AV151">
        <v>0.01</v>
      </c>
      <c r="AW151" t="s">
        <v>30</v>
      </c>
      <c r="AX151" t="s">
        <v>30</v>
      </c>
      <c r="AY151">
        <v>0.11428571428571428</v>
      </c>
      <c r="AZ151">
        <v>0.254</v>
      </c>
    </row>
    <row r="152" spans="1:52">
      <c r="A152">
        <v>150</v>
      </c>
      <c r="D152">
        <v>2016</v>
      </c>
      <c r="E152" t="s">
        <v>43</v>
      </c>
      <c r="F152">
        <v>6</v>
      </c>
      <c r="G152">
        <v>1.5775862068965518</v>
      </c>
      <c r="H152">
        <v>7.5000000000000011E-2</v>
      </c>
      <c r="I152">
        <v>2.375</v>
      </c>
      <c r="J152">
        <v>0.13750000000000001</v>
      </c>
      <c r="K152">
        <v>0.80882352941176472</v>
      </c>
      <c r="L152">
        <v>0.87999999999999989</v>
      </c>
      <c r="M152">
        <v>0.79411764705852939</v>
      </c>
      <c r="N152">
        <v>3.49</v>
      </c>
      <c r="O152">
        <v>5.6764705882352953</v>
      </c>
      <c r="P152">
        <v>6.7750000000000004</v>
      </c>
      <c r="Q152">
        <v>0.51470588235294124</v>
      </c>
      <c r="R152">
        <v>0.54999999999999993</v>
      </c>
      <c r="S152">
        <v>7.3161764705882355</v>
      </c>
      <c r="T152">
        <v>0.53500000000000003</v>
      </c>
      <c r="U152">
        <v>0.11029411764705882</v>
      </c>
      <c r="V152">
        <v>0.52749999999999997</v>
      </c>
      <c r="W152">
        <v>0.3529411764705882</v>
      </c>
      <c r="X152">
        <v>0.73249999999999993</v>
      </c>
      <c r="Y152">
        <v>0.29411764705882354</v>
      </c>
      <c r="Z152">
        <v>3.5000000000000003E-2</v>
      </c>
      <c r="AA152" t="s">
        <v>30</v>
      </c>
      <c r="AB152" t="s">
        <v>30</v>
      </c>
      <c r="AC152">
        <v>0.45588235294117646</v>
      </c>
      <c r="AD152">
        <v>2.08</v>
      </c>
      <c r="AE152" t="s">
        <v>30</v>
      </c>
      <c r="AF152" t="s">
        <v>30</v>
      </c>
      <c r="AG152">
        <v>1.3455882352941175</v>
      </c>
      <c r="AH152">
        <v>1.3499999999999999</v>
      </c>
      <c r="AI152">
        <v>5.5555555555555552E-2</v>
      </c>
      <c r="AJ152">
        <v>1.4999999999999999E-2</v>
      </c>
      <c r="AK152">
        <v>1.3888888888888888</v>
      </c>
      <c r="AL152">
        <v>0.95</v>
      </c>
      <c r="AM152" t="s">
        <v>30</v>
      </c>
      <c r="AN152" t="s">
        <v>30</v>
      </c>
      <c r="AO152">
        <v>0.14285714285714285</v>
      </c>
      <c r="AP152">
        <v>3.0000000000000002E-2</v>
      </c>
      <c r="AQ152">
        <v>0.6071428571428571</v>
      </c>
      <c r="AR152">
        <v>7.7499999999999999E-2</v>
      </c>
      <c r="AS152">
        <v>2.4999999999999996</v>
      </c>
      <c r="AT152">
        <v>0.85250000000000004</v>
      </c>
      <c r="AU152">
        <v>0</v>
      </c>
      <c r="AV152">
        <v>1.4999999999999999E-2</v>
      </c>
      <c r="AW152" t="s">
        <v>30</v>
      </c>
      <c r="AX152" t="s">
        <v>30</v>
      </c>
      <c r="AY152">
        <v>0.5357142857142857</v>
      </c>
      <c r="AZ152">
        <v>0.14000000000000001</v>
      </c>
    </row>
    <row r="153" spans="1:52">
      <c r="A153">
        <v>151</v>
      </c>
      <c r="C153">
        <v>7</v>
      </c>
      <c r="D153">
        <v>2016</v>
      </c>
      <c r="E153" t="s">
        <v>43</v>
      </c>
      <c r="F153">
        <v>7</v>
      </c>
      <c r="G153">
        <v>0.56896551724137934</v>
      </c>
      <c r="H153">
        <v>2.2500000000000003E-2</v>
      </c>
      <c r="I153">
        <v>1.4191176470588234</v>
      </c>
      <c r="J153">
        <v>0.2525</v>
      </c>
      <c r="K153">
        <v>1.1911764705882351</v>
      </c>
      <c r="L153">
        <v>0.48749999999999999</v>
      </c>
      <c r="M153">
        <v>0.74264705882352944</v>
      </c>
      <c r="N153">
        <v>1.8674999999999999</v>
      </c>
      <c r="O153">
        <v>4.0735294117647056</v>
      </c>
      <c r="P153">
        <v>3.83</v>
      </c>
      <c r="Q153">
        <v>0.35294117647058826</v>
      </c>
      <c r="R153">
        <v>0.32500000000000001</v>
      </c>
      <c r="S153">
        <v>2.625</v>
      </c>
      <c r="T153">
        <v>0.72499999999999998</v>
      </c>
      <c r="U153">
        <v>7.3529411764705885E-2</v>
      </c>
      <c r="V153">
        <v>0.28250000000000003</v>
      </c>
      <c r="W153">
        <v>0.22058823529411764</v>
      </c>
      <c r="X153">
        <v>0.51249999999999996</v>
      </c>
      <c r="Y153">
        <v>0.15441176470588236</v>
      </c>
      <c r="Z153">
        <v>2.2500000000000003E-2</v>
      </c>
      <c r="AA153" t="s">
        <v>30</v>
      </c>
      <c r="AB153" t="s">
        <v>30</v>
      </c>
      <c r="AC153">
        <v>0.71323529411764697</v>
      </c>
      <c r="AD153">
        <v>3.7649999999999997</v>
      </c>
      <c r="AE153" t="s">
        <v>30</v>
      </c>
      <c r="AF153" t="s">
        <v>30</v>
      </c>
      <c r="AG153">
        <v>0.68382352941176472</v>
      </c>
      <c r="AH153">
        <v>1.2425000000000002</v>
      </c>
      <c r="AI153">
        <v>8.3333333333333329E-2</v>
      </c>
      <c r="AJ153">
        <v>0.01</v>
      </c>
      <c r="AK153">
        <v>1.6666666666666665</v>
      </c>
      <c r="AL153">
        <v>0.80749999999999988</v>
      </c>
      <c r="AM153" t="s">
        <v>30</v>
      </c>
      <c r="AN153" t="s">
        <v>30</v>
      </c>
      <c r="AO153">
        <v>3.5714285714285712E-2</v>
      </c>
      <c r="AP153">
        <v>2.2499999999999999E-2</v>
      </c>
      <c r="AQ153">
        <v>0.21428571428571425</v>
      </c>
      <c r="AR153">
        <v>9.0000000000000011E-2</v>
      </c>
      <c r="AS153">
        <v>2.1428571428571428</v>
      </c>
      <c r="AT153">
        <v>0.92</v>
      </c>
      <c r="AU153">
        <v>0</v>
      </c>
      <c r="AV153">
        <v>0.01</v>
      </c>
      <c r="AW153" t="s">
        <v>30</v>
      </c>
      <c r="AX153" t="s">
        <v>30</v>
      </c>
      <c r="AY153">
        <v>0.14285714285714285</v>
      </c>
      <c r="AZ153">
        <v>1.5000000000000001E-2</v>
      </c>
    </row>
    <row r="154" spans="1:52">
      <c r="A154">
        <v>152</v>
      </c>
      <c r="D154">
        <v>2016</v>
      </c>
      <c r="E154" t="s">
        <v>43</v>
      </c>
      <c r="F154">
        <v>8</v>
      </c>
      <c r="G154">
        <v>0.68965517241379304</v>
      </c>
      <c r="H154">
        <v>3.2000000000000001E-2</v>
      </c>
      <c r="I154">
        <v>0.45294117647058824</v>
      </c>
      <c r="J154">
        <v>0.63400000000000001</v>
      </c>
      <c r="K154">
        <v>1.1529411764705881</v>
      </c>
      <c r="L154">
        <v>0.38400000000000001</v>
      </c>
      <c r="M154">
        <v>0.61764705882352944</v>
      </c>
      <c r="N154">
        <v>1.1719999999999999</v>
      </c>
      <c r="O154">
        <v>3.8941176470588239</v>
      </c>
      <c r="P154">
        <v>3.4180000000000001</v>
      </c>
      <c r="Q154">
        <v>0.31764705882352945</v>
      </c>
      <c r="R154">
        <v>0.252</v>
      </c>
      <c r="S154">
        <v>2.5882352941176472</v>
      </c>
      <c r="T154">
        <v>0.62600000000000011</v>
      </c>
      <c r="U154">
        <v>2.3529411764705882E-2</v>
      </c>
      <c r="V154">
        <v>0.16200000000000003</v>
      </c>
      <c r="W154">
        <v>0.38235294117647056</v>
      </c>
      <c r="X154">
        <v>0.50400000000000011</v>
      </c>
      <c r="Y154">
        <v>7.6470588235294124E-2</v>
      </c>
      <c r="Z154">
        <v>2.4E-2</v>
      </c>
      <c r="AA154" t="s">
        <v>30</v>
      </c>
      <c r="AB154" t="s">
        <v>30</v>
      </c>
      <c r="AC154">
        <v>0.40588235294117647</v>
      </c>
      <c r="AD154">
        <v>1.9100000000000001</v>
      </c>
      <c r="AE154" t="s">
        <v>30</v>
      </c>
      <c r="AF154" t="s">
        <v>30</v>
      </c>
      <c r="AG154">
        <v>0.52941176470588236</v>
      </c>
      <c r="AH154">
        <v>1.028</v>
      </c>
      <c r="AI154">
        <v>2.222222222222222E-2</v>
      </c>
      <c r="AJ154">
        <v>0.01</v>
      </c>
      <c r="AK154">
        <v>1.9777777777777779</v>
      </c>
      <c r="AL154">
        <v>0.85599999999999987</v>
      </c>
      <c r="AM154" t="s">
        <v>30</v>
      </c>
      <c r="AN154" t="s">
        <v>30</v>
      </c>
      <c r="AO154">
        <v>0.22857142857142856</v>
      </c>
      <c r="AP154">
        <v>2.4E-2</v>
      </c>
      <c r="AQ154">
        <v>0.22857142857142856</v>
      </c>
      <c r="AR154">
        <v>8.3999999999999991E-2</v>
      </c>
      <c r="AS154">
        <v>1.4571428571428573</v>
      </c>
      <c r="AT154">
        <v>0.89399999999999991</v>
      </c>
      <c r="AU154">
        <v>2.8571428571428571E-2</v>
      </c>
      <c r="AV154">
        <v>0.01</v>
      </c>
      <c r="AW154" t="s">
        <v>30</v>
      </c>
      <c r="AX154" t="s">
        <v>30</v>
      </c>
      <c r="AY154">
        <v>0.17142857142857143</v>
      </c>
      <c r="AZ154">
        <v>0.01</v>
      </c>
    </row>
    <row r="155" spans="1:52">
      <c r="A155">
        <v>153</v>
      </c>
      <c r="C155">
        <v>9</v>
      </c>
      <c r="D155">
        <v>2016</v>
      </c>
      <c r="E155" t="s">
        <v>43</v>
      </c>
      <c r="F155">
        <v>9</v>
      </c>
      <c r="G155">
        <v>4.818965517241379</v>
      </c>
      <c r="H155">
        <v>0.1525</v>
      </c>
      <c r="I155">
        <v>0.25</v>
      </c>
      <c r="J155">
        <v>1.7175</v>
      </c>
      <c r="K155">
        <v>0.83088235294117641</v>
      </c>
      <c r="L155">
        <v>0.29249999999999998</v>
      </c>
      <c r="M155">
        <v>0.79411764705882359</v>
      </c>
      <c r="N155">
        <v>1.4875</v>
      </c>
      <c r="O155">
        <v>3.6691176470588234</v>
      </c>
      <c r="P155">
        <v>3.5175000000000001</v>
      </c>
      <c r="Q155">
        <v>0.37499999999999994</v>
      </c>
      <c r="R155">
        <v>0.27500000000000002</v>
      </c>
      <c r="S155">
        <v>1.4779411764705881</v>
      </c>
      <c r="T155">
        <v>1.0175000000000001</v>
      </c>
      <c r="U155">
        <v>1.4705882352941176E-2</v>
      </c>
      <c r="V155">
        <v>0.125</v>
      </c>
      <c r="W155">
        <v>0.45588235294117641</v>
      </c>
      <c r="X155">
        <v>0.49249999999999999</v>
      </c>
      <c r="Y155">
        <v>8.8235294117647051E-2</v>
      </c>
      <c r="Z155">
        <v>0.02</v>
      </c>
      <c r="AA155" t="s">
        <v>30</v>
      </c>
      <c r="AB155" t="s">
        <v>30</v>
      </c>
      <c r="AC155">
        <v>0.2279411764705882</v>
      </c>
      <c r="AD155">
        <v>1.085</v>
      </c>
      <c r="AE155" t="s">
        <v>30</v>
      </c>
      <c r="AF155" t="s">
        <v>30</v>
      </c>
      <c r="AG155">
        <v>0.5220588235294118</v>
      </c>
      <c r="AH155">
        <v>1.0825</v>
      </c>
      <c r="AI155">
        <v>0.1388888888888889</v>
      </c>
      <c r="AJ155">
        <v>0.02</v>
      </c>
      <c r="AK155">
        <v>1.3055555555555556</v>
      </c>
      <c r="AL155">
        <v>0.94499999999999984</v>
      </c>
      <c r="AM155" t="s">
        <v>30</v>
      </c>
      <c r="AN155" t="s">
        <v>30</v>
      </c>
      <c r="AO155">
        <v>0.14285714285714285</v>
      </c>
      <c r="AP155">
        <v>2.7500000000000004E-2</v>
      </c>
      <c r="AQ155">
        <v>0.2857142857142857</v>
      </c>
      <c r="AR155">
        <v>7.2500000000000009E-2</v>
      </c>
      <c r="AS155">
        <v>1.0714285714282143</v>
      </c>
      <c r="AT155">
        <v>1.095</v>
      </c>
      <c r="AU155">
        <v>0</v>
      </c>
      <c r="AV155">
        <v>1.7500000000000002E-2</v>
      </c>
      <c r="AW155" t="s">
        <v>30</v>
      </c>
      <c r="AX155" t="s">
        <v>30</v>
      </c>
      <c r="AY155">
        <v>0.10714285714285714</v>
      </c>
      <c r="AZ155">
        <v>0.01</v>
      </c>
    </row>
    <row r="156" spans="1:52">
      <c r="A156">
        <v>154</v>
      </c>
      <c r="D156">
        <v>2016</v>
      </c>
      <c r="E156" t="s">
        <v>43</v>
      </c>
      <c r="F156">
        <v>10</v>
      </c>
      <c r="G156">
        <v>7.9068965517241381</v>
      </c>
      <c r="H156">
        <v>0.33599999999999997</v>
      </c>
      <c r="I156">
        <v>0.19411764705882356</v>
      </c>
      <c r="J156">
        <v>1.39</v>
      </c>
      <c r="K156">
        <v>0.34705882352941175</v>
      </c>
      <c r="L156">
        <v>0.182</v>
      </c>
      <c r="M156">
        <v>0.51764705882352946</v>
      </c>
      <c r="N156">
        <v>1.278</v>
      </c>
      <c r="O156">
        <v>2.8352941176470585</v>
      </c>
      <c r="P156">
        <v>3.8980000000000006</v>
      </c>
      <c r="Q156">
        <v>0.2</v>
      </c>
      <c r="R156">
        <v>0.25</v>
      </c>
      <c r="S156">
        <v>0.46470588235294119</v>
      </c>
      <c r="T156">
        <v>0.82</v>
      </c>
      <c r="U156">
        <v>2.9411764705882349E-2</v>
      </c>
      <c r="V156">
        <v>8.2000000000000003E-2</v>
      </c>
      <c r="W156">
        <v>0.31764705882352945</v>
      </c>
      <c r="X156">
        <v>0.33999999999999997</v>
      </c>
      <c r="Y156">
        <v>9.4117647058823528E-2</v>
      </c>
      <c r="Z156">
        <v>1.6E-2</v>
      </c>
      <c r="AA156" t="s">
        <v>30</v>
      </c>
      <c r="AB156" t="s">
        <v>30</v>
      </c>
      <c r="AC156">
        <v>0.1176470588235294</v>
      </c>
      <c r="AD156">
        <v>0.30599999999999999</v>
      </c>
      <c r="AE156" t="s">
        <v>30</v>
      </c>
      <c r="AF156" t="s">
        <v>30</v>
      </c>
      <c r="AG156">
        <v>0.24117647058823533</v>
      </c>
      <c r="AH156">
        <v>0.84599999999999986</v>
      </c>
      <c r="AI156">
        <v>0</v>
      </c>
      <c r="AJ156">
        <v>4.0000000000000001E-3</v>
      </c>
      <c r="AK156">
        <v>1.0222222222222221</v>
      </c>
      <c r="AL156">
        <v>0.64200000000000013</v>
      </c>
      <c r="AM156" t="s">
        <v>30</v>
      </c>
      <c r="AN156" t="s">
        <v>30</v>
      </c>
      <c r="AO156">
        <v>0.14285714285714285</v>
      </c>
      <c r="AP156">
        <v>1.7999999999999999E-2</v>
      </c>
      <c r="AQ156">
        <v>0.31428571428571422</v>
      </c>
      <c r="AR156">
        <v>4.8000000000000001E-2</v>
      </c>
      <c r="AS156">
        <v>0.8</v>
      </c>
      <c r="AT156">
        <v>1.0999999999999999</v>
      </c>
      <c r="AU156">
        <v>0</v>
      </c>
      <c r="AV156">
        <v>6.0000000000000001E-3</v>
      </c>
      <c r="AW156" t="s">
        <v>30</v>
      </c>
      <c r="AX156" t="s">
        <v>30</v>
      </c>
      <c r="AY156">
        <v>0.22857142857142856</v>
      </c>
      <c r="AZ156">
        <v>1.4000000000000002E-2</v>
      </c>
    </row>
    <row r="157" spans="1:52">
      <c r="A157">
        <v>155</v>
      </c>
      <c r="C157">
        <v>11</v>
      </c>
      <c r="D157">
        <v>2016</v>
      </c>
      <c r="E157" t="s">
        <v>43</v>
      </c>
      <c r="F157">
        <v>11</v>
      </c>
      <c r="G157">
        <v>11.288793103448278</v>
      </c>
      <c r="H157">
        <v>2.4550000000000001</v>
      </c>
      <c r="I157">
        <v>0.18382352941176472</v>
      </c>
      <c r="J157">
        <v>1.31</v>
      </c>
      <c r="K157">
        <v>0.31617647058823528</v>
      </c>
      <c r="L157">
        <v>0.46500000000000002</v>
      </c>
      <c r="M157">
        <v>1.25</v>
      </c>
      <c r="N157">
        <v>2.8125000000000004</v>
      </c>
      <c r="O157">
        <v>6.132352941176471</v>
      </c>
      <c r="P157">
        <v>18.0625</v>
      </c>
      <c r="Q157">
        <v>0.47058823529411764</v>
      </c>
      <c r="R157">
        <v>0.71250000000000002</v>
      </c>
      <c r="S157">
        <v>0.23529411764705885</v>
      </c>
      <c r="T157">
        <v>0.82250000000000001</v>
      </c>
      <c r="U157">
        <v>2.2058823529411763E-2</v>
      </c>
      <c r="V157">
        <v>0.1525</v>
      </c>
      <c r="W157">
        <v>0.27941176470588236</v>
      </c>
      <c r="X157">
        <v>0.53</v>
      </c>
      <c r="Y157">
        <v>0.13235294117647059</v>
      </c>
      <c r="Z157">
        <v>1.7500000000000002E-2</v>
      </c>
      <c r="AA157" t="s">
        <v>30</v>
      </c>
      <c r="AB157" t="s">
        <v>30</v>
      </c>
      <c r="AC157">
        <v>0.13970588235294118</v>
      </c>
      <c r="AD157">
        <v>0.16250000000000001</v>
      </c>
      <c r="AE157" t="s">
        <v>30</v>
      </c>
      <c r="AF157" t="s">
        <v>30</v>
      </c>
      <c r="AG157">
        <v>0.29411764705882348</v>
      </c>
      <c r="AH157">
        <v>1.2625000000000002</v>
      </c>
      <c r="AI157">
        <v>0</v>
      </c>
      <c r="AJ157">
        <v>7.4999999999999997E-3</v>
      </c>
      <c r="AK157">
        <v>1.3611111111111112</v>
      </c>
      <c r="AL157">
        <v>0.88249999999999984</v>
      </c>
      <c r="AM157" t="s">
        <v>30</v>
      </c>
      <c r="AN157" t="s">
        <v>30</v>
      </c>
      <c r="AO157">
        <v>0.14285714285714285</v>
      </c>
      <c r="AP157">
        <v>1.9999999999999997E-2</v>
      </c>
      <c r="AQ157">
        <v>0.42857142857142849</v>
      </c>
      <c r="AR157">
        <v>5.7500000000000002E-2</v>
      </c>
      <c r="AS157">
        <v>1.7857142857142858</v>
      </c>
      <c r="AT157">
        <v>1.5074999999999998</v>
      </c>
      <c r="AU157">
        <v>0</v>
      </c>
      <c r="AV157">
        <v>2.2499999999999999E-2</v>
      </c>
      <c r="AW157" t="s">
        <v>30</v>
      </c>
      <c r="AX157" t="s">
        <v>30</v>
      </c>
      <c r="AY157">
        <v>0.25</v>
      </c>
      <c r="AZ157">
        <v>4.0000000000000008E-2</v>
      </c>
    </row>
    <row r="158" spans="1:52">
      <c r="A158">
        <v>156</v>
      </c>
      <c r="D158">
        <v>2016</v>
      </c>
      <c r="E158" t="s">
        <v>43</v>
      </c>
      <c r="F158">
        <v>12</v>
      </c>
      <c r="G158">
        <v>7.7241379310206906</v>
      </c>
      <c r="H158">
        <v>5.4950000000000001</v>
      </c>
      <c r="I158">
        <v>2.9411764705882353E-2</v>
      </c>
      <c r="J158">
        <v>0.52749999999999997</v>
      </c>
      <c r="K158">
        <v>0.15441176470588236</v>
      </c>
      <c r="L158">
        <v>0.34750000000000003</v>
      </c>
      <c r="M158">
        <v>0.6470588235294118</v>
      </c>
      <c r="N158">
        <v>1.6425000000000001</v>
      </c>
      <c r="O158">
        <v>9.5220588235294112</v>
      </c>
      <c r="P158">
        <v>11.984999999999999</v>
      </c>
      <c r="Q158">
        <v>0.33088235294117646</v>
      </c>
      <c r="R158">
        <v>0.4425</v>
      </c>
      <c r="S158">
        <v>5.1470588235294122E-2</v>
      </c>
      <c r="T158">
        <v>0.26500000000000001</v>
      </c>
      <c r="U158">
        <v>7.3529411764705881E-3</v>
      </c>
      <c r="V158">
        <v>8.5000000000000006E-2</v>
      </c>
      <c r="W158">
        <v>0.13235294117647056</v>
      </c>
      <c r="X158">
        <v>0.26500000000000001</v>
      </c>
      <c r="Y158">
        <v>2.9411764705882353E-2</v>
      </c>
      <c r="Z158">
        <v>7.4999999999999997E-3</v>
      </c>
      <c r="AA158" t="s">
        <v>30</v>
      </c>
      <c r="AB158" t="s">
        <v>30</v>
      </c>
      <c r="AC158">
        <v>4.4117647058823525E-2</v>
      </c>
      <c r="AD158">
        <v>5.2500000000000005E-2</v>
      </c>
      <c r="AE158" t="s">
        <v>30</v>
      </c>
      <c r="AF158" t="s">
        <v>30</v>
      </c>
      <c r="AG158">
        <v>7.3529411764705885E-2</v>
      </c>
      <c r="AH158">
        <v>0.64250000000000007</v>
      </c>
      <c r="AI158">
        <v>0</v>
      </c>
      <c r="AJ158">
        <v>7.4999999999999997E-3</v>
      </c>
      <c r="AK158">
        <v>0.5</v>
      </c>
      <c r="AL158">
        <v>0.48499999999999999</v>
      </c>
      <c r="AM158" t="s">
        <v>30</v>
      </c>
      <c r="AN158" t="s">
        <v>30</v>
      </c>
      <c r="AO158">
        <v>7.1428571428571425E-2</v>
      </c>
      <c r="AP158">
        <v>7.4999999999999997E-3</v>
      </c>
      <c r="AQ158">
        <v>0.14285714285714285</v>
      </c>
      <c r="AR158">
        <v>2.75E-2</v>
      </c>
      <c r="AS158">
        <v>0.64285714285714279</v>
      </c>
      <c r="AT158">
        <v>0.6725000000000001</v>
      </c>
      <c r="AU158">
        <v>0</v>
      </c>
      <c r="AV158">
        <v>0.01</v>
      </c>
      <c r="AW158" t="s">
        <v>30</v>
      </c>
      <c r="AX158" t="s">
        <v>30</v>
      </c>
      <c r="AY158">
        <v>0.3214285714285714</v>
      </c>
      <c r="AZ158">
        <v>4.2500000000000003E-2</v>
      </c>
    </row>
    <row r="159" spans="1:52">
      <c r="A159">
        <v>157</v>
      </c>
      <c r="B159">
        <v>2017</v>
      </c>
      <c r="C159">
        <v>1</v>
      </c>
      <c r="D159">
        <v>2017</v>
      </c>
      <c r="E159" t="s">
        <v>44</v>
      </c>
      <c r="F159">
        <v>1</v>
      </c>
      <c r="G159">
        <v>22.858620689655172</v>
      </c>
      <c r="H159">
        <v>26.427999999999997</v>
      </c>
      <c r="I159">
        <v>0.30588235294117644</v>
      </c>
      <c r="J159">
        <v>0.38</v>
      </c>
      <c r="K159">
        <v>0.31764705882352934</v>
      </c>
      <c r="L159">
        <v>0.31399999999999995</v>
      </c>
      <c r="M159">
        <v>0.87058823529411777</v>
      </c>
      <c r="N159">
        <v>1.798</v>
      </c>
      <c r="O159">
        <v>5.6705882352941179</v>
      </c>
      <c r="P159">
        <v>6.2</v>
      </c>
      <c r="Q159">
        <v>0.37647058823529417</v>
      </c>
      <c r="R159">
        <v>0.39400000000000002</v>
      </c>
      <c r="S159">
        <v>2.9411764705882353E-2</v>
      </c>
      <c r="T159">
        <v>0.17</v>
      </c>
      <c r="U159">
        <v>4.7058823529411764E-2</v>
      </c>
      <c r="V159">
        <v>9.1999999999999998E-2</v>
      </c>
      <c r="W159">
        <v>0.25882352941176467</v>
      </c>
      <c r="X159">
        <v>0.35799999999999998</v>
      </c>
      <c r="Y159">
        <v>6.4705882352941183E-2</v>
      </c>
      <c r="Z159">
        <v>8.0000000000000002E-3</v>
      </c>
      <c r="AA159" t="s">
        <v>30</v>
      </c>
      <c r="AB159" t="s">
        <v>30</v>
      </c>
      <c r="AC159">
        <v>3.5294117647058823E-2</v>
      </c>
      <c r="AD159">
        <v>2.7999999999999997E-2</v>
      </c>
      <c r="AE159" t="s">
        <v>30</v>
      </c>
      <c r="AF159" t="s">
        <v>30</v>
      </c>
      <c r="AG159">
        <v>0.13529411764705884</v>
      </c>
      <c r="AH159">
        <v>0.70599999999999996</v>
      </c>
      <c r="AI159">
        <v>0</v>
      </c>
      <c r="AJ159">
        <v>0.01</v>
      </c>
      <c r="AK159">
        <v>0.75555555555555554</v>
      </c>
      <c r="AL159">
        <v>0.54200000000000004</v>
      </c>
      <c r="AM159" t="s">
        <v>30</v>
      </c>
      <c r="AN159" t="s">
        <v>30</v>
      </c>
      <c r="AO159">
        <v>2.8571428571428571E-2</v>
      </c>
      <c r="AP159">
        <v>1.7999999999999999E-2</v>
      </c>
      <c r="AQ159">
        <v>0.2</v>
      </c>
      <c r="AR159">
        <v>3.2000000000000001E-2</v>
      </c>
      <c r="AS159">
        <v>0.65714285714285714</v>
      </c>
      <c r="AT159">
        <v>0.61</v>
      </c>
      <c r="AU159">
        <v>0</v>
      </c>
      <c r="AV159">
        <v>1.8000000000000002E-2</v>
      </c>
      <c r="AW159" t="s">
        <v>30</v>
      </c>
      <c r="AX159" t="s">
        <v>30</v>
      </c>
      <c r="AY159">
        <v>0</v>
      </c>
      <c r="AZ159">
        <v>7.2000000000000008E-2</v>
      </c>
    </row>
    <row r="160" spans="1:52">
      <c r="A160">
        <v>158</v>
      </c>
      <c r="D160">
        <v>2017</v>
      </c>
      <c r="E160" t="s">
        <v>44</v>
      </c>
      <c r="F160">
        <v>2</v>
      </c>
      <c r="G160">
        <v>24.232758620689655</v>
      </c>
      <c r="H160">
        <v>20.7575</v>
      </c>
      <c r="I160">
        <v>0.40441176470588236</v>
      </c>
      <c r="J160">
        <v>0.23499999999999999</v>
      </c>
      <c r="K160">
        <v>0.35294117647058826</v>
      </c>
      <c r="L160">
        <v>0.35749999999999993</v>
      </c>
      <c r="M160">
        <v>1.2647058823529413</v>
      </c>
      <c r="N160">
        <v>2.3875000000000002</v>
      </c>
      <c r="O160">
        <v>4.625</v>
      </c>
      <c r="P160">
        <v>5.29</v>
      </c>
      <c r="Q160">
        <v>0.65441176470588236</v>
      </c>
      <c r="R160">
        <v>0.31750000000000006</v>
      </c>
      <c r="S160">
        <v>8.8235294117647065E-2</v>
      </c>
      <c r="T160">
        <v>0.13250000000000001</v>
      </c>
      <c r="U160">
        <v>1.4705882352941176E-2</v>
      </c>
      <c r="V160">
        <v>7.0000000000000007E-2</v>
      </c>
      <c r="W160">
        <v>0.1764705882352941</v>
      </c>
      <c r="X160">
        <v>0.37249999999999994</v>
      </c>
      <c r="Y160">
        <v>3.6764705882352942E-2</v>
      </c>
      <c r="Z160">
        <v>0.01</v>
      </c>
      <c r="AA160" t="s">
        <v>30</v>
      </c>
      <c r="AB160" t="s">
        <v>30</v>
      </c>
      <c r="AC160">
        <v>3.6764705882352942E-2</v>
      </c>
      <c r="AD160">
        <v>0.02</v>
      </c>
      <c r="AE160" t="s">
        <v>30</v>
      </c>
      <c r="AF160" t="s">
        <v>30</v>
      </c>
      <c r="AG160">
        <v>8.8235294117647065E-2</v>
      </c>
      <c r="AH160">
        <v>0.6</v>
      </c>
      <c r="AI160">
        <v>0</v>
      </c>
      <c r="AJ160">
        <v>0.01</v>
      </c>
      <c r="AK160">
        <v>0.41666666666666669</v>
      </c>
      <c r="AL160">
        <v>0.4375</v>
      </c>
      <c r="AM160" t="s">
        <v>30</v>
      </c>
      <c r="AN160" t="s">
        <v>30</v>
      </c>
      <c r="AO160">
        <v>0</v>
      </c>
      <c r="AP160">
        <v>1.2500000000000001E-2</v>
      </c>
      <c r="AQ160">
        <v>0.14285714285714285</v>
      </c>
      <c r="AR160">
        <v>3.2500000000000001E-2</v>
      </c>
      <c r="AS160">
        <v>0.6428571428571429</v>
      </c>
      <c r="AT160">
        <v>0.38750000000000001</v>
      </c>
      <c r="AU160">
        <v>0</v>
      </c>
      <c r="AV160">
        <v>0.01</v>
      </c>
      <c r="AW160" t="s">
        <v>30</v>
      </c>
      <c r="AX160" t="s">
        <v>30</v>
      </c>
      <c r="AY160">
        <v>0.3214285714285714</v>
      </c>
      <c r="AZ160">
        <v>0.21500000000000002</v>
      </c>
    </row>
    <row r="161" spans="1:52">
      <c r="A161">
        <v>159</v>
      </c>
      <c r="C161">
        <v>3</v>
      </c>
      <c r="D161">
        <v>2017</v>
      </c>
      <c r="E161" t="s">
        <v>44</v>
      </c>
      <c r="F161">
        <v>3</v>
      </c>
      <c r="G161">
        <v>18.711206896551726</v>
      </c>
      <c r="H161">
        <v>8.99</v>
      </c>
      <c r="I161">
        <v>0.94852941176470584</v>
      </c>
      <c r="J161">
        <v>0.21</v>
      </c>
      <c r="K161">
        <v>0.375</v>
      </c>
      <c r="L161">
        <v>0.35250000000000004</v>
      </c>
      <c r="M161">
        <v>1.2058823529411766</v>
      </c>
      <c r="N161">
        <v>2.3250000000000002</v>
      </c>
      <c r="O161">
        <v>5.0588235294117645</v>
      </c>
      <c r="P161">
        <v>5.4599999999999991</v>
      </c>
      <c r="Q161">
        <v>1.0220588235294117</v>
      </c>
      <c r="R161">
        <v>0.35750000000000004</v>
      </c>
      <c r="S161">
        <v>8.0882352941176461E-2</v>
      </c>
      <c r="T161">
        <v>0.11749999999999999</v>
      </c>
      <c r="U161">
        <v>4.4117647058823525E-2</v>
      </c>
      <c r="V161">
        <v>7.0000000000000007E-2</v>
      </c>
      <c r="W161">
        <v>0.1985294117647059</v>
      </c>
      <c r="X161">
        <v>0.4</v>
      </c>
      <c r="Y161">
        <v>8.0882352941176475E-2</v>
      </c>
      <c r="Z161">
        <v>7.4999999999999997E-3</v>
      </c>
      <c r="AA161" t="s">
        <v>30</v>
      </c>
      <c r="AB161" t="s">
        <v>30</v>
      </c>
      <c r="AC161">
        <v>3.6764705882352942E-2</v>
      </c>
      <c r="AD161">
        <v>0.02</v>
      </c>
      <c r="AE161" t="s">
        <v>30</v>
      </c>
      <c r="AF161" t="s">
        <v>30</v>
      </c>
      <c r="AG161">
        <v>0.10294117647058824</v>
      </c>
      <c r="AH161">
        <v>0.60499999999999998</v>
      </c>
      <c r="AI161">
        <v>0</v>
      </c>
      <c r="AJ161">
        <v>0.01</v>
      </c>
      <c r="AK161">
        <v>0.66666666666666663</v>
      </c>
      <c r="AL161">
        <v>0.47249999999999998</v>
      </c>
      <c r="AM161" t="s">
        <v>30</v>
      </c>
      <c r="AN161" t="s">
        <v>30</v>
      </c>
      <c r="AO161">
        <v>3.5714285714285747E-2</v>
      </c>
      <c r="AP161">
        <v>0.02</v>
      </c>
      <c r="AQ161">
        <v>0.3214285714285714</v>
      </c>
      <c r="AR161">
        <v>0.03</v>
      </c>
      <c r="AS161">
        <v>0.50000000000000011</v>
      </c>
      <c r="AT161">
        <v>0.29499999999999998</v>
      </c>
      <c r="AU161">
        <v>0</v>
      </c>
      <c r="AV161">
        <v>5.0000000000000001E-3</v>
      </c>
      <c r="AW161" t="s">
        <v>30</v>
      </c>
      <c r="AX161" t="s">
        <v>30</v>
      </c>
      <c r="AY161">
        <v>1.2142857142857144</v>
      </c>
      <c r="AZ161">
        <v>0.55000000000000004</v>
      </c>
    </row>
    <row r="162" spans="1:52">
      <c r="A162">
        <v>160</v>
      </c>
      <c r="D162">
        <v>2017</v>
      </c>
      <c r="E162" t="s">
        <v>44</v>
      </c>
      <c r="F162">
        <v>4</v>
      </c>
      <c r="G162">
        <v>9.9458560193587413</v>
      </c>
      <c r="H162">
        <v>4.0625</v>
      </c>
      <c r="I162">
        <v>2.4926470588235294</v>
      </c>
      <c r="J162">
        <v>0.26</v>
      </c>
      <c r="K162">
        <v>0.55147058823529416</v>
      </c>
      <c r="L162">
        <v>0.38250000000000001</v>
      </c>
      <c r="M162">
        <v>1.1544117647058825</v>
      </c>
      <c r="N162">
        <v>2.3649999999999998</v>
      </c>
      <c r="O162">
        <v>4.5220588235294112</v>
      </c>
      <c r="P162">
        <v>6.2324999999999999</v>
      </c>
      <c r="Q162">
        <v>0.58823529411764708</v>
      </c>
      <c r="R162">
        <v>0.32999999999999996</v>
      </c>
      <c r="S162">
        <v>6.6176470588235295E-2</v>
      </c>
      <c r="T162">
        <v>0.30249999999999999</v>
      </c>
      <c r="U162">
        <v>6.6176470588235295E-2</v>
      </c>
      <c r="V162">
        <v>7.5000000000000011E-2</v>
      </c>
      <c r="W162">
        <v>0.40441176470588236</v>
      </c>
      <c r="X162">
        <v>0.50749999999999995</v>
      </c>
      <c r="Y162">
        <v>5.8823529411764705E-2</v>
      </c>
      <c r="Z162">
        <v>0.01</v>
      </c>
      <c r="AA162" t="s">
        <v>30</v>
      </c>
      <c r="AB162" t="s">
        <v>30</v>
      </c>
      <c r="AC162">
        <v>8.0882352941176475E-2</v>
      </c>
      <c r="AD162">
        <v>0.05</v>
      </c>
      <c r="AE162" t="s">
        <v>30</v>
      </c>
      <c r="AF162" t="s">
        <v>30</v>
      </c>
      <c r="AG162">
        <v>9.5588235294117641E-2</v>
      </c>
      <c r="AH162">
        <v>0.54249999999999998</v>
      </c>
      <c r="AI162">
        <v>2.7777777777777776E-2</v>
      </c>
      <c r="AJ162">
        <v>1.5000000000000001E-2</v>
      </c>
      <c r="AK162">
        <v>0.94444444444444442</v>
      </c>
      <c r="AL162">
        <v>0.55500000000000005</v>
      </c>
      <c r="AM162" t="s">
        <v>30</v>
      </c>
      <c r="AN162" t="s">
        <v>30</v>
      </c>
      <c r="AO162">
        <v>0.10714285714285714</v>
      </c>
      <c r="AP162">
        <v>1.7500000000000002E-2</v>
      </c>
      <c r="AQ162">
        <v>0.21428571428571427</v>
      </c>
      <c r="AR162">
        <v>3.2500000000000001E-2</v>
      </c>
      <c r="AS162">
        <v>0.7142857142857143</v>
      </c>
      <c r="AT162">
        <v>0.22</v>
      </c>
      <c r="AU162">
        <v>0</v>
      </c>
      <c r="AV162">
        <v>1.2500000000000001E-2</v>
      </c>
      <c r="AW162" t="s">
        <v>30</v>
      </c>
      <c r="AX162" t="s">
        <v>30</v>
      </c>
      <c r="AY162">
        <v>1.1785714285714284</v>
      </c>
      <c r="AZ162">
        <v>0.81499999999999995</v>
      </c>
    </row>
    <row r="163" spans="1:52">
      <c r="A163">
        <v>161</v>
      </c>
      <c r="C163">
        <v>5</v>
      </c>
      <c r="D163">
        <v>2017</v>
      </c>
      <c r="E163" t="s">
        <v>44</v>
      </c>
      <c r="F163">
        <v>5</v>
      </c>
      <c r="G163">
        <v>7.3693889897156684</v>
      </c>
      <c r="H163">
        <v>1.1119999999999999</v>
      </c>
      <c r="I163">
        <v>2.4176470588235293</v>
      </c>
      <c r="J163">
        <v>0.21400000000000002</v>
      </c>
      <c r="K163">
        <v>0.80588235294117649</v>
      </c>
      <c r="L163">
        <v>0.72000000000000008</v>
      </c>
      <c r="M163">
        <v>1.0411764705882354</v>
      </c>
      <c r="N163">
        <v>2.9479999999999995</v>
      </c>
      <c r="O163">
        <v>3.4235294117647057</v>
      </c>
      <c r="P163">
        <v>6.74</v>
      </c>
      <c r="Q163">
        <v>0.3235294117647059</v>
      </c>
      <c r="R163">
        <v>0.43600000000000005</v>
      </c>
      <c r="S163">
        <v>0.26470588235294118</v>
      </c>
      <c r="T163">
        <v>0.82599999999999996</v>
      </c>
      <c r="U163">
        <v>5.8823529411764705E-2</v>
      </c>
      <c r="V163">
        <v>8.4000000000000005E-2</v>
      </c>
      <c r="W163">
        <v>0.34705882352941181</v>
      </c>
      <c r="X163">
        <v>0.54200000000000004</v>
      </c>
      <c r="Y163">
        <v>0.12941176470588237</v>
      </c>
      <c r="Z163">
        <v>8.0000000000000002E-3</v>
      </c>
      <c r="AA163" t="s">
        <v>30</v>
      </c>
      <c r="AB163" t="s">
        <v>30</v>
      </c>
      <c r="AC163">
        <v>0.19411764705882351</v>
      </c>
      <c r="AD163">
        <v>0.188</v>
      </c>
      <c r="AE163" t="s">
        <v>30</v>
      </c>
      <c r="AF163" t="s">
        <v>30</v>
      </c>
      <c r="AG163">
        <v>0.18823529411764706</v>
      </c>
      <c r="AH163">
        <v>0.53199999999999992</v>
      </c>
      <c r="AI163">
        <v>0</v>
      </c>
      <c r="AJ163">
        <v>1.8000000000000002E-2</v>
      </c>
      <c r="AK163">
        <v>0.82222222222222219</v>
      </c>
      <c r="AL163">
        <v>0.80399999999999994</v>
      </c>
      <c r="AM163" t="s">
        <v>30</v>
      </c>
      <c r="AN163" t="s">
        <v>30</v>
      </c>
      <c r="AO163">
        <v>5.7142857142857141E-2</v>
      </c>
      <c r="AP163">
        <v>2.1999999999999999E-2</v>
      </c>
      <c r="AQ163">
        <v>0.2</v>
      </c>
      <c r="AR163">
        <v>3.8000000000000006E-2</v>
      </c>
      <c r="AS163">
        <v>0.45714285714285713</v>
      </c>
      <c r="AT163">
        <v>0.24399999999999999</v>
      </c>
      <c r="AU163">
        <v>0</v>
      </c>
      <c r="AV163">
        <v>6.0000000000000001E-3</v>
      </c>
      <c r="AW163" t="s">
        <v>30</v>
      </c>
      <c r="AX163" t="s">
        <v>30</v>
      </c>
      <c r="AY163">
        <v>0.25714285714285712</v>
      </c>
      <c r="AZ163">
        <v>0.50600000000000001</v>
      </c>
    </row>
    <row r="164" spans="1:52">
      <c r="A164">
        <v>162</v>
      </c>
      <c r="D164">
        <v>2017</v>
      </c>
      <c r="E164" t="s">
        <v>44</v>
      </c>
      <c r="F164">
        <v>6</v>
      </c>
      <c r="G164">
        <v>7.0818965517241379</v>
      </c>
      <c r="H164">
        <v>0.25</v>
      </c>
      <c r="I164">
        <v>3.2647058823529411</v>
      </c>
      <c r="J164">
        <v>0.26</v>
      </c>
      <c r="K164">
        <v>0.92647058823529405</v>
      </c>
      <c r="L164">
        <v>0.96250000000000002</v>
      </c>
      <c r="M164">
        <v>0.88970588235294112</v>
      </c>
      <c r="N164">
        <v>3.3825000000000003</v>
      </c>
      <c r="O164">
        <v>3.0808823529411766</v>
      </c>
      <c r="P164">
        <v>6.6049999999999995</v>
      </c>
      <c r="Q164">
        <v>0.26470588235294118</v>
      </c>
      <c r="R164">
        <v>0.42249999999999999</v>
      </c>
      <c r="S164">
        <v>1.1985294117647058</v>
      </c>
      <c r="T164">
        <v>2.4050000000000002</v>
      </c>
      <c r="U164">
        <v>2.2058823529411763E-2</v>
      </c>
      <c r="V164">
        <v>9.7500000000000003E-2</v>
      </c>
      <c r="W164">
        <v>0.28676470588235292</v>
      </c>
      <c r="X164">
        <v>0.55249999999999999</v>
      </c>
      <c r="Y164">
        <v>7.3529411764705885E-2</v>
      </c>
      <c r="Z164">
        <v>0.01</v>
      </c>
      <c r="AA164" t="s">
        <v>30</v>
      </c>
      <c r="AB164" t="s">
        <v>30</v>
      </c>
      <c r="AC164">
        <v>0.6470588235294118</v>
      </c>
      <c r="AD164">
        <v>0.65</v>
      </c>
      <c r="AE164" t="s">
        <v>30</v>
      </c>
      <c r="AF164" t="s">
        <v>30</v>
      </c>
      <c r="AG164">
        <v>0.18382352941176472</v>
      </c>
      <c r="AH164">
        <v>0.52249999999999996</v>
      </c>
      <c r="AI164">
        <v>2.7777777777777776E-2</v>
      </c>
      <c r="AJ164">
        <v>1.2500000000000001E-2</v>
      </c>
      <c r="AK164">
        <v>0.83333333333333326</v>
      </c>
      <c r="AL164">
        <v>0.81499999999999995</v>
      </c>
      <c r="AM164" t="s">
        <v>30</v>
      </c>
      <c r="AN164" t="s">
        <v>30</v>
      </c>
      <c r="AO164">
        <v>7.1428571428571425E-2</v>
      </c>
      <c r="AP164">
        <v>1.4999999999999999E-2</v>
      </c>
      <c r="AQ164">
        <v>0.42857142857142855</v>
      </c>
      <c r="AR164">
        <v>0.04</v>
      </c>
      <c r="AS164">
        <v>0.5</v>
      </c>
      <c r="AT164">
        <v>0.22</v>
      </c>
      <c r="AU164">
        <v>0</v>
      </c>
      <c r="AV164">
        <v>1.2500000000000001E-2</v>
      </c>
      <c r="AW164" t="s">
        <v>30</v>
      </c>
      <c r="AX164" t="s">
        <v>30</v>
      </c>
      <c r="AY164">
        <v>3.5714285714285712E-2</v>
      </c>
      <c r="AZ164">
        <v>0.19499999999999998</v>
      </c>
    </row>
    <row r="165" spans="1:52">
      <c r="A165">
        <v>163</v>
      </c>
      <c r="C165">
        <v>7</v>
      </c>
      <c r="D165">
        <v>2017</v>
      </c>
      <c r="E165" t="s">
        <v>44</v>
      </c>
      <c r="F165">
        <v>7</v>
      </c>
      <c r="G165">
        <v>9.8724137931034477</v>
      </c>
      <c r="H165">
        <v>0.192</v>
      </c>
      <c r="I165">
        <v>2.9941176470588236</v>
      </c>
      <c r="J165">
        <v>0.85400000000000009</v>
      </c>
      <c r="K165">
        <v>1.4294117647058824</v>
      </c>
      <c r="L165">
        <v>0.79200000000000004</v>
      </c>
      <c r="M165">
        <v>0.87647058823529422</v>
      </c>
      <c r="N165">
        <v>2.008</v>
      </c>
      <c r="O165">
        <v>4.3882352941176475</v>
      </c>
      <c r="P165">
        <v>4.3279999999999994</v>
      </c>
      <c r="Q165">
        <v>0.32352941176470584</v>
      </c>
      <c r="R165">
        <v>0.32</v>
      </c>
      <c r="S165">
        <v>1.6764705882352942</v>
      </c>
      <c r="T165">
        <v>8.4740000000000002</v>
      </c>
      <c r="U165">
        <v>5.8823529411764705E-3</v>
      </c>
      <c r="V165">
        <v>8.7999999999999995E-2</v>
      </c>
      <c r="W165">
        <v>0.3294117647058824</v>
      </c>
      <c r="X165">
        <v>0.52600000000000002</v>
      </c>
      <c r="Y165">
        <v>8.8235294117647065E-2</v>
      </c>
      <c r="Z165">
        <v>0.01</v>
      </c>
      <c r="AA165" t="s">
        <v>30</v>
      </c>
      <c r="AB165" t="s">
        <v>30</v>
      </c>
      <c r="AC165">
        <v>0.4882352941176471</v>
      </c>
      <c r="AD165">
        <v>2.2160000000000002</v>
      </c>
      <c r="AE165" t="s">
        <v>30</v>
      </c>
      <c r="AF165" t="s">
        <v>30</v>
      </c>
      <c r="AG165">
        <v>0.1647058823529412</v>
      </c>
      <c r="AH165">
        <v>0.49199999999999999</v>
      </c>
      <c r="AI165">
        <v>0.13333333333333333</v>
      </c>
      <c r="AJ165">
        <v>1.4000000000000002E-2</v>
      </c>
      <c r="AK165">
        <v>3.0666666666666664</v>
      </c>
      <c r="AL165">
        <v>0.89599999999999991</v>
      </c>
      <c r="AM165" t="s">
        <v>30</v>
      </c>
      <c r="AN165" t="s">
        <v>30</v>
      </c>
      <c r="AO165">
        <v>0.11428571428571428</v>
      </c>
      <c r="AP165">
        <v>2.1999999999999999E-2</v>
      </c>
      <c r="AQ165">
        <v>0.22857142857142856</v>
      </c>
      <c r="AR165">
        <v>0.05</v>
      </c>
      <c r="AS165">
        <v>0.4</v>
      </c>
      <c r="AT165">
        <v>0.26</v>
      </c>
      <c r="AU165">
        <v>2.8571428571428571E-2</v>
      </c>
      <c r="AV165">
        <v>6.0000000000000001E-3</v>
      </c>
      <c r="AW165" t="s">
        <v>30</v>
      </c>
      <c r="AX165" t="s">
        <v>30</v>
      </c>
      <c r="AY165">
        <v>2.8571428571428571E-2</v>
      </c>
      <c r="AZ165">
        <v>3.3999999999999996E-2</v>
      </c>
    </row>
    <row r="166" spans="1:52">
      <c r="A166">
        <v>164</v>
      </c>
      <c r="D166">
        <v>2017</v>
      </c>
      <c r="E166" t="s">
        <v>44</v>
      </c>
      <c r="F166">
        <v>8</v>
      </c>
      <c r="G166">
        <v>4.5646551724137936</v>
      </c>
      <c r="H166">
        <v>0.15000000000000002</v>
      </c>
      <c r="I166">
        <v>1.1544117647058822</v>
      </c>
      <c r="J166">
        <v>2.2050000000000001</v>
      </c>
      <c r="K166">
        <v>1.5808823529411766</v>
      </c>
      <c r="L166">
        <v>0.49249999999999999</v>
      </c>
      <c r="M166">
        <v>0.83088235294117641</v>
      </c>
      <c r="N166">
        <v>1.0999999999999999</v>
      </c>
      <c r="O166">
        <v>4.8014705882352935</v>
      </c>
      <c r="P166">
        <v>3.1050000000000004</v>
      </c>
      <c r="Q166">
        <v>0.31617647058823534</v>
      </c>
      <c r="R166">
        <v>0.21999999999999997</v>
      </c>
      <c r="S166">
        <v>3.7132352941176472</v>
      </c>
      <c r="T166">
        <v>6.1224999999999996</v>
      </c>
      <c r="U166">
        <v>5.1470588235294122E-2</v>
      </c>
      <c r="V166">
        <v>5.7500000000000002E-2</v>
      </c>
      <c r="W166">
        <v>0.45588235294117652</v>
      </c>
      <c r="X166">
        <v>0.42</v>
      </c>
      <c r="Y166">
        <v>6.6176470588235281E-2</v>
      </c>
      <c r="Z166">
        <v>0.01</v>
      </c>
      <c r="AA166" t="s">
        <v>30</v>
      </c>
      <c r="AB166" t="s">
        <v>30</v>
      </c>
      <c r="AC166">
        <v>0.3970588235294118</v>
      </c>
      <c r="AD166">
        <v>1.4824999999999999</v>
      </c>
      <c r="AE166" t="s">
        <v>30</v>
      </c>
      <c r="AF166" t="s">
        <v>30</v>
      </c>
      <c r="AG166">
        <v>0.10294117647058824</v>
      </c>
      <c r="AH166">
        <v>0.38749999999999996</v>
      </c>
      <c r="AI166">
        <v>2.7777777777777776E-2</v>
      </c>
      <c r="AJ166">
        <v>1.2500000000000001E-2</v>
      </c>
      <c r="AK166">
        <v>5.083333333333333</v>
      </c>
      <c r="AL166">
        <v>0.94250000000000012</v>
      </c>
      <c r="AM166" t="s">
        <v>30</v>
      </c>
      <c r="AN166" t="s">
        <v>30</v>
      </c>
      <c r="AO166">
        <v>3.5714285714285712E-2</v>
      </c>
      <c r="AP166">
        <v>2.2500000000000003E-2</v>
      </c>
      <c r="AQ166">
        <v>0.25</v>
      </c>
      <c r="AR166">
        <v>5.4999999999999993E-2</v>
      </c>
      <c r="AS166">
        <v>0.24999999999999997</v>
      </c>
      <c r="AT166">
        <v>0.28250000000000003</v>
      </c>
      <c r="AU166">
        <v>0</v>
      </c>
      <c r="AV166">
        <v>0.01</v>
      </c>
      <c r="AW166" t="s">
        <v>30</v>
      </c>
      <c r="AX166" t="s">
        <v>30</v>
      </c>
      <c r="AY166">
        <v>0</v>
      </c>
      <c r="AZ166">
        <v>7.4999999999999997E-3</v>
      </c>
    </row>
    <row r="167" spans="1:52">
      <c r="A167">
        <v>165</v>
      </c>
      <c r="C167">
        <v>9</v>
      </c>
      <c r="D167">
        <v>2017</v>
      </c>
      <c r="E167" t="s">
        <v>44</v>
      </c>
      <c r="F167">
        <v>9</v>
      </c>
      <c r="G167">
        <v>4.8534482758620694</v>
      </c>
      <c r="H167">
        <v>0.19750000000000001</v>
      </c>
      <c r="I167">
        <v>0.57352941176470584</v>
      </c>
      <c r="J167">
        <v>2.835</v>
      </c>
      <c r="K167">
        <v>1.0294117647058822</v>
      </c>
      <c r="L167">
        <v>0.44</v>
      </c>
      <c r="M167">
        <v>0.86029411764705876</v>
      </c>
      <c r="N167">
        <v>1.4325000000000001</v>
      </c>
      <c r="O167">
        <v>3.0588235294117645</v>
      </c>
      <c r="P167">
        <v>3.08</v>
      </c>
      <c r="Q167">
        <v>0.39705882352941174</v>
      </c>
      <c r="R167">
        <v>0.21000000000000002</v>
      </c>
      <c r="S167">
        <v>3.2941176470588234</v>
      </c>
      <c r="T167">
        <v>3.2749999999999999</v>
      </c>
      <c r="U167">
        <v>1.4705882352941176E-2</v>
      </c>
      <c r="V167">
        <v>5.5E-2</v>
      </c>
      <c r="W167">
        <v>0.40441176470588236</v>
      </c>
      <c r="X167">
        <v>0.43749999999999994</v>
      </c>
      <c r="Y167">
        <v>0.11764705882352941</v>
      </c>
      <c r="Z167">
        <v>0.01</v>
      </c>
      <c r="AA167" t="s">
        <v>30</v>
      </c>
      <c r="AB167" t="s">
        <v>30</v>
      </c>
      <c r="AC167">
        <v>0.41176470588235292</v>
      </c>
      <c r="AD167">
        <v>0.79250000000000009</v>
      </c>
      <c r="AE167" t="s">
        <v>30</v>
      </c>
      <c r="AF167" t="s">
        <v>30</v>
      </c>
      <c r="AG167">
        <v>0.125</v>
      </c>
      <c r="AH167">
        <v>0.36499999999999999</v>
      </c>
      <c r="AI167">
        <v>2.7777777777777776E-2</v>
      </c>
      <c r="AJ167">
        <v>7.4999999999999997E-3</v>
      </c>
      <c r="AK167">
        <v>5.6388888888888884</v>
      </c>
      <c r="AL167">
        <v>0.97500000000000009</v>
      </c>
      <c r="AM167" t="s">
        <v>30</v>
      </c>
      <c r="AN167" t="s">
        <v>30</v>
      </c>
      <c r="AO167">
        <v>0.10714285714285714</v>
      </c>
      <c r="AP167">
        <v>2.2500000000000003E-2</v>
      </c>
      <c r="AQ167">
        <v>0.25</v>
      </c>
      <c r="AR167">
        <v>5.5000000000000007E-2</v>
      </c>
      <c r="AS167">
        <v>0.2857142857142857</v>
      </c>
      <c r="AT167">
        <v>0.32000000000000006</v>
      </c>
      <c r="AU167">
        <v>0</v>
      </c>
      <c r="AV167">
        <v>0.01</v>
      </c>
      <c r="AW167" t="s">
        <v>30</v>
      </c>
      <c r="AX167" t="s">
        <v>30</v>
      </c>
      <c r="AY167">
        <v>0</v>
      </c>
      <c r="AZ167">
        <v>0.01</v>
      </c>
    </row>
    <row r="168" spans="1:52">
      <c r="A168">
        <v>166</v>
      </c>
      <c r="D168">
        <v>2017</v>
      </c>
      <c r="E168" t="s">
        <v>44</v>
      </c>
      <c r="F168">
        <v>10</v>
      </c>
      <c r="G168">
        <v>4.796551724137931</v>
      </c>
      <c r="H168">
        <v>0.29599999999999999</v>
      </c>
      <c r="I168">
        <v>0.43529411764705878</v>
      </c>
      <c r="J168">
        <v>1.3879999999999999</v>
      </c>
      <c r="K168">
        <v>0.68235294117647061</v>
      </c>
      <c r="L168">
        <v>0.46200000000000002</v>
      </c>
      <c r="M168">
        <v>0.75294117647058822</v>
      </c>
      <c r="N168">
        <v>1.7559999999999998</v>
      </c>
      <c r="O168">
        <v>2.552941176470588</v>
      </c>
      <c r="P168">
        <v>3.3019999999999996</v>
      </c>
      <c r="Q168">
        <v>0.41764705882352943</v>
      </c>
      <c r="R168">
        <v>0.312</v>
      </c>
      <c r="S168">
        <v>1.7647058823529413</v>
      </c>
      <c r="T168">
        <v>1.8960000000000001</v>
      </c>
      <c r="U168">
        <v>3.5294117647058823E-2</v>
      </c>
      <c r="V168">
        <v>5.4000000000000006E-2</v>
      </c>
      <c r="W168">
        <v>0.33529411764705885</v>
      </c>
      <c r="X168">
        <v>0.41399999999999998</v>
      </c>
      <c r="Y168">
        <v>2.9411764705882353E-2</v>
      </c>
      <c r="Z168">
        <v>1.4000000000000002E-2</v>
      </c>
      <c r="AA168" t="s">
        <v>30</v>
      </c>
      <c r="AB168" t="s">
        <v>30</v>
      </c>
      <c r="AC168">
        <v>0.22941176470588234</v>
      </c>
      <c r="AD168">
        <v>0.39400000000000002</v>
      </c>
      <c r="AE168" t="s">
        <v>30</v>
      </c>
      <c r="AF168" t="s">
        <v>30</v>
      </c>
      <c r="AG168">
        <v>0.12352941176470589</v>
      </c>
      <c r="AH168">
        <v>0.312</v>
      </c>
      <c r="AI168">
        <v>0</v>
      </c>
      <c r="AJ168">
        <v>0.01</v>
      </c>
      <c r="AK168">
        <v>4.177777777777778</v>
      </c>
      <c r="AL168">
        <v>0.78</v>
      </c>
      <c r="AM168" t="s">
        <v>30</v>
      </c>
      <c r="AN168" t="s">
        <v>30</v>
      </c>
      <c r="AO168">
        <v>5.7142857142857141E-2</v>
      </c>
      <c r="AP168">
        <v>1.7999999999999999E-2</v>
      </c>
      <c r="AQ168">
        <v>0.14285714285714285</v>
      </c>
      <c r="AR168">
        <v>3.4000000000000002E-2</v>
      </c>
      <c r="AS168">
        <v>0.31428571428571422</v>
      </c>
      <c r="AT168">
        <v>0.35799999999999998</v>
      </c>
      <c r="AU168">
        <v>2.8571428571428571E-2</v>
      </c>
      <c r="AV168">
        <v>8.0000000000000002E-3</v>
      </c>
      <c r="AW168" t="s">
        <v>30</v>
      </c>
      <c r="AX168" t="s">
        <v>30</v>
      </c>
      <c r="AY168">
        <v>0</v>
      </c>
      <c r="AZ168">
        <v>8.0000000000000002E-3</v>
      </c>
    </row>
    <row r="169" spans="1:52">
      <c r="A169">
        <v>167</v>
      </c>
      <c r="C169">
        <v>11</v>
      </c>
      <c r="D169">
        <v>2017</v>
      </c>
      <c r="E169" t="s">
        <v>44</v>
      </c>
      <c r="F169">
        <v>11</v>
      </c>
      <c r="G169">
        <v>4.6896551724137936</v>
      </c>
      <c r="H169">
        <v>1.335</v>
      </c>
      <c r="I169">
        <v>0.25735294117647056</v>
      </c>
      <c r="J169">
        <v>0.77</v>
      </c>
      <c r="K169">
        <v>0.27941176470588236</v>
      </c>
      <c r="L169">
        <v>0.70250000000000001</v>
      </c>
      <c r="M169">
        <v>1.0073529411764706</v>
      </c>
      <c r="N169">
        <v>2.5049999999999999</v>
      </c>
      <c r="O169">
        <v>2.4044117647058822</v>
      </c>
      <c r="P169">
        <v>5.4074999999999998</v>
      </c>
      <c r="Q169">
        <v>0.25735294117647056</v>
      </c>
      <c r="R169">
        <v>0.52</v>
      </c>
      <c r="S169">
        <v>1.6102941176470589</v>
      </c>
      <c r="T169">
        <v>1.2149999999999999</v>
      </c>
      <c r="U169">
        <v>2.2058823529411763E-2</v>
      </c>
      <c r="V169">
        <v>7.5000000000000011E-2</v>
      </c>
      <c r="W169">
        <v>0.38235294117647062</v>
      </c>
      <c r="X169">
        <v>0.42749999999999999</v>
      </c>
      <c r="Y169">
        <v>2.9411764705882353E-2</v>
      </c>
      <c r="Z169">
        <v>0.01</v>
      </c>
      <c r="AA169" t="s">
        <v>30</v>
      </c>
      <c r="AB169" t="s">
        <v>30</v>
      </c>
      <c r="AC169">
        <v>0.14705882352941177</v>
      </c>
      <c r="AD169">
        <v>0.19749999999999998</v>
      </c>
      <c r="AE169" t="s">
        <v>30</v>
      </c>
      <c r="AF169" t="s">
        <v>30</v>
      </c>
      <c r="AG169">
        <v>9.5588235294117654E-2</v>
      </c>
      <c r="AH169">
        <v>0.3175</v>
      </c>
      <c r="AI169">
        <v>0</v>
      </c>
      <c r="AJ169">
        <v>1.2500000000000001E-2</v>
      </c>
      <c r="AK169">
        <v>1.8611111111111112</v>
      </c>
      <c r="AL169">
        <v>0.8125</v>
      </c>
      <c r="AM169" t="s">
        <v>30</v>
      </c>
      <c r="AN169" t="s">
        <v>30</v>
      </c>
      <c r="AO169">
        <v>0.14285714285714285</v>
      </c>
      <c r="AP169">
        <v>2.5000000000000001E-2</v>
      </c>
      <c r="AQ169">
        <v>3.5714285714285712E-2</v>
      </c>
      <c r="AR169">
        <v>3.7499999999999999E-2</v>
      </c>
      <c r="AS169">
        <v>0.14285714285714285</v>
      </c>
      <c r="AT169">
        <v>0.45499999999999996</v>
      </c>
      <c r="AU169">
        <v>0</v>
      </c>
      <c r="AV169">
        <v>0.01</v>
      </c>
      <c r="AW169" t="s">
        <v>30</v>
      </c>
      <c r="AX169" t="s">
        <v>30</v>
      </c>
      <c r="AY169">
        <v>0</v>
      </c>
      <c r="AZ169">
        <v>1.2500000000000001E-2</v>
      </c>
    </row>
    <row r="170" spans="1:52">
      <c r="A170">
        <v>168</v>
      </c>
      <c r="D170">
        <v>2017</v>
      </c>
      <c r="E170" t="s">
        <v>44</v>
      </c>
      <c r="F170">
        <v>12</v>
      </c>
      <c r="G170">
        <v>15.711206896551724</v>
      </c>
      <c r="H170">
        <v>10.67</v>
      </c>
      <c r="I170">
        <v>0.23529411764705882</v>
      </c>
      <c r="J170">
        <v>0.73499999999999999</v>
      </c>
      <c r="K170">
        <v>0.16911764705882354</v>
      </c>
      <c r="L170">
        <v>0.755</v>
      </c>
      <c r="M170">
        <v>1.3161764705882353</v>
      </c>
      <c r="N170">
        <v>2.93</v>
      </c>
      <c r="O170">
        <v>2.3897058823529411</v>
      </c>
      <c r="P170">
        <v>8.0875000000000004</v>
      </c>
      <c r="Q170">
        <v>0.58088235294117652</v>
      </c>
      <c r="R170">
        <v>0.55249999999999999</v>
      </c>
      <c r="S170">
        <v>1.3235294117647058</v>
      </c>
      <c r="T170">
        <v>0.69750000000000001</v>
      </c>
      <c r="U170">
        <v>2.2058823529411763E-2</v>
      </c>
      <c r="V170">
        <v>0.08</v>
      </c>
      <c r="W170">
        <v>0.25735294117647056</v>
      </c>
      <c r="X170">
        <v>0.38750000000000001</v>
      </c>
      <c r="Y170">
        <v>5.8823529411764705E-2</v>
      </c>
      <c r="Z170">
        <v>0.01</v>
      </c>
      <c r="AA170" t="s">
        <v>30</v>
      </c>
      <c r="AB170" t="s">
        <v>30</v>
      </c>
      <c r="AC170">
        <v>0.11764705882352941</v>
      </c>
      <c r="AD170">
        <v>0.08</v>
      </c>
      <c r="AE170" t="s">
        <v>30</v>
      </c>
      <c r="AF170" t="s">
        <v>30</v>
      </c>
      <c r="AG170">
        <v>8.0882352941176461E-2</v>
      </c>
      <c r="AH170">
        <v>0.27</v>
      </c>
      <c r="AI170">
        <v>0</v>
      </c>
      <c r="AJ170">
        <v>1.5000000000000001E-2</v>
      </c>
      <c r="AK170">
        <v>1.8333333333333335</v>
      </c>
      <c r="AL170">
        <v>0.8274999999999999</v>
      </c>
      <c r="AM170" t="s">
        <v>30</v>
      </c>
      <c r="AN170" t="s">
        <v>30</v>
      </c>
      <c r="AO170">
        <v>3.5714285714285712E-2</v>
      </c>
      <c r="AP170">
        <v>1.4999999999999999E-2</v>
      </c>
      <c r="AQ170">
        <v>7.1428571428571425E-2</v>
      </c>
      <c r="AR170">
        <v>0.03</v>
      </c>
      <c r="AS170">
        <v>0.17857142857142855</v>
      </c>
      <c r="AT170">
        <v>0.37</v>
      </c>
      <c r="AU170">
        <v>3.5714285714285712E-2</v>
      </c>
      <c r="AV170">
        <v>0.01</v>
      </c>
      <c r="AW170" t="s">
        <v>30</v>
      </c>
      <c r="AX170" t="s">
        <v>30</v>
      </c>
      <c r="AY170">
        <v>3.5714285714285712E-2</v>
      </c>
      <c r="AZ170">
        <v>3.7500000000000006E-2</v>
      </c>
    </row>
    <row r="171" spans="1:52">
      <c r="A171">
        <v>169</v>
      </c>
      <c r="B171">
        <v>2018</v>
      </c>
      <c r="C171">
        <v>1</v>
      </c>
      <c r="D171">
        <v>2018</v>
      </c>
      <c r="E171" t="s">
        <v>45</v>
      </c>
      <c r="F171">
        <v>1</v>
      </c>
      <c r="G171" s="23">
        <v>47.919303085299454</v>
      </c>
      <c r="H171" s="23">
        <v>40.272000000000006</v>
      </c>
      <c r="I171" s="23">
        <v>0.28141176470588236</v>
      </c>
      <c r="J171" s="23">
        <v>0.45999999999999996</v>
      </c>
      <c r="K171" s="23">
        <v>0.17117647058823532</v>
      </c>
      <c r="L171" s="23">
        <v>0.31</v>
      </c>
      <c r="M171" s="23">
        <v>1.4528235294117648</v>
      </c>
      <c r="N171" s="23">
        <v>2.1499999999999995</v>
      </c>
      <c r="O171" s="23">
        <v>2.9462352941176468</v>
      </c>
      <c r="P171" s="23">
        <v>5.0119999999999996</v>
      </c>
      <c r="Q171" s="23">
        <v>0.57682352941176462</v>
      </c>
      <c r="R171" s="23">
        <v>0.33</v>
      </c>
      <c r="S171" s="23">
        <v>0.6765882352941176</v>
      </c>
      <c r="T171" s="23">
        <v>0.19600000000000001</v>
      </c>
      <c r="U171" s="23">
        <v>0</v>
      </c>
      <c r="V171" s="23">
        <v>7.5999999999999998E-2</v>
      </c>
      <c r="W171" s="23">
        <v>0.24023529411764705</v>
      </c>
      <c r="X171" s="23">
        <v>0.30599999999999999</v>
      </c>
      <c r="Y171" s="23" t="s">
        <v>30</v>
      </c>
      <c r="Z171" s="23" t="s">
        <v>30</v>
      </c>
      <c r="AA171" s="23" t="s">
        <v>30</v>
      </c>
      <c r="AB171" s="23" t="s">
        <v>30</v>
      </c>
      <c r="AC171" s="23">
        <v>4.7058823529411764E-2</v>
      </c>
      <c r="AD171" s="23">
        <v>2.2000000000000002E-2</v>
      </c>
      <c r="AE171" s="23" t="s">
        <v>30</v>
      </c>
      <c r="AF171" s="23" t="s">
        <v>30</v>
      </c>
      <c r="AG171" s="23">
        <v>9.4470588235294126E-2</v>
      </c>
      <c r="AH171" s="23">
        <v>0.17200000000000001</v>
      </c>
      <c r="AI171" s="23">
        <v>2.222222222222222E-2</v>
      </c>
      <c r="AJ171" s="23">
        <v>1.2E-2</v>
      </c>
      <c r="AK171" s="23">
        <v>1.3775555555555556</v>
      </c>
      <c r="AL171" s="23">
        <v>0.67400000000000004</v>
      </c>
      <c r="AM171" s="23" t="s">
        <v>30</v>
      </c>
      <c r="AN171" s="23" t="s">
        <v>30</v>
      </c>
      <c r="AO171" s="23">
        <v>8.5714285714285715E-2</v>
      </c>
      <c r="AP171" s="23">
        <v>1.7999999999999999E-2</v>
      </c>
      <c r="AQ171" s="23">
        <v>0.2294285714285714</v>
      </c>
      <c r="AR171" s="23">
        <v>1.9999999999999997E-2</v>
      </c>
      <c r="AS171" s="23">
        <v>5.6571428571428571E-2</v>
      </c>
      <c r="AT171" s="23">
        <v>0.20799999999999996</v>
      </c>
      <c r="AU171" s="23">
        <v>0</v>
      </c>
      <c r="AV171" s="23">
        <v>8.0000000000000002E-3</v>
      </c>
      <c r="AW171" s="23" t="s">
        <v>30</v>
      </c>
      <c r="AX171" s="23" t="s">
        <v>30</v>
      </c>
      <c r="AY171" s="23">
        <v>0</v>
      </c>
      <c r="AZ171" s="23">
        <v>5.6000000000000008E-2</v>
      </c>
    </row>
    <row r="172" spans="1:52">
      <c r="A172">
        <v>170</v>
      </c>
      <c r="D172">
        <v>2018</v>
      </c>
      <c r="E172" t="s">
        <v>45</v>
      </c>
      <c r="F172">
        <v>2</v>
      </c>
      <c r="G172" s="23">
        <v>44.184210526315795</v>
      </c>
      <c r="H172" s="23">
        <v>28.772500000000001</v>
      </c>
      <c r="I172" s="23">
        <v>0.52205882352941169</v>
      </c>
      <c r="J172" s="23">
        <v>0.375</v>
      </c>
      <c r="K172" s="23">
        <v>0.20588235294117646</v>
      </c>
      <c r="L172" s="23">
        <v>0.27500000000000002</v>
      </c>
      <c r="M172" s="23">
        <v>1.8161764705882351</v>
      </c>
      <c r="N172" s="23">
        <v>2.4950000000000001</v>
      </c>
      <c r="O172" s="23">
        <v>3.1911764705882351</v>
      </c>
      <c r="P172" s="23">
        <v>4.6049999999999995</v>
      </c>
      <c r="Q172" s="23">
        <v>0.46323529411764708</v>
      </c>
      <c r="R172" s="23">
        <v>0.2175</v>
      </c>
      <c r="S172" s="23">
        <v>0.56617647058823528</v>
      </c>
      <c r="T172" s="23">
        <v>0.1225</v>
      </c>
      <c r="U172" s="23">
        <v>2.9411764705882353E-2</v>
      </c>
      <c r="V172" s="23">
        <v>0.06</v>
      </c>
      <c r="W172" s="23">
        <v>0.25</v>
      </c>
      <c r="X172" s="23">
        <v>0.31</v>
      </c>
      <c r="Y172" s="23" t="s">
        <v>30</v>
      </c>
      <c r="Z172" s="23" t="s">
        <v>30</v>
      </c>
      <c r="AA172" s="23" t="s">
        <v>30</v>
      </c>
      <c r="AB172" s="23" t="s">
        <v>30</v>
      </c>
      <c r="AC172" s="23">
        <v>7.3529411764705881E-3</v>
      </c>
      <c r="AD172" s="23">
        <v>1.2500000000000001E-2</v>
      </c>
      <c r="AE172" s="23" t="s">
        <v>30</v>
      </c>
      <c r="AF172" s="23" t="s">
        <v>30</v>
      </c>
      <c r="AG172" s="23">
        <v>0.11764705882352941</v>
      </c>
      <c r="AH172" s="23">
        <v>0.13250000000000001</v>
      </c>
      <c r="AI172" s="23">
        <v>0</v>
      </c>
      <c r="AJ172" s="23">
        <v>0.01</v>
      </c>
      <c r="AK172" s="23">
        <v>0.91666666666666674</v>
      </c>
      <c r="AL172" s="23">
        <v>0.57250000000000001</v>
      </c>
      <c r="AM172" s="23" t="s">
        <v>30</v>
      </c>
      <c r="AN172" s="23" t="s">
        <v>30</v>
      </c>
      <c r="AO172" s="23">
        <v>0.14285714285714285</v>
      </c>
      <c r="AP172" s="23">
        <v>2.2500000000000003E-2</v>
      </c>
      <c r="AQ172" s="23">
        <v>0.21428571428571427</v>
      </c>
      <c r="AR172" s="23">
        <v>0.02</v>
      </c>
      <c r="AS172" s="23">
        <v>0.14285714285714285</v>
      </c>
      <c r="AT172" s="23">
        <v>0.14000000000000001</v>
      </c>
      <c r="AU172" s="23">
        <v>3.5714285714285712E-2</v>
      </c>
      <c r="AV172" s="23">
        <v>5.0000000000000001E-3</v>
      </c>
      <c r="AW172" s="23" t="s">
        <v>30</v>
      </c>
      <c r="AX172" s="23" t="s">
        <v>30</v>
      </c>
      <c r="AY172" s="23">
        <v>0.39285714285714285</v>
      </c>
      <c r="AZ172" s="23">
        <v>0.20250000000000001</v>
      </c>
    </row>
    <row r="173" spans="1:52">
      <c r="A173">
        <v>171</v>
      </c>
      <c r="C173">
        <v>3</v>
      </c>
      <c r="D173">
        <v>2018</v>
      </c>
      <c r="E173" t="s">
        <v>45</v>
      </c>
      <c r="F173">
        <v>3</v>
      </c>
      <c r="G173" s="23">
        <v>13.570175438596491</v>
      </c>
      <c r="H173" s="23">
        <v>7.3600000000000012</v>
      </c>
      <c r="I173" s="23">
        <v>1.5294117647058822</v>
      </c>
      <c r="J173" s="23">
        <v>0.39749999999999996</v>
      </c>
      <c r="K173" s="23">
        <v>0.20588235294117649</v>
      </c>
      <c r="L173" s="23">
        <v>0.27750000000000002</v>
      </c>
      <c r="M173" s="23">
        <v>2.2573529411764706</v>
      </c>
      <c r="N173" s="23">
        <v>2.415</v>
      </c>
      <c r="O173" s="23">
        <v>3.375</v>
      </c>
      <c r="P173" s="23">
        <v>4.7349999999999994</v>
      </c>
      <c r="Q173" s="23">
        <v>0.94852941176470584</v>
      </c>
      <c r="R173" s="23">
        <v>0.26750000000000002</v>
      </c>
      <c r="S173" s="23">
        <v>0.4264705882352941</v>
      </c>
      <c r="T173" s="23">
        <v>0.14000000000000001</v>
      </c>
      <c r="U173" s="23">
        <v>0.10294117647058823</v>
      </c>
      <c r="V173" s="23">
        <v>6.5000000000000002E-2</v>
      </c>
      <c r="W173" s="23">
        <v>0.44117647058823528</v>
      </c>
      <c r="X173" s="23">
        <v>0.36750000000000005</v>
      </c>
      <c r="Y173" s="23" t="s">
        <v>30</v>
      </c>
      <c r="Z173" s="23" t="s">
        <v>30</v>
      </c>
      <c r="AA173" s="23" t="s">
        <v>30</v>
      </c>
      <c r="AB173" s="23" t="s">
        <v>30</v>
      </c>
      <c r="AC173" s="23">
        <v>1.4705882352941176E-2</v>
      </c>
      <c r="AD173" s="23">
        <v>0.01</v>
      </c>
      <c r="AE173" s="23" t="s">
        <v>30</v>
      </c>
      <c r="AF173" s="23" t="s">
        <v>30</v>
      </c>
      <c r="AG173" s="23">
        <v>0.15441176470588236</v>
      </c>
      <c r="AH173" s="23">
        <v>0.1275</v>
      </c>
      <c r="AI173" s="23">
        <v>5.5555555555555552E-2</v>
      </c>
      <c r="AJ173" s="23">
        <v>1.7500000000000002E-2</v>
      </c>
      <c r="AK173" s="23">
        <v>1.3333333333333335</v>
      </c>
      <c r="AL173" s="23">
        <v>0.5575</v>
      </c>
      <c r="AM173" s="23" t="s">
        <v>30</v>
      </c>
      <c r="AN173" s="23" t="s">
        <v>30</v>
      </c>
      <c r="AO173" s="23">
        <v>7.1428571428571425E-2</v>
      </c>
      <c r="AP173" s="23">
        <v>0.01</v>
      </c>
      <c r="AQ173" s="23">
        <v>7.1428571428571425E-2</v>
      </c>
      <c r="AR173" s="23">
        <v>2.2499999999999999E-2</v>
      </c>
      <c r="AS173" s="23">
        <v>7.1428571428571425E-2</v>
      </c>
      <c r="AT173" s="23">
        <v>0.15</v>
      </c>
      <c r="AU173" s="23">
        <v>3.5714285714285712E-2</v>
      </c>
      <c r="AV173" s="23">
        <v>1.2500000000000001E-2</v>
      </c>
      <c r="AW173" s="23" t="s">
        <v>30</v>
      </c>
      <c r="AX173" s="23" t="s">
        <v>30</v>
      </c>
      <c r="AY173" s="23">
        <v>0</v>
      </c>
      <c r="AZ173" s="23">
        <v>0.38499999999999995</v>
      </c>
    </row>
    <row r="174" spans="1:52">
      <c r="A174">
        <v>172</v>
      </c>
      <c r="D174">
        <v>2018</v>
      </c>
      <c r="E174" t="s">
        <v>45</v>
      </c>
      <c r="F174">
        <v>4</v>
      </c>
      <c r="G174" s="23">
        <v>3.5938596491228068</v>
      </c>
      <c r="H174" s="23">
        <v>1.4520000000000002</v>
      </c>
      <c r="I174" s="23">
        <v>2.1529411764705886</v>
      </c>
      <c r="J174" s="23">
        <v>0.34799999999999998</v>
      </c>
      <c r="K174" s="23">
        <v>0.3</v>
      </c>
      <c r="L174" s="23">
        <v>0.32200000000000001</v>
      </c>
      <c r="M174" s="23">
        <v>1.9529411764705884</v>
      </c>
      <c r="N174" s="23">
        <v>2.2160000000000002</v>
      </c>
      <c r="O174" s="23">
        <v>3.847294117647059</v>
      </c>
      <c r="P174" s="23">
        <v>4.3339999999999996</v>
      </c>
      <c r="Q174" s="23">
        <v>0.48235294117647054</v>
      </c>
      <c r="R174" s="23">
        <v>0.25</v>
      </c>
      <c r="S174" s="23">
        <v>0.41176470588235298</v>
      </c>
      <c r="T174" s="23">
        <v>0.21400000000000002</v>
      </c>
      <c r="U174" s="23">
        <v>6.4705882352941183E-2</v>
      </c>
      <c r="V174" s="23">
        <v>8.5999999999999993E-2</v>
      </c>
      <c r="W174" s="23">
        <v>0.61764705882352944</v>
      </c>
      <c r="X174" s="23">
        <v>0.4</v>
      </c>
      <c r="Y174" s="23" t="s">
        <v>30</v>
      </c>
      <c r="Z174" s="23" t="s">
        <v>30</v>
      </c>
      <c r="AA174" s="23" t="s">
        <v>30</v>
      </c>
      <c r="AB174" s="23" t="s">
        <v>30</v>
      </c>
      <c r="AC174" s="23">
        <v>2.9411764705882353E-2</v>
      </c>
      <c r="AD174" s="23">
        <v>2.8000000000000004E-2</v>
      </c>
      <c r="AE174" s="23" t="s">
        <v>30</v>
      </c>
      <c r="AF174" s="23" t="s">
        <v>30</v>
      </c>
      <c r="AG174" s="23">
        <v>7.0588235294117646E-2</v>
      </c>
      <c r="AH174" s="23">
        <v>0.11400000000000002</v>
      </c>
      <c r="AI174" s="23">
        <v>6.9444444444444448E-2</v>
      </c>
      <c r="AJ174" s="23">
        <v>2.6000000000000002E-2</v>
      </c>
      <c r="AK174" s="23">
        <v>0.86388888888888893</v>
      </c>
      <c r="AL174" s="23">
        <v>0.58599999999999997</v>
      </c>
      <c r="AM174" s="23" t="s">
        <v>30</v>
      </c>
      <c r="AN174" s="23" t="s">
        <v>30</v>
      </c>
      <c r="AO174" s="23">
        <v>2.8571428571428571E-2</v>
      </c>
      <c r="AP174" s="23">
        <v>0.02</v>
      </c>
      <c r="AQ174" s="23">
        <v>0.37142857142857144</v>
      </c>
      <c r="AR174" s="23">
        <v>1.9999999999999997E-2</v>
      </c>
      <c r="AS174" s="23">
        <v>0.11428571428571428</v>
      </c>
      <c r="AT174" s="23">
        <v>9.6000000000000002E-2</v>
      </c>
      <c r="AU174" s="23">
        <v>0</v>
      </c>
      <c r="AV174" s="23">
        <v>4.0000000000000001E-3</v>
      </c>
      <c r="AW174" s="23" t="s">
        <v>30</v>
      </c>
      <c r="AX174" s="23" t="s">
        <v>30</v>
      </c>
      <c r="AY174" s="23">
        <v>8.5714285714285715E-2</v>
      </c>
      <c r="AZ174" s="23">
        <v>0.33599999999999997</v>
      </c>
    </row>
    <row r="175" spans="1:52">
      <c r="A175">
        <v>173</v>
      </c>
      <c r="C175">
        <v>5</v>
      </c>
      <c r="D175">
        <v>2018</v>
      </c>
      <c r="E175" t="s">
        <v>45</v>
      </c>
      <c r="F175">
        <v>5</v>
      </c>
      <c r="G175" s="23">
        <v>1.8728070175438596</v>
      </c>
      <c r="H175" s="23">
        <v>0.32</v>
      </c>
      <c r="I175" s="23">
        <v>2.7941176470588234</v>
      </c>
      <c r="J175" s="23">
        <v>0.28500000000000003</v>
      </c>
      <c r="K175" s="23">
        <v>0.8529411764705882</v>
      </c>
      <c r="L175" s="23">
        <v>0.73499999999999999</v>
      </c>
      <c r="M175" s="23">
        <v>1.5367647058823528</v>
      </c>
      <c r="N175" s="23">
        <v>3.0300000000000002</v>
      </c>
      <c r="O175" s="23">
        <v>4.5</v>
      </c>
      <c r="P175" s="23">
        <v>7.1524999999999999</v>
      </c>
      <c r="Q175" s="23">
        <v>0.375</v>
      </c>
      <c r="R175" s="23">
        <v>0.53749999999999998</v>
      </c>
      <c r="S175" s="23">
        <v>1.2132352941176472</v>
      </c>
      <c r="T175" s="23">
        <v>0.73499999999999999</v>
      </c>
      <c r="U175" s="23">
        <v>8.0882352941176475E-2</v>
      </c>
      <c r="V175" s="23">
        <v>0.20250000000000001</v>
      </c>
      <c r="W175" s="23">
        <v>0.69852941176470584</v>
      </c>
      <c r="X175" s="23">
        <v>0.60250000000000004</v>
      </c>
      <c r="Y175" s="23" t="s">
        <v>30</v>
      </c>
      <c r="Z175" s="23" t="s">
        <v>30</v>
      </c>
      <c r="AA175" s="23" t="s">
        <v>30</v>
      </c>
      <c r="AB175" s="23" t="s">
        <v>30</v>
      </c>
      <c r="AC175" s="23">
        <v>3.6764705882352942E-2</v>
      </c>
      <c r="AD175" s="23">
        <v>0.1125</v>
      </c>
      <c r="AE175" s="23" t="s">
        <v>30</v>
      </c>
      <c r="AF175" s="23" t="s">
        <v>30</v>
      </c>
      <c r="AG175" s="23">
        <v>0.10294117647058823</v>
      </c>
      <c r="AH175" s="23">
        <v>0.18</v>
      </c>
      <c r="AI175" s="23">
        <v>0</v>
      </c>
      <c r="AJ175" s="23">
        <v>2.75E-2</v>
      </c>
      <c r="AK175" s="23">
        <v>2.0833333333333335</v>
      </c>
      <c r="AL175" s="23">
        <v>1.075</v>
      </c>
      <c r="AM175" s="23" t="s">
        <v>30</v>
      </c>
      <c r="AN175" s="23" t="s">
        <v>30</v>
      </c>
      <c r="AO175" s="23">
        <v>7.1428571428571425E-2</v>
      </c>
      <c r="AP175" s="23">
        <v>2.2499999999999999E-2</v>
      </c>
      <c r="AQ175" s="23">
        <v>0.10714285714285714</v>
      </c>
      <c r="AR175" s="23">
        <v>2.5000000000000001E-2</v>
      </c>
      <c r="AS175" s="23">
        <v>0.14285714285714285</v>
      </c>
      <c r="AT175" s="23">
        <v>0.15000000000000002</v>
      </c>
      <c r="AU175" s="23">
        <v>3.5714285714285712E-2</v>
      </c>
      <c r="AV175" s="23">
        <v>2.5000000000000001E-3</v>
      </c>
      <c r="AW175" s="23" t="s">
        <v>30</v>
      </c>
      <c r="AX175" s="23" t="s">
        <v>30</v>
      </c>
      <c r="AY175" s="23">
        <v>0.17857142857142855</v>
      </c>
      <c r="AZ175" s="23">
        <v>0.25</v>
      </c>
    </row>
    <row r="176" spans="1:52">
      <c r="A176">
        <v>174</v>
      </c>
      <c r="D176">
        <v>2018</v>
      </c>
      <c r="E176" t="s">
        <v>45</v>
      </c>
      <c r="F176">
        <v>6</v>
      </c>
      <c r="G176" s="23">
        <v>1.9956140350877192</v>
      </c>
      <c r="H176" s="23">
        <v>9.5000000000000001E-2</v>
      </c>
      <c r="I176" s="23">
        <v>4.1985294117647056</v>
      </c>
      <c r="J176" s="23">
        <v>0.34750000000000003</v>
      </c>
      <c r="K176" s="23">
        <v>0.91911764705882337</v>
      </c>
      <c r="L176" s="23">
        <v>0.82499999999999996</v>
      </c>
      <c r="M176" s="23">
        <v>1.3970588235294117</v>
      </c>
      <c r="N176" s="23">
        <v>2.8725000000000001</v>
      </c>
      <c r="O176" s="23">
        <v>3.8897058823529411</v>
      </c>
      <c r="P176" s="23">
        <v>6.2850000000000001</v>
      </c>
      <c r="Q176" s="23">
        <v>0.36029411764705882</v>
      </c>
      <c r="R176" s="23">
        <v>0.40749999999999997</v>
      </c>
      <c r="S176" s="23">
        <v>1.7426470588235294</v>
      </c>
      <c r="T176" s="23">
        <v>1.2949999999999999</v>
      </c>
      <c r="U176" s="23">
        <v>1.4705882352941176E-2</v>
      </c>
      <c r="V176" s="23">
        <v>0.3125</v>
      </c>
      <c r="W176" s="23">
        <v>0.36764705882352944</v>
      </c>
      <c r="X176" s="23">
        <v>0.56000000000000005</v>
      </c>
      <c r="Y176" s="23" t="s">
        <v>30</v>
      </c>
      <c r="Z176" s="23" t="s">
        <v>30</v>
      </c>
      <c r="AA176" s="23" t="s">
        <v>30</v>
      </c>
      <c r="AB176" s="23" t="s">
        <v>30</v>
      </c>
      <c r="AC176" s="23">
        <v>0.13970588235294118</v>
      </c>
      <c r="AD176" s="23">
        <v>0.60250000000000004</v>
      </c>
      <c r="AE176" s="23" t="s">
        <v>30</v>
      </c>
      <c r="AF176" s="23" t="s">
        <v>30</v>
      </c>
      <c r="AG176" s="23">
        <v>0.18382352941176472</v>
      </c>
      <c r="AH176" s="23">
        <v>0.1875</v>
      </c>
      <c r="AI176" s="23">
        <v>0</v>
      </c>
      <c r="AJ176" s="23">
        <v>2.2500000000000003E-2</v>
      </c>
      <c r="AK176" s="23">
        <v>2.9166666666666665</v>
      </c>
      <c r="AL176" s="23">
        <v>0.97750000000000004</v>
      </c>
      <c r="AM176" s="23" t="s">
        <v>30</v>
      </c>
      <c r="AN176" s="23" t="s">
        <v>30</v>
      </c>
      <c r="AO176" s="23">
        <v>0.14285714285714285</v>
      </c>
      <c r="AP176" s="23">
        <v>2.2499999999999999E-2</v>
      </c>
      <c r="AQ176" s="23">
        <v>0.21428571428571425</v>
      </c>
      <c r="AR176" s="23">
        <v>3.2500000000000001E-2</v>
      </c>
      <c r="AS176" s="23">
        <v>0.17857142857142855</v>
      </c>
      <c r="AT176" s="23">
        <v>0.16750000000000001</v>
      </c>
      <c r="AU176" s="23">
        <v>0</v>
      </c>
      <c r="AV176" s="23">
        <v>5.0000000000000001E-3</v>
      </c>
      <c r="AW176" s="23" t="s">
        <v>30</v>
      </c>
      <c r="AX176" s="23" t="s">
        <v>30</v>
      </c>
      <c r="AY176" s="23">
        <v>0.17857142857142855</v>
      </c>
      <c r="AZ176" s="23">
        <v>7.2499999999999995E-2</v>
      </c>
    </row>
    <row r="177" spans="1:52">
      <c r="A177">
        <v>175</v>
      </c>
      <c r="C177">
        <v>7</v>
      </c>
      <c r="D177">
        <v>2018</v>
      </c>
      <c r="E177" t="s">
        <v>45</v>
      </c>
      <c r="F177">
        <v>7</v>
      </c>
      <c r="G177" s="23">
        <v>2</v>
      </c>
      <c r="H177" s="23">
        <v>6.4000000000000001E-2</v>
      </c>
      <c r="I177" s="23">
        <v>3.2352941176470593</v>
      </c>
      <c r="J177" s="23">
        <v>0.84399999999999997</v>
      </c>
      <c r="K177" s="23">
        <v>1.1941176470588235</v>
      </c>
      <c r="L177" s="23">
        <v>0.58599999999999997</v>
      </c>
      <c r="M177" s="23">
        <v>1.3588235294117648</v>
      </c>
      <c r="N177" s="23">
        <v>1.8220000000000003</v>
      </c>
      <c r="O177" s="23">
        <v>3.7647058823529411</v>
      </c>
      <c r="P177" s="23">
        <v>4.2880000000000003</v>
      </c>
      <c r="Q177" s="23">
        <v>0.25882352941176473</v>
      </c>
      <c r="R177" s="23">
        <v>0.28399999999999997</v>
      </c>
      <c r="S177" s="23">
        <v>2.6235294117647059</v>
      </c>
      <c r="T177" s="23">
        <v>1.8320000000000001</v>
      </c>
      <c r="U177" s="23">
        <v>4.11764705882353E-2</v>
      </c>
      <c r="V177" s="23">
        <v>0.29400000000000004</v>
      </c>
      <c r="W177" s="23">
        <v>0.44117647058823534</v>
      </c>
      <c r="X177" s="23">
        <v>0.50600000000000001</v>
      </c>
      <c r="Y177" s="23" t="s">
        <v>30</v>
      </c>
      <c r="Z177" s="23" t="s">
        <v>30</v>
      </c>
      <c r="AA177" s="23" t="s">
        <v>30</v>
      </c>
      <c r="AB177" s="23" t="s">
        <v>30</v>
      </c>
      <c r="AC177" s="23">
        <v>0.61764705882352933</v>
      </c>
      <c r="AD177" s="23">
        <v>2.5179999999999998</v>
      </c>
      <c r="AE177" s="23" t="s">
        <v>30</v>
      </c>
      <c r="AF177" s="23" t="s">
        <v>30</v>
      </c>
      <c r="AG177" s="23">
        <v>0.12352941176470589</v>
      </c>
      <c r="AH177" s="23">
        <v>0.182</v>
      </c>
      <c r="AI177" s="23">
        <v>0</v>
      </c>
      <c r="AJ177" s="23">
        <v>1.6E-2</v>
      </c>
      <c r="AK177" s="23">
        <v>3.4222222222222221</v>
      </c>
      <c r="AL177" s="23">
        <v>0.94000000000000006</v>
      </c>
      <c r="AM177" s="23" t="s">
        <v>30</v>
      </c>
      <c r="AN177" s="23" t="s">
        <v>30</v>
      </c>
      <c r="AO177" s="23">
        <v>0.14285714285714285</v>
      </c>
      <c r="AP177" s="23">
        <v>1.7999999999999999E-2</v>
      </c>
      <c r="AQ177" s="23">
        <v>8.5714285714285715E-2</v>
      </c>
      <c r="AR177" s="23">
        <v>4.8000000000000001E-2</v>
      </c>
      <c r="AS177" s="23">
        <v>0.11428571428571428</v>
      </c>
      <c r="AT177" s="23">
        <v>0.20400000000000001</v>
      </c>
      <c r="AU177" s="23">
        <v>0</v>
      </c>
      <c r="AV177" s="23">
        <v>2E-3</v>
      </c>
      <c r="AW177" s="23" t="s">
        <v>30</v>
      </c>
      <c r="AX177" s="23" t="s">
        <v>30</v>
      </c>
      <c r="AY177" s="23">
        <v>0</v>
      </c>
      <c r="AZ177" s="23">
        <v>1.2E-2</v>
      </c>
    </row>
    <row r="178" spans="1:52">
      <c r="A178">
        <v>176</v>
      </c>
      <c r="D178">
        <v>2018</v>
      </c>
      <c r="E178" t="s">
        <v>45</v>
      </c>
      <c r="F178">
        <v>8</v>
      </c>
      <c r="G178" s="23">
        <v>1.4396551724137931</v>
      </c>
      <c r="H178" s="23">
        <v>0.04</v>
      </c>
      <c r="I178" s="23">
        <v>1.2941176470588234</v>
      </c>
      <c r="J178" s="23">
        <v>1.54</v>
      </c>
      <c r="K178" s="23">
        <v>1.0955882352941175</v>
      </c>
      <c r="L178" s="23">
        <v>0.34</v>
      </c>
      <c r="M178" s="23">
        <v>0.99264705882352933</v>
      </c>
      <c r="N178" s="23">
        <v>1.06</v>
      </c>
      <c r="O178" s="23">
        <v>4.375</v>
      </c>
      <c r="P178" s="23">
        <v>3.0949999999999998</v>
      </c>
      <c r="Q178" s="23">
        <v>0.33088235294117646</v>
      </c>
      <c r="R178" s="23">
        <v>0.20250000000000001</v>
      </c>
      <c r="S178" s="23">
        <v>3.2941176470588234</v>
      </c>
      <c r="T178" s="23">
        <v>1.1325000000000001</v>
      </c>
      <c r="U178" s="23">
        <v>8.0882352941176475E-2</v>
      </c>
      <c r="V178" s="23">
        <v>0.26250000000000001</v>
      </c>
      <c r="W178" s="23">
        <v>0.375</v>
      </c>
      <c r="X178" s="23">
        <v>0.41749999999999998</v>
      </c>
      <c r="Y178" s="23" t="s">
        <v>30</v>
      </c>
      <c r="Z178" s="23" t="s">
        <v>30</v>
      </c>
      <c r="AA178" s="23" t="s">
        <v>30</v>
      </c>
      <c r="AB178" s="23" t="s">
        <v>30</v>
      </c>
      <c r="AC178" s="23">
        <v>0.84558823529411764</v>
      </c>
      <c r="AD178" s="23">
        <v>1.7750000000000001</v>
      </c>
      <c r="AE178" s="23" t="s">
        <v>30</v>
      </c>
      <c r="AF178" s="23" t="s">
        <v>30</v>
      </c>
      <c r="AG178" s="23">
        <v>8.8235294117647065E-2</v>
      </c>
      <c r="AH178" s="23">
        <v>0.1275</v>
      </c>
      <c r="AI178" s="23">
        <v>0</v>
      </c>
      <c r="AJ178" s="23">
        <v>5.0000000000000001E-3</v>
      </c>
      <c r="AK178" s="23">
        <v>4.3611111111111107</v>
      </c>
      <c r="AL178" s="23">
        <v>0.9375</v>
      </c>
      <c r="AM178" s="23" t="s">
        <v>30</v>
      </c>
      <c r="AN178" s="23" t="s">
        <v>30</v>
      </c>
      <c r="AO178" s="23">
        <v>7.1428571428571425E-2</v>
      </c>
      <c r="AP178" s="23">
        <v>2.2499999999999999E-2</v>
      </c>
      <c r="AQ178" s="23">
        <v>0.17857142857142855</v>
      </c>
      <c r="AR178" s="23">
        <v>4.2500000000000003E-2</v>
      </c>
      <c r="AS178" s="23">
        <v>0.10714285714285714</v>
      </c>
      <c r="AT178" s="23">
        <v>0.23499999999999999</v>
      </c>
      <c r="AU178" s="23">
        <v>0</v>
      </c>
      <c r="AV178" s="23">
        <v>5.0000000000000001E-3</v>
      </c>
      <c r="AW178" s="23" t="s">
        <v>30</v>
      </c>
      <c r="AX178" s="23" t="s">
        <v>30</v>
      </c>
      <c r="AY178" s="23">
        <v>0.10714285714285714</v>
      </c>
      <c r="AZ178" s="23">
        <v>0.01</v>
      </c>
    </row>
    <row r="179" spans="1:52">
      <c r="A179">
        <v>177</v>
      </c>
      <c r="C179">
        <v>9</v>
      </c>
      <c r="D179">
        <v>2018</v>
      </c>
      <c r="E179" t="s">
        <v>45</v>
      </c>
      <c r="F179">
        <v>9</v>
      </c>
      <c r="G179" s="23">
        <v>2.0646551724137931</v>
      </c>
      <c r="H179" s="23">
        <v>0.125</v>
      </c>
      <c r="I179" s="23">
        <v>0.56617647058823528</v>
      </c>
      <c r="J179" s="23">
        <v>2.1649999999999996</v>
      </c>
      <c r="K179" s="23">
        <v>0.625</v>
      </c>
      <c r="L179" s="23">
        <v>0.29749999999999999</v>
      </c>
      <c r="M179" s="23">
        <v>1</v>
      </c>
      <c r="N179" s="23">
        <v>1.28</v>
      </c>
      <c r="O179" s="23">
        <v>4.1764705882352944</v>
      </c>
      <c r="P179" s="23">
        <v>3.3774999999999999</v>
      </c>
      <c r="Q179" s="23">
        <v>0.63235294117647056</v>
      </c>
      <c r="R179" s="23">
        <v>0.2225</v>
      </c>
      <c r="S179" s="23">
        <v>3.2867647058823528</v>
      </c>
      <c r="T179" s="23">
        <v>1.0349999999999999</v>
      </c>
      <c r="U179" s="23">
        <v>0.11764705882352941</v>
      </c>
      <c r="V179" s="23">
        <v>0.30500000000000005</v>
      </c>
      <c r="W179" s="23">
        <v>0.54411764705882359</v>
      </c>
      <c r="X179" s="23">
        <v>0.4325</v>
      </c>
      <c r="Y179" s="23" t="s">
        <v>30</v>
      </c>
      <c r="Z179" s="23" t="s">
        <v>30</v>
      </c>
      <c r="AA179" s="23" t="s">
        <v>30</v>
      </c>
      <c r="AB179" s="23" t="s">
        <v>30</v>
      </c>
      <c r="AC179" s="23">
        <v>0.3970588235294118</v>
      </c>
      <c r="AD179" s="23">
        <v>1.2475000000000001</v>
      </c>
      <c r="AE179" s="23" t="s">
        <v>30</v>
      </c>
      <c r="AF179" s="23" t="s">
        <v>30</v>
      </c>
      <c r="AG179" s="23">
        <v>8.8235294117647051E-2</v>
      </c>
      <c r="AH179" s="23">
        <v>0.1225</v>
      </c>
      <c r="AI179" s="23">
        <v>0</v>
      </c>
      <c r="AJ179" s="23">
        <v>7.4999999999999997E-3</v>
      </c>
      <c r="AK179" s="23">
        <v>3.833333333333333</v>
      </c>
      <c r="AL179" s="23">
        <v>1.0075000000000001</v>
      </c>
      <c r="AM179" s="23" t="s">
        <v>30</v>
      </c>
      <c r="AN179" s="23" t="s">
        <v>30</v>
      </c>
      <c r="AO179" s="23">
        <v>3.5714285714285712E-2</v>
      </c>
      <c r="AP179" s="23">
        <v>0.01</v>
      </c>
      <c r="AQ179" s="23">
        <v>0.21428571428571425</v>
      </c>
      <c r="AR179" s="23">
        <v>4.2500000000000003E-2</v>
      </c>
      <c r="AS179" s="23">
        <v>0.25</v>
      </c>
      <c r="AT179" s="23">
        <v>0.24</v>
      </c>
      <c r="AU179" s="23">
        <v>0</v>
      </c>
      <c r="AV179" s="23">
        <v>2.5000000000000001E-3</v>
      </c>
      <c r="AW179" s="23" t="s">
        <v>30</v>
      </c>
      <c r="AX179" s="23" t="s">
        <v>30</v>
      </c>
      <c r="AY179" s="23">
        <v>0.39285714285714279</v>
      </c>
      <c r="AZ179" s="23">
        <v>1.5000000000000001E-2</v>
      </c>
    </row>
    <row r="180" spans="1:52">
      <c r="A180">
        <v>178</v>
      </c>
      <c r="D180">
        <v>2018</v>
      </c>
      <c r="E180" t="s">
        <v>45</v>
      </c>
      <c r="F180">
        <v>10</v>
      </c>
      <c r="G180" s="23">
        <v>1.9448275862068964</v>
      </c>
      <c r="H180" s="23">
        <v>0.17599999999999999</v>
      </c>
      <c r="I180" s="23">
        <v>0.17647058823529413</v>
      </c>
      <c r="J180" s="23">
        <v>1.04</v>
      </c>
      <c r="K180" s="23">
        <v>0.31764705882352945</v>
      </c>
      <c r="L180" s="23">
        <v>0.30200000000000005</v>
      </c>
      <c r="M180" s="23">
        <v>1</v>
      </c>
      <c r="N180" s="23">
        <v>1.6519999999999999</v>
      </c>
      <c r="O180" s="23">
        <v>3.6470588235294117</v>
      </c>
      <c r="P180" s="23">
        <v>3.5859999999999999</v>
      </c>
      <c r="Q180" s="23">
        <v>0.47647058823529409</v>
      </c>
      <c r="R180" s="23">
        <v>0.27400000000000002</v>
      </c>
      <c r="S180" s="23">
        <v>2.611764705882353</v>
      </c>
      <c r="T180" s="23">
        <v>0.94200000000000017</v>
      </c>
      <c r="U180" s="23">
        <v>0.27647058823529413</v>
      </c>
      <c r="V180" s="23">
        <v>0.42400000000000004</v>
      </c>
      <c r="W180" s="23">
        <v>0.3235294117647059</v>
      </c>
      <c r="X180" s="23">
        <v>0.39799999999999996</v>
      </c>
      <c r="Y180" s="23" t="s">
        <v>30</v>
      </c>
      <c r="Z180" s="23" t="s">
        <v>30</v>
      </c>
      <c r="AA180" s="23" t="s">
        <v>30</v>
      </c>
      <c r="AB180" s="23" t="s">
        <v>30</v>
      </c>
      <c r="AC180" s="23">
        <v>0.19999999999999998</v>
      </c>
      <c r="AD180" s="23">
        <v>0.504</v>
      </c>
      <c r="AE180" s="23" t="s">
        <v>30</v>
      </c>
      <c r="AF180" s="23" t="s">
        <v>30</v>
      </c>
      <c r="AG180" s="23">
        <v>0.12352941176470589</v>
      </c>
      <c r="AH180" s="23">
        <v>0.11599999999999999</v>
      </c>
      <c r="AI180" s="23">
        <v>0.15555555555555553</v>
      </c>
      <c r="AJ180" s="23">
        <v>8.0000000000000002E-3</v>
      </c>
      <c r="AK180" s="23">
        <v>2.4666666666666663</v>
      </c>
      <c r="AL180" s="23">
        <v>0.88000000000000012</v>
      </c>
      <c r="AM180" s="23" t="s">
        <v>30</v>
      </c>
      <c r="AN180" s="23" t="s">
        <v>30</v>
      </c>
      <c r="AO180" s="23">
        <v>0.17142857142857143</v>
      </c>
      <c r="AP180" s="23">
        <v>2.4E-2</v>
      </c>
      <c r="AQ180" s="23">
        <v>0.14285714285714285</v>
      </c>
      <c r="AR180" s="23">
        <v>3.5999999999999997E-2</v>
      </c>
      <c r="AS180" s="23">
        <v>0.11428571428571428</v>
      </c>
      <c r="AT180" s="23">
        <v>0.32199999999999995</v>
      </c>
      <c r="AU180" s="23">
        <v>0</v>
      </c>
      <c r="AV180" s="23">
        <v>6.0000000000000001E-3</v>
      </c>
      <c r="AW180" s="23" t="s">
        <v>30</v>
      </c>
      <c r="AX180" s="23" t="s">
        <v>30</v>
      </c>
      <c r="AY180" s="23">
        <v>0.11428571428571428</v>
      </c>
      <c r="AZ180" s="23">
        <v>8.0000000000000002E-3</v>
      </c>
    </row>
    <row r="181" spans="1:52">
      <c r="A181">
        <v>179</v>
      </c>
      <c r="C181">
        <v>11</v>
      </c>
      <c r="D181">
        <v>2018</v>
      </c>
      <c r="E181" t="s">
        <v>45</v>
      </c>
      <c r="F181">
        <v>11</v>
      </c>
      <c r="G181" s="23">
        <v>1.2655777374470658</v>
      </c>
      <c r="H181" s="23">
        <v>0.54500000000000004</v>
      </c>
      <c r="I181" s="23">
        <v>7.3529411764705885E-2</v>
      </c>
      <c r="J181" s="23">
        <v>0.54</v>
      </c>
      <c r="K181" s="23">
        <v>0.44852941176470584</v>
      </c>
      <c r="L181" s="23">
        <v>0.53749999999999998</v>
      </c>
      <c r="M181" s="23">
        <v>1.25</v>
      </c>
      <c r="N181" s="23">
        <v>2.5074999999999998</v>
      </c>
      <c r="O181" s="23">
        <v>3.1102941176470589</v>
      </c>
      <c r="P181" s="23">
        <v>6.3100000000000005</v>
      </c>
      <c r="Q181" s="23">
        <v>0.41911764705882354</v>
      </c>
      <c r="R181" s="23">
        <v>0.47</v>
      </c>
      <c r="S181" s="23">
        <v>1.4558823529411764</v>
      </c>
      <c r="T181" s="23">
        <v>0.70750000000000002</v>
      </c>
      <c r="U181" s="23">
        <v>0.44117647058823528</v>
      </c>
      <c r="V181" s="23">
        <v>0.6925</v>
      </c>
      <c r="W181" s="23">
        <v>0.32352941176470584</v>
      </c>
      <c r="X181" s="23">
        <v>0.435</v>
      </c>
      <c r="Y181" s="23" t="s">
        <v>30</v>
      </c>
      <c r="Z181" s="23" t="s">
        <v>30</v>
      </c>
      <c r="AA181" s="23" t="s">
        <v>30</v>
      </c>
      <c r="AB181" s="23" t="s">
        <v>30</v>
      </c>
      <c r="AC181" s="23">
        <v>8.0882352941176475E-2</v>
      </c>
      <c r="AD181" s="23">
        <v>0.16500000000000001</v>
      </c>
      <c r="AE181" s="23" t="s">
        <v>30</v>
      </c>
      <c r="AF181" s="23" t="s">
        <v>30</v>
      </c>
      <c r="AG181" s="23">
        <v>7.3529411764705885E-2</v>
      </c>
      <c r="AH181" s="23">
        <v>0.12</v>
      </c>
      <c r="AI181" s="23">
        <v>0</v>
      </c>
      <c r="AJ181" s="23">
        <v>5.0000000000000001E-3</v>
      </c>
      <c r="AK181" s="23">
        <v>1.4166666666666667</v>
      </c>
      <c r="AL181" s="23">
        <v>0.85250000000000004</v>
      </c>
      <c r="AM181" s="23" t="s">
        <v>30</v>
      </c>
      <c r="AN181" s="23" t="s">
        <v>30</v>
      </c>
      <c r="AO181" s="23">
        <v>3.5714285714285712E-2</v>
      </c>
      <c r="AP181" s="23">
        <v>2.2499999999999999E-2</v>
      </c>
      <c r="AQ181" s="23">
        <v>3.5714285714285712E-2</v>
      </c>
      <c r="AR181" s="23">
        <v>3.2500000000000001E-2</v>
      </c>
      <c r="AS181" s="23">
        <v>3.5714285714285712E-2</v>
      </c>
      <c r="AT181" s="23">
        <v>0.36749999999999999</v>
      </c>
      <c r="AU181" s="23">
        <v>0</v>
      </c>
      <c r="AV181" s="23">
        <v>5.0000000000000001E-3</v>
      </c>
      <c r="AW181" s="23" t="s">
        <v>30</v>
      </c>
      <c r="AX181" s="23" t="s">
        <v>30</v>
      </c>
      <c r="AY181" s="23">
        <v>0</v>
      </c>
      <c r="AZ181" s="23">
        <v>2.7500000000000004E-2</v>
      </c>
    </row>
    <row r="182" spans="1:52">
      <c r="A182">
        <v>180</v>
      </c>
      <c r="D182">
        <v>2018</v>
      </c>
      <c r="E182" t="s">
        <v>45</v>
      </c>
      <c r="F182">
        <v>12</v>
      </c>
      <c r="G182" s="23">
        <v>5.0775862068965516</v>
      </c>
      <c r="H182" s="23">
        <v>6.0675000000000008</v>
      </c>
      <c r="I182" s="23">
        <v>5.1470588235294115E-2</v>
      </c>
      <c r="J182" s="23">
        <v>0.53750000000000009</v>
      </c>
      <c r="K182" s="23">
        <v>0.30147058823529416</v>
      </c>
      <c r="L182" s="23">
        <v>0.66499999999999992</v>
      </c>
      <c r="M182" s="23">
        <v>1.3308823529411764</v>
      </c>
      <c r="N182" s="23">
        <v>2.87</v>
      </c>
      <c r="O182" s="23">
        <v>4.2720588235294121</v>
      </c>
      <c r="P182" s="23">
        <v>8.9450000000000003</v>
      </c>
      <c r="Q182" s="23">
        <v>0.60294117647058831</v>
      </c>
      <c r="R182" s="23">
        <v>0.62749999999999995</v>
      </c>
      <c r="S182" s="23">
        <v>0.67647058823529416</v>
      </c>
      <c r="T182" s="23">
        <v>0.51249999999999996</v>
      </c>
      <c r="U182" s="23">
        <v>0.61029411764705876</v>
      </c>
      <c r="V182" s="23">
        <v>0.86499999999999999</v>
      </c>
      <c r="W182" s="23">
        <v>0.375</v>
      </c>
      <c r="X182" s="23">
        <v>0.375</v>
      </c>
      <c r="Y182" s="23" t="s">
        <v>30</v>
      </c>
      <c r="Z182" s="23" t="s">
        <v>30</v>
      </c>
      <c r="AA182" s="23" t="s">
        <v>30</v>
      </c>
      <c r="AB182" s="23" t="s">
        <v>30</v>
      </c>
      <c r="AC182" s="23">
        <v>4.4117647058823525E-2</v>
      </c>
      <c r="AD182" s="23">
        <v>7.4999999999999997E-2</v>
      </c>
      <c r="AE182" s="23" t="s">
        <v>30</v>
      </c>
      <c r="AF182" s="23" t="s">
        <v>30</v>
      </c>
      <c r="AG182" s="23">
        <v>0.10294117647058823</v>
      </c>
      <c r="AH182" s="23">
        <v>0.11749999999999999</v>
      </c>
      <c r="AI182" s="23">
        <v>0</v>
      </c>
      <c r="AJ182" s="23">
        <v>1.4999999999999999E-2</v>
      </c>
      <c r="AK182" s="23">
        <v>1.1944444444444444</v>
      </c>
      <c r="AL182" s="23">
        <v>0.92</v>
      </c>
      <c r="AM182" s="23" t="s">
        <v>30</v>
      </c>
      <c r="AN182" s="23" t="s">
        <v>30</v>
      </c>
      <c r="AO182" s="23">
        <v>0</v>
      </c>
      <c r="AP182" s="23">
        <v>1.7500000000000002E-2</v>
      </c>
      <c r="AQ182" s="23">
        <v>0.10714285714285714</v>
      </c>
      <c r="AR182" s="23">
        <v>2.2500000000000003E-2</v>
      </c>
      <c r="AS182" s="23">
        <v>0.14285714285714285</v>
      </c>
      <c r="AT182" s="23">
        <v>0.33999999999999997</v>
      </c>
      <c r="AU182" s="23">
        <v>3.5714285714285712E-2</v>
      </c>
      <c r="AV182" s="23">
        <v>2.5000000000000001E-3</v>
      </c>
      <c r="AW182" s="23" t="s">
        <v>30</v>
      </c>
      <c r="AX182" s="23" t="s">
        <v>30</v>
      </c>
      <c r="AY182" s="23">
        <v>3.5714285714285712E-2</v>
      </c>
      <c r="AZ182" s="23">
        <v>4.7500000000000001E-2</v>
      </c>
    </row>
    <row r="183" spans="1:52">
      <c r="A183">
        <v>181</v>
      </c>
      <c r="B183">
        <v>2019</v>
      </c>
      <c r="C183">
        <v>1</v>
      </c>
      <c r="D183">
        <v>2019</v>
      </c>
      <c r="E183" t="s">
        <v>46</v>
      </c>
      <c r="F183">
        <v>1</v>
      </c>
      <c r="G183" s="23">
        <v>44.251724137931035</v>
      </c>
      <c r="H183" s="23">
        <v>41.816000000000003</v>
      </c>
      <c r="I183" s="23">
        <v>0.12352941176470589</v>
      </c>
      <c r="J183" s="23">
        <v>0.376</v>
      </c>
      <c r="K183" s="23">
        <v>0.12352941176470589</v>
      </c>
      <c r="L183" s="23">
        <v>0.308</v>
      </c>
      <c r="M183" s="23">
        <v>1.5352941176470589</v>
      </c>
      <c r="N183" s="23">
        <v>1.9940000000000002</v>
      </c>
      <c r="O183" s="23">
        <v>2.8941176470588239</v>
      </c>
      <c r="P183" s="23">
        <v>6.1180000000000003</v>
      </c>
      <c r="Q183" s="23">
        <v>0.56470588235294117</v>
      </c>
      <c r="R183" s="23">
        <v>0.374</v>
      </c>
      <c r="S183" s="23">
        <v>0.39411764705882352</v>
      </c>
      <c r="T183" s="23">
        <v>0.13600000000000001</v>
      </c>
      <c r="U183" s="23">
        <v>1.0411764705882354</v>
      </c>
      <c r="V183" s="23">
        <v>0.77200000000000002</v>
      </c>
      <c r="W183" s="23">
        <v>0.3235294117647059</v>
      </c>
      <c r="X183" s="23">
        <v>0.28600000000000003</v>
      </c>
      <c r="Y183" s="23" t="s">
        <v>30</v>
      </c>
      <c r="Z183" s="23" t="s">
        <v>30</v>
      </c>
      <c r="AA183" s="23" t="s">
        <v>30</v>
      </c>
      <c r="AB183" s="23" t="s">
        <v>30</v>
      </c>
      <c r="AC183" s="23">
        <v>1.7647058823529412E-2</v>
      </c>
      <c r="AD183" s="23">
        <v>1.3999999999999999E-2</v>
      </c>
      <c r="AE183" s="23" t="s">
        <v>30</v>
      </c>
      <c r="AF183" s="23" t="s">
        <v>30</v>
      </c>
      <c r="AG183" s="23">
        <v>8.2352941176470601E-2</v>
      </c>
      <c r="AH183" s="23">
        <v>8.6000000000000007E-2</v>
      </c>
      <c r="AI183" s="23">
        <v>0</v>
      </c>
      <c r="AJ183" s="23">
        <v>8.0000000000000002E-3</v>
      </c>
      <c r="AK183" s="23">
        <v>0.86666666666666659</v>
      </c>
      <c r="AL183" s="23">
        <v>0.70799999999999996</v>
      </c>
      <c r="AM183" s="23" t="s">
        <v>30</v>
      </c>
      <c r="AN183" s="23" t="s">
        <v>30</v>
      </c>
      <c r="AO183" s="23">
        <v>0.17142857142857143</v>
      </c>
      <c r="AP183" s="23">
        <v>1.9999999999999997E-2</v>
      </c>
      <c r="AQ183" s="23">
        <v>5.7142857142857141E-2</v>
      </c>
      <c r="AR183" s="23">
        <v>0.02</v>
      </c>
      <c r="AS183" s="23">
        <v>0.19999999999999998</v>
      </c>
      <c r="AT183" s="23">
        <v>0.23199999999999998</v>
      </c>
      <c r="AU183" s="23">
        <v>2.8571428571428571E-2</v>
      </c>
      <c r="AV183" s="23">
        <v>2E-3</v>
      </c>
      <c r="AW183" s="23" t="s">
        <v>30</v>
      </c>
      <c r="AX183" s="23" t="s">
        <v>30</v>
      </c>
      <c r="AY183" s="23">
        <v>0</v>
      </c>
      <c r="AZ183" s="23">
        <v>6.8000000000000005E-2</v>
      </c>
    </row>
    <row r="184" spans="1:52">
      <c r="A184">
        <v>182</v>
      </c>
      <c r="D184">
        <v>2019</v>
      </c>
      <c r="E184" t="s">
        <v>46</v>
      </c>
      <c r="F184">
        <v>2</v>
      </c>
      <c r="G184" s="23">
        <v>20.426724137931032</v>
      </c>
      <c r="H184" s="23">
        <v>13.422500000000001</v>
      </c>
      <c r="I184" s="23">
        <v>0.25</v>
      </c>
      <c r="J184" s="23">
        <v>0.435</v>
      </c>
      <c r="K184" s="23">
        <v>0.24264705882352944</v>
      </c>
      <c r="L184" s="23">
        <v>0.315</v>
      </c>
      <c r="M184" s="23">
        <v>1.5808823529411764</v>
      </c>
      <c r="N184" s="23">
        <v>2.4924999999999997</v>
      </c>
      <c r="O184" s="23">
        <v>2.3088235294117645</v>
      </c>
      <c r="P184" s="23">
        <v>5.7649999999999997</v>
      </c>
      <c r="Q184" s="23">
        <v>0.55882352941176472</v>
      </c>
      <c r="R184" s="23">
        <v>0.28250000000000003</v>
      </c>
      <c r="S184" s="23">
        <v>0.33823529411764702</v>
      </c>
      <c r="T184" s="23">
        <v>0.12</v>
      </c>
      <c r="U184" s="23">
        <v>1.4779411764705883</v>
      </c>
      <c r="V184" s="23">
        <v>0.55749999999999988</v>
      </c>
      <c r="W184" s="23">
        <v>0.33088235294117652</v>
      </c>
      <c r="X184" s="23">
        <v>0.315</v>
      </c>
      <c r="Y184" s="23" t="s">
        <v>30</v>
      </c>
      <c r="Z184" s="23" t="s">
        <v>30</v>
      </c>
      <c r="AA184" s="23" t="s">
        <v>30</v>
      </c>
      <c r="AB184" s="23" t="s">
        <v>30</v>
      </c>
      <c r="AC184" s="23">
        <v>4.4117647058823532E-2</v>
      </c>
      <c r="AD184" s="23">
        <v>1.7500000000000002E-2</v>
      </c>
      <c r="AE184" s="23" t="s">
        <v>30</v>
      </c>
      <c r="AF184" s="23" t="s">
        <v>30</v>
      </c>
      <c r="AG184" s="23">
        <v>8.0882352941176475E-2</v>
      </c>
      <c r="AH184" s="23">
        <v>8.4999999999999992E-2</v>
      </c>
      <c r="AI184" s="23">
        <v>0</v>
      </c>
      <c r="AJ184" s="23">
        <v>1.2500000000000001E-2</v>
      </c>
      <c r="AK184" s="23">
        <v>0.88888888888888884</v>
      </c>
      <c r="AL184" s="23">
        <v>0.55249999999999999</v>
      </c>
      <c r="AM184" s="23" t="s">
        <v>30</v>
      </c>
      <c r="AN184" s="23" t="s">
        <v>30</v>
      </c>
      <c r="AO184" s="23">
        <v>0.10714285714285714</v>
      </c>
      <c r="AP184" s="23">
        <v>2.2499999999999999E-2</v>
      </c>
      <c r="AQ184" s="23">
        <v>0.17857142857142855</v>
      </c>
      <c r="AR184" s="23">
        <v>2.5000000000000001E-2</v>
      </c>
      <c r="AS184" s="23">
        <v>7.1428571428571425E-2</v>
      </c>
      <c r="AT184" s="23">
        <v>0.16250000000000001</v>
      </c>
      <c r="AU184" s="23">
        <v>0</v>
      </c>
      <c r="AV184" s="23">
        <v>0</v>
      </c>
      <c r="AW184" s="23" t="s">
        <v>30</v>
      </c>
      <c r="AX184" s="23" t="s">
        <v>30</v>
      </c>
      <c r="AY184" s="23">
        <v>0.14285714285714285</v>
      </c>
      <c r="AZ184" s="23">
        <v>0.17249999999999999</v>
      </c>
    </row>
    <row r="185" spans="1:52">
      <c r="A185">
        <v>183</v>
      </c>
      <c r="C185">
        <v>3</v>
      </c>
      <c r="D185">
        <v>2019</v>
      </c>
      <c r="E185" t="s">
        <v>46</v>
      </c>
      <c r="F185">
        <v>3</v>
      </c>
      <c r="G185" s="23">
        <v>5.0862068965517242</v>
      </c>
      <c r="H185" s="23">
        <v>2.5440000000000005</v>
      </c>
      <c r="I185" s="23">
        <v>0.35294117647058826</v>
      </c>
      <c r="J185" s="23">
        <v>0.47599999999999998</v>
      </c>
      <c r="K185" s="23">
        <v>0.29411764705882348</v>
      </c>
      <c r="L185" s="23">
        <v>0.33</v>
      </c>
      <c r="M185" s="23">
        <v>1.5294117647058822</v>
      </c>
      <c r="N185" s="23">
        <v>2.4400000000000004</v>
      </c>
      <c r="O185" s="23">
        <v>2.7058823529411766</v>
      </c>
      <c r="P185" s="23">
        <v>5.6280000000000001</v>
      </c>
      <c r="Q185" s="23">
        <v>0.31764705882352945</v>
      </c>
      <c r="R185" s="23">
        <v>0.33400000000000002</v>
      </c>
      <c r="S185" s="23">
        <v>0.35882352941176465</v>
      </c>
      <c r="T185" s="23">
        <v>0.16200000000000003</v>
      </c>
      <c r="U185" s="23">
        <v>1.0647058823529414</v>
      </c>
      <c r="V185" s="23">
        <v>0.54800000000000004</v>
      </c>
      <c r="W185" s="23">
        <v>0.41764705882352943</v>
      </c>
      <c r="X185" s="23">
        <v>0.37600000000000006</v>
      </c>
      <c r="Y185" s="23" t="s">
        <v>30</v>
      </c>
      <c r="Z185" s="23" t="s">
        <v>30</v>
      </c>
      <c r="AA185" s="23" t="s">
        <v>30</v>
      </c>
      <c r="AB185" s="23" t="s">
        <v>30</v>
      </c>
      <c r="AC185" s="23">
        <v>3.5294117647058823E-2</v>
      </c>
      <c r="AD185" s="23">
        <v>2.8000000000000004E-2</v>
      </c>
      <c r="AE185" s="23" t="s">
        <v>30</v>
      </c>
      <c r="AF185" s="23" t="s">
        <v>30</v>
      </c>
      <c r="AG185" s="23">
        <v>0.1</v>
      </c>
      <c r="AH185" s="23">
        <v>9.4E-2</v>
      </c>
      <c r="AI185" s="23">
        <v>0</v>
      </c>
      <c r="AJ185" s="23">
        <v>0.01</v>
      </c>
      <c r="AK185" s="23">
        <v>1.1777777777777778</v>
      </c>
      <c r="AL185" s="23">
        <v>0.53600000000000003</v>
      </c>
      <c r="AM185" s="23" t="s">
        <v>30</v>
      </c>
      <c r="AN185" s="23" t="s">
        <v>30</v>
      </c>
      <c r="AO185" s="23">
        <v>2.8571428571428571E-2</v>
      </c>
      <c r="AP185" s="23">
        <v>0.02</v>
      </c>
      <c r="AQ185" s="23">
        <v>2.8571428571428571E-2</v>
      </c>
      <c r="AR185" s="23">
        <v>0.02</v>
      </c>
      <c r="AS185" s="23">
        <v>0.37142857142857144</v>
      </c>
      <c r="AT185" s="23">
        <v>0.12</v>
      </c>
      <c r="AU185" s="23">
        <v>0</v>
      </c>
      <c r="AV185" s="23">
        <v>6.0000000000000001E-3</v>
      </c>
      <c r="AW185" s="23" t="s">
        <v>30</v>
      </c>
      <c r="AX185" s="23" t="s">
        <v>30</v>
      </c>
      <c r="AY185" s="23">
        <v>8.5714285714285715E-2</v>
      </c>
      <c r="AZ185" s="23">
        <v>0.40199999999999997</v>
      </c>
    </row>
    <row r="186" spans="1:52">
      <c r="A186">
        <v>184</v>
      </c>
      <c r="D186">
        <v>2019</v>
      </c>
      <c r="E186" t="s">
        <v>46</v>
      </c>
      <c r="F186">
        <v>4</v>
      </c>
      <c r="G186" s="23">
        <v>5.0178448275862069</v>
      </c>
      <c r="H186" s="23">
        <v>1.85</v>
      </c>
      <c r="I186" s="23">
        <v>0.57352941176470584</v>
      </c>
      <c r="J186" s="23">
        <v>0.47500000000000003</v>
      </c>
      <c r="K186" s="23">
        <v>0.55882352941176472</v>
      </c>
      <c r="L186" s="23">
        <v>0.34499999999999997</v>
      </c>
      <c r="M186" s="23">
        <v>1.6764705882352942</v>
      </c>
      <c r="N186" s="23">
        <v>2.1624999999999996</v>
      </c>
      <c r="O186" s="23">
        <v>3.8602941176470589</v>
      </c>
      <c r="P186" s="23">
        <v>6.18</v>
      </c>
      <c r="Q186" s="23">
        <v>0.35294117647058826</v>
      </c>
      <c r="R186" s="23">
        <v>0.29499999999999998</v>
      </c>
      <c r="S186" s="23">
        <v>1.4264705882352944</v>
      </c>
      <c r="T186" s="23">
        <v>0.39250000000000002</v>
      </c>
      <c r="U186" s="23">
        <v>0.77205882352941169</v>
      </c>
      <c r="V186" s="23">
        <v>0.60750000000000004</v>
      </c>
      <c r="W186" s="23">
        <v>0.55882352941176472</v>
      </c>
      <c r="X186" s="23">
        <v>0.42</v>
      </c>
      <c r="Y186" s="23" t="s">
        <v>30</v>
      </c>
      <c r="Z186" s="23" t="s">
        <v>30</v>
      </c>
      <c r="AA186" s="23" t="s">
        <v>30</v>
      </c>
      <c r="AB186" s="23" t="s">
        <v>30</v>
      </c>
      <c r="AC186" s="23">
        <v>0.1764705882352941</v>
      </c>
      <c r="AD186" s="23">
        <v>0.06</v>
      </c>
      <c r="AE186" s="23" t="s">
        <v>30</v>
      </c>
      <c r="AF186" s="23" t="s">
        <v>30</v>
      </c>
      <c r="AG186" s="23">
        <v>6.6176470588235295E-2</v>
      </c>
      <c r="AH186" s="23">
        <v>0.08</v>
      </c>
      <c r="AI186" s="23">
        <v>5.5555555555555552E-2</v>
      </c>
      <c r="AJ186" s="23">
        <v>0.01</v>
      </c>
      <c r="AK186" s="23">
        <v>1.5555555555555554</v>
      </c>
      <c r="AL186" s="23">
        <v>0.51249999999999996</v>
      </c>
      <c r="AM186" s="23" t="s">
        <v>30</v>
      </c>
      <c r="AN186" s="23" t="s">
        <v>30</v>
      </c>
      <c r="AO186" s="23">
        <v>0</v>
      </c>
      <c r="AP186" s="23">
        <v>0.02</v>
      </c>
      <c r="AQ186" s="23">
        <v>0</v>
      </c>
      <c r="AR186" s="23">
        <v>2.5000000000000001E-2</v>
      </c>
      <c r="AS186" s="23">
        <v>0.17857142857142855</v>
      </c>
      <c r="AT186" s="23">
        <v>0.125</v>
      </c>
      <c r="AU186" s="23">
        <v>7.1428571428571425E-2</v>
      </c>
      <c r="AV186" s="23">
        <v>2.5000000000000001E-3</v>
      </c>
      <c r="AW186" s="23" t="s">
        <v>30</v>
      </c>
      <c r="AX186" s="23" t="s">
        <v>30</v>
      </c>
      <c r="AY186" s="23">
        <v>0.25</v>
      </c>
      <c r="AZ186" s="23">
        <v>0.78</v>
      </c>
    </row>
    <row r="187" spans="1:52">
      <c r="A187">
        <v>185</v>
      </c>
      <c r="C187">
        <v>5</v>
      </c>
      <c r="D187">
        <v>2019</v>
      </c>
      <c r="E187" t="s">
        <v>46</v>
      </c>
      <c r="F187">
        <v>5</v>
      </c>
      <c r="G187" s="23">
        <v>4.8318965517241379</v>
      </c>
      <c r="H187" s="23">
        <v>0.69250000000000012</v>
      </c>
      <c r="I187" s="23">
        <v>1</v>
      </c>
      <c r="J187" s="23">
        <v>0.27</v>
      </c>
      <c r="K187" s="23">
        <v>0.76470588235294124</v>
      </c>
      <c r="L187" s="23">
        <v>0.54499999999999993</v>
      </c>
      <c r="M187" s="23">
        <v>1.2720588235294117</v>
      </c>
      <c r="N187" s="23">
        <v>2.5625</v>
      </c>
      <c r="O187" s="23">
        <v>5.6838235294117645</v>
      </c>
      <c r="P187" s="23">
        <v>6.3475000000000001</v>
      </c>
      <c r="Q187" s="23">
        <v>0.34558823529411764</v>
      </c>
      <c r="R187" s="23">
        <v>0.39749999999999996</v>
      </c>
      <c r="S187" s="23">
        <v>1.9264705882352942</v>
      </c>
      <c r="T187" s="23">
        <v>1.2150000000000001</v>
      </c>
      <c r="U187" s="23">
        <v>0.7720588235294118</v>
      </c>
      <c r="V187" s="23">
        <v>0.77750000000000008</v>
      </c>
      <c r="W187" s="23">
        <v>0.49264705882352944</v>
      </c>
      <c r="X187" s="23">
        <v>0.50249999999999995</v>
      </c>
      <c r="Y187" s="23" t="s">
        <v>30</v>
      </c>
      <c r="Z187" s="23" t="s">
        <v>30</v>
      </c>
      <c r="AA187" s="23" t="s">
        <v>30</v>
      </c>
      <c r="AB187" s="23" t="s">
        <v>30</v>
      </c>
      <c r="AC187" s="23">
        <v>0.3970588235294118</v>
      </c>
      <c r="AD187" s="23">
        <v>0.24000000000000002</v>
      </c>
      <c r="AE187" s="23" t="s">
        <v>30</v>
      </c>
      <c r="AF187" s="23" t="s">
        <v>30</v>
      </c>
      <c r="AG187" s="23">
        <v>6.6176470588235295E-2</v>
      </c>
      <c r="AH187" s="23">
        <v>0.115</v>
      </c>
      <c r="AI187" s="23">
        <v>0</v>
      </c>
      <c r="AJ187" s="23">
        <v>0.01</v>
      </c>
      <c r="AK187" s="23">
        <v>1.3055555555555554</v>
      </c>
      <c r="AL187" s="23">
        <v>0.61749999999999994</v>
      </c>
      <c r="AM187" s="23" t="s">
        <v>30</v>
      </c>
      <c r="AN187" s="23" t="s">
        <v>30</v>
      </c>
      <c r="AO187" s="23">
        <v>0</v>
      </c>
      <c r="AP187" s="23">
        <v>0.02</v>
      </c>
      <c r="AQ187" s="23">
        <v>0.14285714285714285</v>
      </c>
      <c r="AR187" s="23">
        <v>2.2499999999999999E-2</v>
      </c>
      <c r="AS187" s="23">
        <v>0.10714285714285714</v>
      </c>
      <c r="AT187" s="23">
        <v>0.12</v>
      </c>
      <c r="AU187" s="23">
        <v>7.1428571428571425E-2</v>
      </c>
      <c r="AV187" s="23">
        <v>0</v>
      </c>
      <c r="AW187" s="23" t="s">
        <v>30</v>
      </c>
      <c r="AX187" s="23" t="s">
        <v>30</v>
      </c>
      <c r="AY187" s="23">
        <v>0.21428571428571425</v>
      </c>
      <c r="AZ187" s="23">
        <v>0.52500000000000002</v>
      </c>
    </row>
    <row r="188" spans="1:52">
      <c r="A188">
        <v>186</v>
      </c>
      <c r="D188">
        <v>2019</v>
      </c>
      <c r="E188" t="s">
        <v>46</v>
      </c>
      <c r="F188">
        <v>6</v>
      </c>
      <c r="G188" s="23">
        <v>7.179310344827587</v>
      </c>
      <c r="H188" s="23">
        <v>0.22999999999999998</v>
      </c>
      <c r="I188" s="23">
        <v>4.9705882352941178</v>
      </c>
      <c r="J188" s="23">
        <v>0.29599999999999999</v>
      </c>
      <c r="K188" s="23">
        <v>1.2294117647058822</v>
      </c>
      <c r="L188" s="23">
        <v>0.66400000000000003</v>
      </c>
      <c r="M188" s="23">
        <v>0.9647058823529413</v>
      </c>
      <c r="N188" s="23">
        <v>2.4279999999999999</v>
      </c>
      <c r="O188" s="23">
        <v>4.7941176470588234</v>
      </c>
      <c r="P188" s="23">
        <v>5.2919999999999998</v>
      </c>
      <c r="Q188" s="23">
        <v>0.20588235294117646</v>
      </c>
      <c r="R188" s="23">
        <v>0.40199999999999997</v>
      </c>
      <c r="S188" s="23">
        <v>1.5823529411764707</v>
      </c>
      <c r="T188" s="23">
        <v>5.6959999999999997</v>
      </c>
      <c r="U188" s="23">
        <v>0.5</v>
      </c>
      <c r="V188" s="23">
        <v>0.82799999999999996</v>
      </c>
      <c r="W188" s="23">
        <v>0.37647058823529411</v>
      </c>
      <c r="X188" s="23">
        <v>0.50400000000000011</v>
      </c>
      <c r="Y188" s="23" t="s">
        <v>30</v>
      </c>
      <c r="Z188" s="23" t="s">
        <v>30</v>
      </c>
      <c r="AA188" s="23" t="s">
        <v>30</v>
      </c>
      <c r="AB188" s="23" t="s">
        <v>30</v>
      </c>
      <c r="AC188" s="23">
        <v>0.73529411764705876</v>
      </c>
      <c r="AD188" s="23">
        <v>1.244</v>
      </c>
      <c r="AE188" s="23" t="s">
        <v>30</v>
      </c>
      <c r="AF188" s="23" t="s">
        <v>30</v>
      </c>
      <c r="AG188" s="23">
        <v>0.12352941176470589</v>
      </c>
      <c r="AH188" s="23">
        <v>0.13800000000000001</v>
      </c>
      <c r="AI188" s="23">
        <v>0</v>
      </c>
      <c r="AJ188" s="23">
        <v>1.4000000000000002E-2</v>
      </c>
      <c r="AK188" s="23">
        <v>1.7111111111111115</v>
      </c>
      <c r="AL188" s="23">
        <v>0.65800000000000003</v>
      </c>
      <c r="AM188" s="23" t="s">
        <v>30</v>
      </c>
      <c r="AN188" s="23" t="s">
        <v>30</v>
      </c>
      <c r="AO188" s="23">
        <v>0</v>
      </c>
      <c r="AP188" s="23">
        <v>1.6E-2</v>
      </c>
      <c r="AQ188" s="23">
        <v>0.2857142857142857</v>
      </c>
      <c r="AR188" s="23">
        <v>2.6000000000000002E-2</v>
      </c>
      <c r="AS188" s="23">
        <v>0.22857142857142856</v>
      </c>
      <c r="AT188" s="23">
        <v>0.15400000000000003</v>
      </c>
      <c r="AU188" s="23">
        <v>5.7142857142857141E-2</v>
      </c>
      <c r="AV188" s="23">
        <v>0</v>
      </c>
      <c r="AW188" s="23" t="s">
        <v>30</v>
      </c>
      <c r="AX188" s="23" t="s">
        <v>30</v>
      </c>
      <c r="AY188" s="23">
        <v>5.7142857142857141E-2</v>
      </c>
      <c r="AZ188" s="23">
        <v>0.21400000000000002</v>
      </c>
    </row>
    <row r="189" spans="1:52">
      <c r="A189">
        <v>187</v>
      </c>
      <c r="C189">
        <v>7</v>
      </c>
      <c r="D189">
        <v>2019</v>
      </c>
      <c r="E189" t="s">
        <v>46</v>
      </c>
      <c r="F189">
        <v>7</v>
      </c>
      <c r="G189" s="23">
        <v>8.5431034482758612</v>
      </c>
      <c r="H189" s="23">
        <v>0.1825</v>
      </c>
      <c r="I189" s="23">
        <v>7.8161764705882355</v>
      </c>
      <c r="J189" s="23">
        <v>0.92249999999999999</v>
      </c>
      <c r="K189" s="23">
        <v>1.7352941176470589</v>
      </c>
      <c r="L189" s="23">
        <v>0.51500000000000001</v>
      </c>
      <c r="M189" s="23">
        <v>1.0147058823529411</v>
      </c>
      <c r="N189" s="23">
        <v>1.5574999999999999</v>
      </c>
      <c r="O189" s="23">
        <v>2.5441176470588234</v>
      </c>
      <c r="P189" s="23">
        <v>3.5775000000000001</v>
      </c>
      <c r="Q189" s="23">
        <v>0.51470588235294124</v>
      </c>
      <c r="R189" s="23">
        <v>0.3125</v>
      </c>
      <c r="S189" s="23">
        <v>3.2720588235294121</v>
      </c>
      <c r="T189" s="23">
        <v>12.1525</v>
      </c>
      <c r="U189" s="23">
        <v>0.29411764705882354</v>
      </c>
      <c r="V189" s="23">
        <v>0.86250000000000004</v>
      </c>
      <c r="W189" s="23">
        <v>0.33088235294117652</v>
      </c>
      <c r="X189" s="23">
        <v>0.43999999999999995</v>
      </c>
      <c r="Y189" s="23" t="s">
        <v>30</v>
      </c>
      <c r="Z189" s="23" t="s">
        <v>30</v>
      </c>
      <c r="AA189" s="23" t="s">
        <v>30</v>
      </c>
      <c r="AB189" s="23" t="s">
        <v>30</v>
      </c>
      <c r="AC189" s="23">
        <v>0.75</v>
      </c>
      <c r="AD189" s="23">
        <v>2.71</v>
      </c>
      <c r="AE189" s="23" t="s">
        <v>30</v>
      </c>
      <c r="AF189" s="23" t="s">
        <v>30</v>
      </c>
      <c r="AG189" s="23">
        <v>8.8235294117647051E-2</v>
      </c>
      <c r="AH189" s="23">
        <v>0.1075</v>
      </c>
      <c r="AI189" s="23">
        <v>0</v>
      </c>
      <c r="AJ189" s="23">
        <v>0.01</v>
      </c>
      <c r="AK189" s="23">
        <v>2.8333333333333335</v>
      </c>
      <c r="AL189" s="23">
        <v>0.71000000000000008</v>
      </c>
      <c r="AM189" s="23" t="s">
        <v>30</v>
      </c>
      <c r="AN189" s="23" t="s">
        <v>30</v>
      </c>
      <c r="AO189" s="23">
        <v>3.5714285714285712E-2</v>
      </c>
      <c r="AP189" s="23">
        <v>1.7500000000000002E-2</v>
      </c>
      <c r="AQ189" s="23">
        <v>0.2857142857142857</v>
      </c>
      <c r="AR189" s="23">
        <v>4.2500000000000003E-2</v>
      </c>
      <c r="AS189" s="23">
        <v>0.21428571428571425</v>
      </c>
      <c r="AT189" s="23">
        <v>0.16500000000000001</v>
      </c>
      <c r="AU189" s="23">
        <v>3.5714285714285712E-2</v>
      </c>
      <c r="AV189" s="23">
        <v>5.0000000000000001E-3</v>
      </c>
      <c r="AW189" s="23" t="s">
        <v>30</v>
      </c>
      <c r="AX189" s="23" t="s">
        <v>30</v>
      </c>
      <c r="AY189" s="23">
        <v>3.5714285714285712E-2</v>
      </c>
      <c r="AZ189" s="23">
        <v>0.04</v>
      </c>
    </row>
    <row r="190" spans="1:52">
      <c r="A190">
        <v>188</v>
      </c>
      <c r="D190">
        <v>2019</v>
      </c>
      <c r="E190" t="s">
        <v>46</v>
      </c>
      <c r="F190">
        <v>8</v>
      </c>
      <c r="G190" s="23">
        <v>18.140774349667272</v>
      </c>
      <c r="H190" s="23">
        <v>0.37</v>
      </c>
      <c r="I190" s="23">
        <v>1.4294117647058824</v>
      </c>
      <c r="J190" s="23">
        <v>1.982</v>
      </c>
      <c r="K190" s="23">
        <v>1.9647058823529413</v>
      </c>
      <c r="L190" s="23">
        <v>0.42000000000000004</v>
      </c>
      <c r="M190" s="23">
        <v>0.65294117647058825</v>
      </c>
      <c r="N190" s="23">
        <v>1.1400000000000001</v>
      </c>
      <c r="O190" s="23">
        <v>2.5117647058823529</v>
      </c>
      <c r="P190" s="23">
        <v>2.8679999999999999</v>
      </c>
      <c r="Q190" s="23">
        <v>0.25294117647058822</v>
      </c>
      <c r="R190" s="23">
        <v>0.21200000000000002</v>
      </c>
      <c r="S190" s="23">
        <v>4.1764705882352935</v>
      </c>
      <c r="T190" s="23">
        <v>3.7659999999999996</v>
      </c>
      <c r="U190" s="23">
        <v>0.32941176470588235</v>
      </c>
      <c r="V190" s="23">
        <v>0.60199999999999998</v>
      </c>
      <c r="W190" s="23">
        <v>0.47058823529411764</v>
      </c>
      <c r="X190" s="23">
        <v>0.39199999999999996</v>
      </c>
      <c r="Y190" s="23" t="s">
        <v>30</v>
      </c>
      <c r="Z190" s="23" t="s">
        <v>30</v>
      </c>
      <c r="AA190" s="23" t="s">
        <v>30</v>
      </c>
      <c r="AB190" s="23" t="s">
        <v>30</v>
      </c>
      <c r="AC190" s="23">
        <v>0.50588235294117645</v>
      </c>
      <c r="AD190" s="23">
        <v>1.264</v>
      </c>
      <c r="AE190" s="23" t="s">
        <v>30</v>
      </c>
      <c r="AF190" s="23" t="s">
        <v>30</v>
      </c>
      <c r="AG190" s="23">
        <v>7.6470588235294124E-2</v>
      </c>
      <c r="AH190" s="23">
        <v>8.2000000000000003E-2</v>
      </c>
      <c r="AI190" s="23">
        <v>0</v>
      </c>
      <c r="AJ190" s="23">
        <v>8.0000000000000002E-3</v>
      </c>
      <c r="AK190" s="23">
        <v>2.2444444444444445</v>
      </c>
      <c r="AL190" s="23">
        <v>0.73399999999999999</v>
      </c>
      <c r="AM190" s="23" t="s">
        <v>30</v>
      </c>
      <c r="AN190" s="23" t="s">
        <v>30</v>
      </c>
      <c r="AO190" s="23">
        <v>0</v>
      </c>
      <c r="AP190" s="23">
        <v>1.7999999999999999E-2</v>
      </c>
      <c r="AQ190" s="23">
        <v>8.5714285714285715E-2</v>
      </c>
      <c r="AR190" s="23">
        <v>4.8000000000000001E-2</v>
      </c>
      <c r="AS190" s="23">
        <v>0.2</v>
      </c>
      <c r="AT190" s="23">
        <v>0.22599999999999998</v>
      </c>
      <c r="AU190" s="23">
        <v>0</v>
      </c>
      <c r="AV190" s="23">
        <v>0</v>
      </c>
      <c r="AW190" s="23" t="s">
        <v>30</v>
      </c>
      <c r="AX190" s="23" t="s">
        <v>30</v>
      </c>
      <c r="AY190" s="23">
        <v>0</v>
      </c>
      <c r="AZ190" s="23">
        <v>1.2E-2</v>
      </c>
    </row>
    <row r="191" spans="1:52">
      <c r="A191">
        <v>189</v>
      </c>
      <c r="C191">
        <v>9</v>
      </c>
      <c r="D191">
        <v>2019</v>
      </c>
      <c r="E191" t="s">
        <v>46</v>
      </c>
      <c r="F191">
        <v>9</v>
      </c>
      <c r="G191" s="23">
        <v>41.033575317604353</v>
      </c>
      <c r="H191" s="23">
        <v>1.06</v>
      </c>
      <c r="I191" s="23">
        <v>0.41176470588235292</v>
      </c>
      <c r="J191" s="23">
        <v>2.6975000000000002</v>
      </c>
      <c r="K191" s="23">
        <v>1.3529411764705883</v>
      </c>
      <c r="L191" s="23">
        <v>0.41000000000000003</v>
      </c>
      <c r="M191" s="23">
        <v>0.69117647058823528</v>
      </c>
      <c r="N191" s="23">
        <v>1.52</v>
      </c>
      <c r="O191" s="23">
        <v>1.875</v>
      </c>
      <c r="P191" s="23">
        <v>3</v>
      </c>
      <c r="Q191" s="23">
        <v>0.26470588235294118</v>
      </c>
      <c r="R191" s="23">
        <v>0.2225</v>
      </c>
      <c r="S191" s="23">
        <v>1.463235294117647</v>
      </c>
      <c r="T191" s="23">
        <v>2.1575000000000002</v>
      </c>
      <c r="U191" s="23">
        <v>0.27941176470588236</v>
      </c>
      <c r="V191" s="23">
        <v>0.58250000000000002</v>
      </c>
      <c r="W191" s="23">
        <v>0.2720588235294118</v>
      </c>
      <c r="X191" s="23">
        <v>0.38500000000000001</v>
      </c>
      <c r="Y191" s="23" t="s">
        <v>30</v>
      </c>
      <c r="Z191" s="23" t="s">
        <v>30</v>
      </c>
      <c r="AA191" s="23" t="s">
        <v>30</v>
      </c>
      <c r="AB191" s="23" t="s">
        <v>30</v>
      </c>
      <c r="AC191" s="23">
        <v>0.14705882352941177</v>
      </c>
      <c r="AD191" s="23">
        <v>0.79999999999999993</v>
      </c>
      <c r="AE191" s="23" t="s">
        <v>30</v>
      </c>
      <c r="AF191" s="23" t="s">
        <v>30</v>
      </c>
      <c r="AG191" s="23">
        <v>5.8823529411764705E-2</v>
      </c>
      <c r="AH191" s="23">
        <v>9.7500000000000003E-2</v>
      </c>
      <c r="AI191" s="23">
        <v>2.7777777777777776E-2</v>
      </c>
      <c r="AJ191" s="23">
        <v>5.0000000000000001E-3</v>
      </c>
      <c r="AK191" s="23">
        <v>2.2500000000000004</v>
      </c>
      <c r="AL191" s="23">
        <v>0.77249999999999996</v>
      </c>
      <c r="AM191" s="23" t="s">
        <v>30</v>
      </c>
      <c r="AN191" s="23" t="s">
        <v>30</v>
      </c>
      <c r="AO191" s="23">
        <v>0</v>
      </c>
      <c r="AP191" s="23">
        <v>1.2500000000000001E-2</v>
      </c>
      <c r="AQ191" s="23">
        <v>0.17857142857142855</v>
      </c>
      <c r="AR191" s="23">
        <v>4.5000000000000005E-2</v>
      </c>
      <c r="AS191" s="23">
        <v>0.5714285714285714</v>
      </c>
      <c r="AT191" s="23">
        <v>0.3175</v>
      </c>
      <c r="AU191" s="23">
        <v>3.5714285714285712E-2</v>
      </c>
      <c r="AV191" s="23">
        <v>2.5000000000000001E-3</v>
      </c>
      <c r="AW191" s="23" t="s">
        <v>30</v>
      </c>
      <c r="AX191" s="23" t="s">
        <v>30</v>
      </c>
      <c r="AY191" s="23">
        <v>0</v>
      </c>
      <c r="AZ191" s="23">
        <v>7.4999999999999997E-3</v>
      </c>
    </row>
    <row r="192" spans="1:52">
      <c r="A192">
        <v>190</v>
      </c>
      <c r="D192">
        <v>2019</v>
      </c>
      <c r="E192" t="s">
        <v>46</v>
      </c>
      <c r="F192">
        <v>10</v>
      </c>
      <c r="G192" s="23">
        <v>11.814655172413794</v>
      </c>
      <c r="H192" s="23">
        <v>0.84250000000000003</v>
      </c>
      <c r="I192" s="23">
        <v>0.20588235294117646</v>
      </c>
      <c r="J192" s="23">
        <v>1.2375</v>
      </c>
      <c r="K192" s="23">
        <v>0.875</v>
      </c>
      <c r="L192" s="23">
        <v>0.38</v>
      </c>
      <c r="M192" s="23">
        <v>0.94852941176470584</v>
      </c>
      <c r="N192" s="23">
        <v>1.7349999999999999</v>
      </c>
      <c r="O192" s="23">
        <v>1.838235294117647</v>
      </c>
      <c r="P192" s="23">
        <v>3.0100000000000002</v>
      </c>
      <c r="Q192" s="23">
        <v>0.34558823529411764</v>
      </c>
      <c r="R192" s="23">
        <v>0.26250000000000001</v>
      </c>
      <c r="S192" s="23">
        <v>0.55147058823529416</v>
      </c>
      <c r="T192" s="23">
        <v>1.5125</v>
      </c>
      <c r="U192" s="23">
        <v>0.15441176470588236</v>
      </c>
      <c r="V192" s="23">
        <v>0.53500000000000003</v>
      </c>
      <c r="W192" s="23">
        <v>0.30147058823529416</v>
      </c>
      <c r="X192" s="23">
        <v>0.36250000000000004</v>
      </c>
      <c r="Y192" s="23" t="s">
        <v>30</v>
      </c>
      <c r="Z192" s="23" t="s">
        <v>30</v>
      </c>
      <c r="AA192" s="23" t="s">
        <v>30</v>
      </c>
      <c r="AB192" s="23" t="s">
        <v>30</v>
      </c>
      <c r="AC192" s="23">
        <v>0.21323529411764708</v>
      </c>
      <c r="AD192" s="23">
        <v>0.38</v>
      </c>
      <c r="AE192" s="23" t="s">
        <v>30</v>
      </c>
      <c r="AF192" s="23" t="s">
        <v>30</v>
      </c>
      <c r="AG192" s="23">
        <v>0.11029411764705882</v>
      </c>
      <c r="AH192" s="23">
        <v>7.7499999999999999E-2</v>
      </c>
      <c r="AI192" s="23">
        <v>0</v>
      </c>
      <c r="AJ192" s="23">
        <v>0</v>
      </c>
      <c r="AK192" s="23">
        <v>1.3333333333333335</v>
      </c>
      <c r="AL192" s="23">
        <v>0.63249999999999995</v>
      </c>
      <c r="AM192" s="23" t="s">
        <v>30</v>
      </c>
      <c r="AN192" s="23" t="s">
        <v>30</v>
      </c>
      <c r="AO192" s="23">
        <v>7.1428571428571425E-2</v>
      </c>
      <c r="AP192" s="23">
        <v>1.7500000000000002E-2</v>
      </c>
      <c r="AQ192" s="23">
        <v>0.10714285714285714</v>
      </c>
      <c r="AR192" s="23">
        <v>4.2500000000000003E-2</v>
      </c>
      <c r="AS192" s="23">
        <v>0.2857142857142857</v>
      </c>
      <c r="AT192" s="23">
        <v>0.38749999999999996</v>
      </c>
      <c r="AU192" s="23">
        <v>0</v>
      </c>
      <c r="AV192" s="23">
        <v>5.0000000000000001E-3</v>
      </c>
      <c r="AW192" s="23" t="s">
        <v>30</v>
      </c>
      <c r="AX192" s="23" t="s">
        <v>30</v>
      </c>
      <c r="AY192" s="23">
        <v>0</v>
      </c>
      <c r="AZ192" s="23">
        <v>7.4999999999999997E-3</v>
      </c>
    </row>
    <row r="193" spans="1:52">
      <c r="A193">
        <v>191</v>
      </c>
      <c r="C193">
        <v>11</v>
      </c>
      <c r="D193">
        <v>2019</v>
      </c>
      <c r="E193" t="s">
        <v>46</v>
      </c>
      <c r="F193">
        <v>11</v>
      </c>
      <c r="G193" s="23">
        <v>3.703448275862069</v>
      </c>
      <c r="H193" s="23">
        <v>4.2039999999999997</v>
      </c>
      <c r="I193" s="23">
        <v>1.7647058823529412E-2</v>
      </c>
      <c r="J193" s="23">
        <v>0.55400000000000005</v>
      </c>
      <c r="K193" s="23">
        <v>0.68823529411764706</v>
      </c>
      <c r="L193" s="23">
        <v>0.55999999999999994</v>
      </c>
      <c r="M193" s="23">
        <v>1.3470588235294119</v>
      </c>
      <c r="N193" s="23">
        <v>2.6559999999999997</v>
      </c>
      <c r="O193" s="23">
        <v>1.8470588235294116</v>
      </c>
      <c r="P193" s="23">
        <v>4.5620000000000003</v>
      </c>
      <c r="Q193" s="23">
        <v>0.39411764705882357</v>
      </c>
      <c r="R193" s="23">
        <v>0.46600000000000003</v>
      </c>
      <c r="S193" s="23">
        <v>0.30000000000000004</v>
      </c>
      <c r="T193" s="23">
        <v>1.1259999999999999</v>
      </c>
      <c r="U193" s="23">
        <v>8.8235294117647051E-2</v>
      </c>
      <c r="V193" s="23">
        <v>0.56799999999999995</v>
      </c>
      <c r="W193" s="23">
        <v>0.31176470588235294</v>
      </c>
      <c r="X193" s="23">
        <v>0.36199999999999999</v>
      </c>
      <c r="Y193" s="23" t="s">
        <v>30</v>
      </c>
      <c r="Z193" s="23" t="s">
        <v>30</v>
      </c>
      <c r="AA193" s="23" t="s">
        <v>30</v>
      </c>
      <c r="AB193" s="23" t="s">
        <v>30</v>
      </c>
      <c r="AC193" s="23">
        <v>0.22352941176470584</v>
      </c>
      <c r="AD193" s="23">
        <v>0.15</v>
      </c>
      <c r="AE193" s="23" t="s">
        <v>30</v>
      </c>
      <c r="AF193" s="23" t="s">
        <v>30</v>
      </c>
      <c r="AG193" s="23">
        <v>0.1</v>
      </c>
      <c r="AH193" s="23">
        <v>6.8000000000000005E-2</v>
      </c>
      <c r="AI193" s="23">
        <v>0</v>
      </c>
      <c r="AJ193" s="23">
        <v>8.0000000000000002E-3</v>
      </c>
      <c r="AK193" s="23">
        <v>1.2666666666666668</v>
      </c>
      <c r="AL193" s="23">
        <v>0.57800000000000007</v>
      </c>
      <c r="AM193" s="23" t="s">
        <v>30</v>
      </c>
      <c r="AN193" s="23" t="s">
        <v>30</v>
      </c>
      <c r="AO193" s="23">
        <v>8.5714285714285715E-2</v>
      </c>
      <c r="AP193" s="23">
        <v>0.02</v>
      </c>
      <c r="AQ193" s="23">
        <v>8.5714285714285715E-2</v>
      </c>
      <c r="AR193" s="23">
        <v>3.6000000000000004E-2</v>
      </c>
      <c r="AS193" s="23">
        <v>0.4</v>
      </c>
      <c r="AT193" s="23">
        <v>0.46199999999999991</v>
      </c>
      <c r="AU193" s="23">
        <v>0</v>
      </c>
      <c r="AV193" s="23">
        <v>2E-3</v>
      </c>
      <c r="AW193" s="23" t="s">
        <v>30</v>
      </c>
      <c r="AX193" s="23" t="s">
        <v>30</v>
      </c>
      <c r="AY193" s="23">
        <v>0</v>
      </c>
      <c r="AZ193" s="23">
        <v>1.2E-2</v>
      </c>
    </row>
    <row r="194" spans="1:52">
      <c r="A194">
        <v>192</v>
      </c>
      <c r="D194">
        <v>2019</v>
      </c>
      <c r="E194" t="s">
        <v>46</v>
      </c>
      <c r="F194">
        <v>12</v>
      </c>
      <c r="G194" s="23">
        <v>8.0804597701149419</v>
      </c>
      <c r="H194" s="23">
        <v>20.026666666666667</v>
      </c>
      <c r="I194" s="23">
        <v>1.9607843137254902E-2</v>
      </c>
      <c r="J194" s="23">
        <v>0.53666666666666674</v>
      </c>
      <c r="K194" s="23">
        <v>0.70588235294117652</v>
      </c>
      <c r="L194" s="23">
        <v>0.78333333333333333</v>
      </c>
      <c r="M194" s="23">
        <v>2.3627450980392157</v>
      </c>
      <c r="N194" s="23">
        <v>3.5166666666666662</v>
      </c>
      <c r="O194" s="23">
        <v>2.5294117647058822</v>
      </c>
      <c r="P194" s="23">
        <v>7.1033333333333326</v>
      </c>
      <c r="Q194" s="23">
        <v>0.68627450980392146</v>
      </c>
      <c r="R194" s="23">
        <v>0.64333333333333342</v>
      </c>
      <c r="S194" s="23">
        <v>0.25490196078431371</v>
      </c>
      <c r="T194" s="23">
        <v>0.69999999999999984</v>
      </c>
      <c r="U194" s="23">
        <v>0.1372549019607843</v>
      </c>
      <c r="V194" s="23">
        <v>0.60666666666666658</v>
      </c>
      <c r="W194" s="23">
        <v>0.31372549019607843</v>
      </c>
      <c r="X194" s="23">
        <v>0.34333333333333332</v>
      </c>
      <c r="Y194" s="23" t="s">
        <v>30</v>
      </c>
      <c r="Z194" s="23" t="s">
        <v>30</v>
      </c>
      <c r="AA194" s="23" t="s">
        <v>30</v>
      </c>
      <c r="AB194" s="23" t="s">
        <v>30</v>
      </c>
      <c r="AC194" s="23">
        <v>0.19607843137254902</v>
      </c>
      <c r="AD194" s="23">
        <v>7.3333333333333348E-2</v>
      </c>
      <c r="AE194" s="23" t="s">
        <v>30</v>
      </c>
      <c r="AF194" s="23" t="s">
        <v>30</v>
      </c>
      <c r="AG194" s="23">
        <v>5.8823529411764698E-2</v>
      </c>
      <c r="AH194" s="23">
        <v>7.0000000000000007E-2</v>
      </c>
      <c r="AI194" s="23">
        <v>0</v>
      </c>
      <c r="AJ194" s="23">
        <v>1.3333333333333334E-2</v>
      </c>
      <c r="AK194" s="23">
        <v>0.99999999999999989</v>
      </c>
      <c r="AL194" s="23">
        <v>0.61333333333333329</v>
      </c>
      <c r="AM194" s="23" t="s">
        <v>30</v>
      </c>
      <c r="AN194" s="23" t="s">
        <v>30</v>
      </c>
      <c r="AO194" s="23">
        <v>4.7619047619047616E-2</v>
      </c>
      <c r="AP194" s="23">
        <v>2.6666666666666668E-2</v>
      </c>
      <c r="AQ194" s="23">
        <v>0.2857142857142857</v>
      </c>
      <c r="AR194" s="23">
        <v>3.6666666666666667E-2</v>
      </c>
      <c r="AS194" s="23">
        <v>0.2857142857142857</v>
      </c>
      <c r="AT194" s="23">
        <v>0.42333333333333334</v>
      </c>
      <c r="AU194" s="23">
        <v>0</v>
      </c>
      <c r="AV194" s="23">
        <v>6.6666666666666671E-3</v>
      </c>
      <c r="AW194" s="23" t="s">
        <v>30</v>
      </c>
      <c r="AX194" s="23" t="s">
        <v>30</v>
      </c>
      <c r="AY194" s="23">
        <v>0</v>
      </c>
      <c r="AZ194" s="23">
        <v>1.3333333333333334E-2</v>
      </c>
    </row>
    <row r="195" spans="1:52">
      <c r="A195">
        <v>193</v>
      </c>
      <c r="B195">
        <v>2020</v>
      </c>
      <c r="C195">
        <v>1</v>
      </c>
      <c r="D195">
        <v>2020</v>
      </c>
      <c r="E195" t="s">
        <v>47</v>
      </c>
      <c r="F195">
        <v>1</v>
      </c>
      <c r="G195" s="23">
        <v>19.368000000000002</v>
      </c>
      <c r="H195" s="23">
        <v>16.22</v>
      </c>
      <c r="I195" s="23">
        <v>6.0000000000000001E-3</v>
      </c>
      <c r="J195" s="23">
        <v>0.29800000000000004</v>
      </c>
      <c r="K195" s="23">
        <v>0.36399999999999999</v>
      </c>
      <c r="L195" s="23">
        <v>0.376</v>
      </c>
      <c r="M195" s="23">
        <v>2.5739999999999998</v>
      </c>
      <c r="N195" s="23">
        <v>2.4579999999999997</v>
      </c>
      <c r="O195" s="23">
        <v>2.7240000000000002</v>
      </c>
      <c r="P195" s="23">
        <v>5.5879999999999992</v>
      </c>
      <c r="Q195" s="23">
        <v>0.68599999999999994</v>
      </c>
      <c r="R195" s="23">
        <v>0.4</v>
      </c>
      <c r="S195" s="23">
        <v>0.17200000000000001</v>
      </c>
      <c r="T195" s="23">
        <v>0.158</v>
      </c>
      <c r="U195" s="23">
        <v>7.8E-2</v>
      </c>
      <c r="V195" s="23">
        <v>0.46200000000000002</v>
      </c>
      <c r="W195" s="23">
        <v>0.27</v>
      </c>
      <c r="X195" s="23">
        <v>0.26600000000000001</v>
      </c>
      <c r="Y195" s="23" t="s">
        <v>30</v>
      </c>
      <c r="Z195" s="23" t="s">
        <v>30</v>
      </c>
      <c r="AA195" s="23" t="s">
        <v>30</v>
      </c>
      <c r="AB195" s="23" t="s">
        <v>30</v>
      </c>
      <c r="AC195" s="23">
        <v>6.0000000000000012E-2</v>
      </c>
      <c r="AD195" s="23">
        <v>2.1999999999999999E-2</v>
      </c>
      <c r="AE195" s="23" t="s">
        <v>30</v>
      </c>
      <c r="AF195" s="23" t="s">
        <v>30</v>
      </c>
      <c r="AG195" s="23">
        <v>9.6000000000000002E-2</v>
      </c>
      <c r="AH195" s="23">
        <v>4.8000000000000001E-2</v>
      </c>
      <c r="AI195" s="23">
        <v>0</v>
      </c>
      <c r="AJ195" s="23">
        <v>8.0000000000000002E-3</v>
      </c>
      <c r="AK195" s="23">
        <v>0.86799999999999999</v>
      </c>
      <c r="AL195" s="23">
        <v>0.43400000000000005</v>
      </c>
      <c r="AM195" s="23" t="s">
        <v>30</v>
      </c>
      <c r="AN195" s="23" t="s">
        <v>30</v>
      </c>
      <c r="AO195" s="23">
        <v>2.8000000000000004E-2</v>
      </c>
      <c r="AP195" s="23">
        <v>1.8000000000000002E-2</v>
      </c>
      <c r="AQ195" s="23">
        <v>5.7999999999999996E-2</v>
      </c>
      <c r="AR195" s="23">
        <v>1.8000000000000002E-2</v>
      </c>
      <c r="AS195" s="23">
        <v>0.59800000000000009</v>
      </c>
      <c r="AT195" s="23">
        <v>0.31</v>
      </c>
      <c r="AU195" s="23">
        <v>0</v>
      </c>
      <c r="AV195" s="23">
        <v>0</v>
      </c>
      <c r="AW195" s="23" t="s">
        <v>30</v>
      </c>
      <c r="AX195" s="23" t="s">
        <v>30</v>
      </c>
      <c r="AY195" s="23">
        <v>0.54400000000000004</v>
      </c>
      <c r="AZ195" s="23">
        <v>2.8000000000000004E-2</v>
      </c>
    </row>
    <row r="196" spans="1:52">
      <c r="A196">
        <v>194</v>
      </c>
      <c r="D196">
        <v>2020</v>
      </c>
      <c r="E196" t="s">
        <v>47</v>
      </c>
      <c r="F196">
        <v>2</v>
      </c>
      <c r="G196" s="23">
        <v>9.129999999999999</v>
      </c>
      <c r="H196" s="23">
        <v>6.8550000000000004</v>
      </c>
      <c r="I196" s="23">
        <v>7.4999999999999997E-2</v>
      </c>
      <c r="J196" s="23">
        <v>0.29000000000000004</v>
      </c>
      <c r="K196" s="23">
        <v>0.37249999999999994</v>
      </c>
      <c r="L196" s="23">
        <v>0.38750000000000007</v>
      </c>
      <c r="M196" s="23">
        <v>2.7199999999999998</v>
      </c>
      <c r="N196" s="23">
        <v>3.3675000000000002</v>
      </c>
      <c r="O196" s="23">
        <v>3.2874999999999996</v>
      </c>
      <c r="P196" s="23">
        <v>5.4449999999999994</v>
      </c>
      <c r="Q196" s="23">
        <v>0.87750000000000006</v>
      </c>
      <c r="R196" s="23">
        <v>0.38500000000000001</v>
      </c>
      <c r="S196" s="23">
        <v>9.7500000000000003E-2</v>
      </c>
      <c r="T196" s="23">
        <v>0.11749999999999999</v>
      </c>
      <c r="U196" s="23">
        <v>7.4999999999999997E-2</v>
      </c>
      <c r="V196" s="23">
        <v>0.315</v>
      </c>
      <c r="W196" s="23">
        <v>0.24249999999999999</v>
      </c>
      <c r="X196" s="23">
        <v>0.28249999999999997</v>
      </c>
      <c r="Y196" s="23" t="s">
        <v>30</v>
      </c>
      <c r="Z196" s="23" t="s">
        <v>30</v>
      </c>
      <c r="AA196" s="23" t="s">
        <v>30</v>
      </c>
      <c r="AB196" s="23" t="s">
        <v>30</v>
      </c>
      <c r="AC196" s="23">
        <v>0.14749999999999999</v>
      </c>
      <c r="AD196" s="23">
        <v>0.02</v>
      </c>
      <c r="AE196" s="23" t="s">
        <v>30</v>
      </c>
      <c r="AF196" s="23" t="s">
        <v>30</v>
      </c>
      <c r="AG196" s="23">
        <v>7.4999999999999997E-2</v>
      </c>
      <c r="AH196" s="23">
        <v>0.05</v>
      </c>
      <c r="AI196" s="23">
        <v>0</v>
      </c>
      <c r="AJ196" s="23">
        <v>2.5000000000000001E-3</v>
      </c>
      <c r="AK196" s="23">
        <v>1.0249999999999999</v>
      </c>
      <c r="AL196" s="23">
        <v>0.42</v>
      </c>
      <c r="AM196" s="23" t="s">
        <v>30</v>
      </c>
      <c r="AN196" s="23" t="s">
        <v>30</v>
      </c>
      <c r="AO196" s="23">
        <v>0.14250000000000002</v>
      </c>
      <c r="AP196" s="23">
        <v>1.7500000000000002E-2</v>
      </c>
      <c r="AQ196" s="23">
        <v>0.17750000000000002</v>
      </c>
      <c r="AR196" s="23">
        <v>0.02</v>
      </c>
      <c r="AS196" s="23">
        <v>0.28500000000000003</v>
      </c>
      <c r="AT196" s="23">
        <v>0.32999999999999996</v>
      </c>
      <c r="AU196" s="23">
        <v>0</v>
      </c>
      <c r="AV196" s="23">
        <v>2.5000000000000001E-3</v>
      </c>
      <c r="AW196" s="23" t="s">
        <v>30</v>
      </c>
      <c r="AX196" s="23" t="s">
        <v>30</v>
      </c>
      <c r="AY196" s="23">
        <v>0.53499999999999992</v>
      </c>
      <c r="AZ196" s="23">
        <v>3.2500000000000001E-2</v>
      </c>
    </row>
    <row r="197" spans="1:52">
      <c r="A197">
        <v>195</v>
      </c>
      <c r="C197">
        <v>3</v>
      </c>
      <c r="D197">
        <v>2020</v>
      </c>
      <c r="E197" t="s">
        <v>47</v>
      </c>
      <c r="F197">
        <v>3</v>
      </c>
      <c r="G197" s="23">
        <v>1.3939999999999999</v>
      </c>
      <c r="H197" s="23">
        <v>1.0760000000000001</v>
      </c>
      <c r="I197" s="23">
        <v>3.5999999999999997E-2</v>
      </c>
      <c r="J197" s="23">
        <v>0.17799999999999999</v>
      </c>
      <c r="K197" s="23">
        <v>0.32999999999999996</v>
      </c>
      <c r="L197" s="23">
        <v>0.248</v>
      </c>
      <c r="M197" s="23">
        <v>2.4180000000000001</v>
      </c>
      <c r="N197" s="23">
        <v>2.0020000000000002</v>
      </c>
      <c r="O197" s="23">
        <v>1.8640000000000001</v>
      </c>
      <c r="P197" s="23">
        <v>2.5219999999999998</v>
      </c>
      <c r="Q197" s="23">
        <v>0.52400000000000002</v>
      </c>
      <c r="R197" s="23">
        <v>0.28399999999999997</v>
      </c>
      <c r="S197" s="23">
        <v>0.10200000000000001</v>
      </c>
      <c r="T197" s="23">
        <v>7.5999999999999998E-2</v>
      </c>
      <c r="U197" s="23">
        <v>3.5999999999999997E-2</v>
      </c>
      <c r="V197" s="23">
        <v>0.22199999999999998</v>
      </c>
      <c r="W197" s="23">
        <v>0.21400000000000002</v>
      </c>
      <c r="X197" s="23">
        <v>0.28600000000000003</v>
      </c>
      <c r="Y197" s="23" t="s">
        <v>30</v>
      </c>
      <c r="Z197" s="23" t="s">
        <v>30</v>
      </c>
      <c r="AA197" s="23" t="s">
        <v>30</v>
      </c>
      <c r="AB197" s="23" t="s">
        <v>30</v>
      </c>
      <c r="AC197" s="23">
        <v>0.186</v>
      </c>
      <c r="AD197" s="23">
        <v>1.6E-2</v>
      </c>
      <c r="AE197" s="23" t="s">
        <v>30</v>
      </c>
      <c r="AF197" s="23" t="s">
        <v>30</v>
      </c>
      <c r="AG197" s="23">
        <v>0.03</v>
      </c>
      <c r="AH197" s="23">
        <v>4.8000000000000001E-2</v>
      </c>
      <c r="AI197" s="23">
        <v>0</v>
      </c>
      <c r="AJ197" s="23">
        <v>8.0000000000000002E-3</v>
      </c>
      <c r="AK197" s="23">
        <v>0.82599999999999996</v>
      </c>
      <c r="AL197" s="23">
        <v>0.30399999999999999</v>
      </c>
      <c r="AM197" s="23" t="s">
        <v>30</v>
      </c>
      <c r="AN197" s="23" t="s">
        <v>30</v>
      </c>
      <c r="AO197" s="23">
        <v>2.8000000000000004E-2</v>
      </c>
      <c r="AP197" s="23">
        <v>2.1999999999999999E-2</v>
      </c>
      <c r="AQ197" s="23">
        <v>8.4000000000000005E-2</v>
      </c>
      <c r="AR197" s="23">
        <v>1.4000000000000002E-2</v>
      </c>
      <c r="AS197" s="23">
        <v>0.23000000000000004</v>
      </c>
      <c r="AT197" s="23">
        <v>0.28999999999999998</v>
      </c>
      <c r="AU197" s="23">
        <v>5.7999999999999996E-2</v>
      </c>
      <c r="AV197" s="23">
        <v>4.0000000000000001E-3</v>
      </c>
      <c r="AW197" s="23" t="s">
        <v>30</v>
      </c>
      <c r="AX197" s="23" t="s">
        <v>30</v>
      </c>
      <c r="AY197" s="23">
        <v>0.25800000000000001</v>
      </c>
      <c r="AZ197" s="23">
        <v>1.6E-2</v>
      </c>
    </row>
    <row r="198" spans="1:52">
      <c r="A198">
        <v>196</v>
      </c>
      <c r="D198">
        <v>2020</v>
      </c>
      <c r="E198" t="s">
        <v>47</v>
      </c>
      <c r="F198">
        <v>4</v>
      </c>
      <c r="G198" s="23">
        <v>0.14750000000000002</v>
      </c>
      <c r="H198" s="23">
        <v>4.2500000000000003E-2</v>
      </c>
      <c r="I198" s="23">
        <v>5.2499999999999998E-2</v>
      </c>
      <c r="J198" s="23">
        <v>5.7499999999999996E-2</v>
      </c>
      <c r="K198" s="23">
        <v>0.12</v>
      </c>
      <c r="L198" s="23">
        <v>0.13500000000000001</v>
      </c>
      <c r="M198" s="23">
        <v>0.79500000000000004</v>
      </c>
      <c r="N198" s="23">
        <v>0.95250000000000001</v>
      </c>
      <c r="O198" s="23">
        <v>0.72750000000000004</v>
      </c>
      <c r="P198" s="23">
        <v>1.33</v>
      </c>
      <c r="Q198" s="23">
        <v>0.15</v>
      </c>
      <c r="R198" s="23">
        <v>0.13500000000000001</v>
      </c>
      <c r="S198" s="23">
        <v>7.4999999999999997E-3</v>
      </c>
      <c r="T198" s="23">
        <v>4.2500000000000003E-2</v>
      </c>
      <c r="U198" s="23">
        <v>7.4999999999999997E-3</v>
      </c>
      <c r="V198" s="23">
        <v>0.11250000000000002</v>
      </c>
      <c r="W198" s="23">
        <v>0.185</v>
      </c>
      <c r="X198" s="23">
        <v>0.33500000000000002</v>
      </c>
      <c r="Y198" s="23" t="s">
        <v>30</v>
      </c>
      <c r="Z198" s="23" t="s">
        <v>30</v>
      </c>
      <c r="AA198" s="23" t="s">
        <v>30</v>
      </c>
      <c r="AB198" s="23" t="s">
        <v>30</v>
      </c>
      <c r="AC198" s="23">
        <v>0.10500000000000001</v>
      </c>
      <c r="AD198" s="23">
        <v>2.2500000000000003E-2</v>
      </c>
      <c r="AE198" s="23" t="s">
        <v>30</v>
      </c>
      <c r="AF198" s="23" t="s">
        <v>30</v>
      </c>
      <c r="AG198" s="23">
        <v>1.4999999999999999E-2</v>
      </c>
      <c r="AH198" s="23">
        <v>4.2500000000000003E-2</v>
      </c>
      <c r="AI198" s="23">
        <v>0</v>
      </c>
      <c r="AJ198" s="23">
        <v>5.0000000000000001E-3</v>
      </c>
      <c r="AK198" s="23">
        <v>0.2475</v>
      </c>
      <c r="AL198" s="23">
        <v>0.17750000000000002</v>
      </c>
      <c r="AM198" s="23" t="s">
        <v>30</v>
      </c>
      <c r="AN198" s="23" t="s">
        <v>30</v>
      </c>
      <c r="AO198" s="23">
        <v>7.0000000000000007E-2</v>
      </c>
      <c r="AP198" s="23">
        <v>1.7499999999999998E-2</v>
      </c>
      <c r="AQ198" s="23">
        <v>0</v>
      </c>
      <c r="AR198" s="23">
        <v>1.5000000000000001E-2</v>
      </c>
      <c r="AS198" s="23">
        <v>0.10500000000000001</v>
      </c>
      <c r="AT198" s="23">
        <v>0.1875</v>
      </c>
      <c r="AU198" s="23">
        <v>0</v>
      </c>
      <c r="AV198" s="23">
        <v>2.5000000000000001E-3</v>
      </c>
      <c r="AW198" s="23" t="s">
        <v>30</v>
      </c>
      <c r="AX198" s="23" t="s">
        <v>30</v>
      </c>
      <c r="AY198" s="23">
        <v>3.5000000000000003E-2</v>
      </c>
      <c r="AZ198" s="23">
        <v>0.01</v>
      </c>
    </row>
    <row r="199" spans="1:52">
      <c r="A199">
        <v>197</v>
      </c>
      <c r="C199">
        <v>5</v>
      </c>
      <c r="D199">
        <v>2020</v>
      </c>
      <c r="E199" t="s">
        <v>47</v>
      </c>
      <c r="F199">
        <v>5</v>
      </c>
      <c r="G199" s="23">
        <v>5.0000000000000001E-3</v>
      </c>
      <c r="H199" s="23">
        <v>0</v>
      </c>
      <c r="I199" s="23">
        <v>0</v>
      </c>
      <c r="J199" s="23">
        <v>7.4999999999999997E-3</v>
      </c>
      <c r="K199" s="23">
        <v>0.06</v>
      </c>
      <c r="L199" s="23">
        <v>8.2500000000000004E-2</v>
      </c>
      <c r="M199" s="23">
        <v>0.58000000000000007</v>
      </c>
      <c r="N199" s="23">
        <v>0.52249999999999996</v>
      </c>
      <c r="O199" s="23">
        <v>0.71250000000000002</v>
      </c>
      <c r="P199" s="23">
        <v>1.0674999999999999</v>
      </c>
      <c r="Q199" s="23">
        <v>0.2225</v>
      </c>
      <c r="R199" s="23">
        <v>8.2500000000000004E-2</v>
      </c>
      <c r="S199" s="23">
        <v>0.10500000000000001</v>
      </c>
      <c r="T199" s="23">
        <v>5.5000000000000007E-2</v>
      </c>
      <c r="U199" s="23">
        <v>0</v>
      </c>
      <c r="V199" s="23">
        <v>0.05</v>
      </c>
      <c r="W199" s="23">
        <v>0.25</v>
      </c>
      <c r="X199" s="23">
        <v>0.35249999999999998</v>
      </c>
      <c r="Y199" s="23" t="s">
        <v>30</v>
      </c>
      <c r="Z199" s="23" t="s">
        <v>30</v>
      </c>
      <c r="AA199" s="23" t="s">
        <v>30</v>
      </c>
      <c r="AB199" s="23" t="s">
        <v>30</v>
      </c>
      <c r="AC199" s="23">
        <v>6.7500000000000004E-2</v>
      </c>
      <c r="AD199" s="23">
        <v>1.7500000000000002E-2</v>
      </c>
      <c r="AE199" s="23" t="s">
        <v>30</v>
      </c>
      <c r="AF199" s="23" t="s">
        <v>30</v>
      </c>
      <c r="AG199" s="23">
        <v>0.03</v>
      </c>
      <c r="AH199" s="23">
        <v>0.04</v>
      </c>
      <c r="AI199" s="23">
        <v>0</v>
      </c>
      <c r="AJ199" s="23">
        <v>2.5000000000000001E-3</v>
      </c>
      <c r="AK199" s="23">
        <v>0.1925</v>
      </c>
      <c r="AL199" s="23">
        <v>0.13250000000000001</v>
      </c>
      <c r="AM199" s="23" t="s">
        <v>30</v>
      </c>
      <c r="AN199" s="23" t="s">
        <v>30</v>
      </c>
      <c r="AO199" s="23">
        <v>0.14250000000000002</v>
      </c>
      <c r="AP199" s="23">
        <v>1.5000000000000001E-2</v>
      </c>
      <c r="AQ199" s="23">
        <v>0.10500000000000001</v>
      </c>
      <c r="AR199" s="23">
        <v>1.2500000000000001E-2</v>
      </c>
      <c r="AS199" s="23">
        <v>0</v>
      </c>
      <c r="AT199" s="23">
        <v>7.7499999999999999E-2</v>
      </c>
      <c r="AU199" s="23">
        <v>0</v>
      </c>
      <c r="AV199" s="23">
        <v>0</v>
      </c>
      <c r="AW199" s="23" t="s">
        <v>30</v>
      </c>
      <c r="AX199" s="23" t="s">
        <v>30</v>
      </c>
      <c r="AY199" s="23">
        <v>0</v>
      </c>
      <c r="AZ199" s="23">
        <v>5.0000000000000001E-3</v>
      </c>
    </row>
    <row r="200" spans="1:52">
      <c r="A200">
        <v>198</v>
      </c>
      <c r="D200">
        <v>2020</v>
      </c>
      <c r="E200" t="s">
        <v>47</v>
      </c>
      <c r="F200">
        <v>6</v>
      </c>
      <c r="G200" s="23">
        <v>3.3999999999999996E-2</v>
      </c>
      <c r="H200" s="23">
        <v>0</v>
      </c>
      <c r="I200" s="23">
        <v>2.4E-2</v>
      </c>
      <c r="J200" s="23">
        <v>0.01</v>
      </c>
      <c r="K200" s="23">
        <v>0.51600000000000001</v>
      </c>
      <c r="L200" s="23">
        <v>0.13200000000000001</v>
      </c>
      <c r="M200" s="23">
        <v>1.036</v>
      </c>
      <c r="N200" s="23">
        <v>0.78400000000000003</v>
      </c>
      <c r="O200" s="23">
        <v>1.1800000000000002</v>
      </c>
      <c r="P200" s="23">
        <v>1.8320000000000001</v>
      </c>
      <c r="Q200" s="23">
        <v>0.06</v>
      </c>
      <c r="R200" s="23">
        <v>9.6000000000000016E-2</v>
      </c>
      <c r="S200" s="23">
        <v>0.10800000000000001</v>
      </c>
      <c r="T200" s="23">
        <v>0.12</v>
      </c>
      <c r="U200" s="23">
        <v>2.4E-2</v>
      </c>
      <c r="V200" s="23">
        <v>2.4E-2</v>
      </c>
      <c r="W200" s="23">
        <v>0.58399999999999996</v>
      </c>
      <c r="X200" s="23">
        <v>0.55799999999999994</v>
      </c>
      <c r="Y200" s="23" t="s">
        <v>30</v>
      </c>
      <c r="Z200" s="23" t="s">
        <v>30</v>
      </c>
      <c r="AA200" s="23" t="s">
        <v>30</v>
      </c>
      <c r="AB200" s="23" t="s">
        <v>30</v>
      </c>
      <c r="AC200" s="23">
        <v>0.49800000000000005</v>
      </c>
      <c r="AD200" s="23">
        <v>0.10400000000000001</v>
      </c>
      <c r="AE200" s="23" t="s">
        <v>30</v>
      </c>
      <c r="AF200" s="23" t="s">
        <v>30</v>
      </c>
      <c r="AG200" s="23">
        <v>7.1999999999999995E-2</v>
      </c>
      <c r="AH200" s="23">
        <v>5.7999999999999996E-2</v>
      </c>
      <c r="AI200" s="23">
        <v>0</v>
      </c>
      <c r="AJ200" s="23">
        <v>4.0000000000000001E-3</v>
      </c>
      <c r="AK200" s="23">
        <v>0.19800000000000001</v>
      </c>
      <c r="AL200" s="23">
        <v>0.17599999999999999</v>
      </c>
      <c r="AM200" s="23" t="s">
        <v>30</v>
      </c>
      <c r="AN200" s="23" t="s">
        <v>30</v>
      </c>
      <c r="AO200" s="23">
        <v>0.11400000000000002</v>
      </c>
      <c r="AP200" s="23">
        <v>2.1999999999999999E-2</v>
      </c>
      <c r="AQ200" s="23">
        <v>0.17200000000000001</v>
      </c>
      <c r="AR200" s="23">
        <v>2.4E-2</v>
      </c>
      <c r="AS200" s="23">
        <v>0</v>
      </c>
      <c r="AT200" s="23">
        <v>6.3999999999999987E-2</v>
      </c>
      <c r="AU200" s="23">
        <v>0</v>
      </c>
      <c r="AV200" s="23">
        <v>2E-3</v>
      </c>
      <c r="AW200" s="23" t="s">
        <v>30</v>
      </c>
      <c r="AX200" s="23" t="s">
        <v>30</v>
      </c>
      <c r="AY200" s="23">
        <v>0</v>
      </c>
      <c r="AZ200" s="23">
        <v>2E-3</v>
      </c>
    </row>
    <row r="201" spans="1:52">
      <c r="A201">
        <v>199</v>
      </c>
      <c r="C201">
        <v>7</v>
      </c>
      <c r="D201">
        <v>2020</v>
      </c>
      <c r="E201" t="s">
        <v>47</v>
      </c>
      <c r="F201">
        <v>7</v>
      </c>
      <c r="G201" s="23">
        <v>3.5000000000000003E-2</v>
      </c>
      <c r="H201" s="23">
        <v>0</v>
      </c>
      <c r="I201" s="23">
        <v>0.17749999999999999</v>
      </c>
      <c r="J201" s="23">
        <v>1.4999999999999999E-2</v>
      </c>
      <c r="K201" s="23">
        <v>1.075</v>
      </c>
      <c r="L201" s="23">
        <v>0.17499999999999999</v>
      </c>
      <c r="M201" s="23">
        <v>1.3125</v>
      </c>
      <c r="N201" s="23">
        <v>0.83749999999999991</v>
      </c>
      <c r="O201" s="23">
        <v>1.1924999999999999</v>
      </c>
      <c r="P201" s="23">
        <v>2.0700000000000003</v>
      </c>
      <c r="Q201" s="23">
        <v>0.15</v>
      </c>
      <c r="R201" s="23">
        <v>0.11</v>
      </c>
      <c r="S201" s="23">
        <v>0.20250000000000001</v>
      </c>
      <c r="T201" s="23">
        <v>0.13250000000000001</v>
      </c>
      <c r="U201" s="23">
        <v>1.4999999999999999E-2</v>
      </c>
      <c r="V201" s="23">
        <v>0.02</v>
      </c>
      <c r="W201" s="23">
        <v>0.49249999999999999</v>
      </c>
      <c r="X201" s="23">
        <v>0.53249999999999997</v>
      </c>
      <c r="Y201" s="23" t="s">
        <v>30</v>
      </c>
      <c r="Z201" s="23" t="s">
        <v>30</v>
      </c>
      <c r="AA201" s="23" t="s">
        <v>30</v>
      </c>
      <c r="AB201" s="23" t="s">
        <v>30</v>
      </c>
      <c r="AC201" s="23">
        <v>0.59000000000000008</v>
      </c>
      <c r="AD201" s="23">
        <v>0.36</v>
      </c>
      <c r="AE201" s="23" t="s">
        <v>30</v>
      </c>
      <c r="AF201" s="23" t="s">
        <v>30</v>
      </c>
      <c r="AG201" s="23">
        <v>8.249999999999999E-2</v>
      </c>
      <c r="AH201" s="23">
        <v>5.5E-2</v>
      </c>
      <c r="AI201" s="23">
        <v>0</v>
      </c>
      <c r="AJ201" s="23">
        <v>7.4999999999999997E-3</v>
      </c>
      <c r="AK201" s="23">
        <v>0.4425</v>
      </c>
      <c r="AL201" s="23">
        <v>0.19500000000000001</v>
      </c>
      <c r="AM201" s="23" t="s">
        <v>30</v>
      </c>
      <c r="AN201" s="23" t="s">
        <v>30</v>
      </c>
      <c r="AO201" s="23">
        <v>0</v>
      </c>
      <c r="AP201" s="23">
        <v>1.2500000000000001E-2</v>
      </c>
      <c r="AQ201" s="23">
        <v>7.0000000000000007E-2</v>
      </c>
      <c r="AR201" s="23">
        <v>1.7499999999999998E-2</v>
      </c>
      <c r="AS201" s="23">
        <v>3.5000000000000003E-2</v>
      </c>
      <c r="AT201" s="23">
        <v>0.06</v>
      </c>
      <c r="AU201" s="23">
        <v>0</v>
      </c>
      <c r="AV201" s="23">
        <v>0</v>
      </c>
      <c r="AW201" s="23" t="s">
        <v>30</v>
      </c>
      <c r="AX201" s="23" t="s">
        <v>30</v>
      </c>
      <c r="AY201" s="23">
        <v>0</v>
      </c>
      <c r="AZ201" s="23">
        <v>0</v>
      </c>
    </row>
    <row r="202" spans="1:52">
      <c r="A202">
        <v>200</v>
      </c>
      <c r="D202">
        <v>2020</v>
      </c>
      <c r="E202" t="s">
        <v>47</v>
      </c>
      <c r="F202">
        <v>8</v>
      </c>
      <c r="G202" s="23">
        <v>4.0000000000000001E-3</v>
      </c>
      <c r="H202" s="23">
        <v>0</v>
      </c>
      <c r="I202" s="23">
        <v>0.42800000000000005</v>
      </c>
      <c r="J202" s="23">
        <v>3.3999999999999996E-2</v>
      </c>
      <c r="K202" s="23">
        <v>0.68</v>
      </c>
      <c r="L202" s="23">
        <v>0.16</v>
      </c>
      <c r="M202" s="23">
        <v>0.72199999999999998</v>
      </c>
      <c r="N202" s="23">
        <v>0.52200000000000002</v>
      </c>
      <c r="O202" s="23">
        <v>0.74599999999999989</v>
      </c>
      <c r="P202" s="23">
        <v>1.6819999999999999</v>
      </c>
      <c r="Q202" s="23">
        <v>0.09</v>
      </c>
      <c r="R202" s="23">
        <v>0.10599999999999998</v>
      </c>
      <c r="S202" s="23">
        <v>0.32800000000000001</v>
      </c>
      <c r="T202" s="23">
        <v>0.15</v>
      </c>
      <c r="U202" s="23">
        <v>2.4E-2</v>
      </c>
      <c r="V202" s="23">
        <v>1.2E-2</v>
      </c>
      <c r="W202" s="23">
        <v>0.23599999999999999</v>
      </c>
      <c r="X202" s="23">
        <v>0.46400000000000008</v>
      </c>
      <c r="Y202" s="23" t="s">
        <v>30</v>
      </c>
      <c r="Z202" s="23" t="s">
        <v>30</v>
      </c>
      <c r="AA202" s="23" t="s">
        <v>30</v>
      </c>
      <c r="AB202" s="23" t="s">
        <v>30</v>
      </c>
      <c r="AC202" s="23">
        <v>0.21999999999999997</v>
      </c>
      <c r="AD202" s="23">
        <v>0.49000000000000005</v>
      </c>
      <c r="AE202" s="23" t="s">
        <v>30</v>
      </c>
      <c r="AF202" s="23" t="s">
        <v>30</v>
      </c>
      <c r="AG202" s="23">
        <v>0.13200000000000001</v>
      </c>
      <c r="AH202" s="23">
        <v>4.5999999999999999E-2</v>
      </c>
      <c r="AI202" s="23">
        <v>0</v>
      </c>
      <c r="AJ202" s="23">
        <v>4.0000000000000001E-3</v>
      </c>
      <c r="AK202" s="23">
        <v>0.154</v>
      </c>
      <c r="AL202" s="23">
        <v>0.22199999999999998</v>
      </c>
      <c r="AM202" s="23" t="s">
        <v>30</v>
      </c>
      <c r="AN202" s="23" t="s">
        <v>30</v>
      </c>
      <c r="AO202" s="23">
        <v>2.8000000000000004E-2</v>
      </c>
      <c r="AP202" s="23">
        <v>1.4000000000000002E-2</v>
      </c>
      <c r="AQ202" s="23">
        <v>2.8000000000000004E-2</v>
      </c>
      <c r="AR202" s="23">
        <v>0.02</v>
      </c>
      <c r="AS202" s="23">
        <v>2.8000000000000004E-2</v>
      </c>
      <c r="AT202" s="23">
        <v>6.8000000000000005E-2</v>
      </c>
      <c r="AU202" s="23">
        <v>0</v>
      </c>
      <c r="AV202" s="23">
        <v>2.5000000000000001E-3</v>
      </c>
      <c r="AW202" s="23" t="s">
        <v>30</v>
      </c>
      <c r="AX202" s="23" t="s">
        <v>30</v>
      </c>
      <c r="AY202" s="23">
        <v>0</v>
      </c>
      <c r="AZ202" s="23">
        <v>2E-3</v>
      </c>
    </row>
    <row r="203" spans="1:52">
      <c r="A203">
        <v>201</v>
      </c>
      <c r="C203">
        <v>9</v>
      </c>
      <c r="D203">
        <v>2020</v>
      </c>
      <c r="E203" t="s">
        <v>47</v>
      </c>
      <c r="F203">
        <v>9</v>
      </c>
      <c r="G203" s="23">
        <v>1.4999999999999999E-2</v>
      </c>
      <c r="H203" s="23">
        <v>0</v>
      </c>
      <c r="I203" s="23">
        <v>1.0725</v>
      </c>
      <c r="J203" s="23">
        <v>6.5000000000000002E-2</v>
      </c>
      <c r="K203" s="23">
        <v>0.35749999999999998</v>
      </c>
      <c r="L203" s="23">
        <v>0.155</v>
      </c>
      <c r="M203" s="23">
        <v>0.83</v>
      </c>
      <c r="N203" s="23">
        <v>0.59250000000000003</v>
      </c>
      <c r="O203" s="23">
        <v>0.71250000000000002</v>
      </c>
      <c r="P203" s="23">
        <v>1.7174999999999998</v>
      </c>
      <c r="Q203" s="23">
        <v>0.13500000000000001</v>
      </c>
      <c r="R203" s="23">
        <v>0.11499999999999999</v>
      </c>
      <c r="S203" s="23">
        <v>0.97</v>
      </c>
      <c r="T203" s="23">
        <v>0.12</v>
      </c>
      <c r="U203" s="23">
        <v>7.4999999999999997E-3</v>
      </c>
      <c r="V203" s="23">
        <v>1.2500000000000001E-2</v>
      </c>
      <c r="W203" s="23">
        <v>0.3</v>
      </c>
      <c r="X203" s="23">
        <v>0.45</v>
      </c>
      <c r="Y203" s="23" t="s">
        <v>30</v>
      </c>
      <c r="Z203" s="23" t="s">
        <v>30</v>
      </c>
      <c r="AA203" s="23" t="s">
        <v>30</v>
      </c>
      <c r="AB203" s="23" t="s">
        <v>30</v>
      </c>
      <c r="AC203" s="23">
        <v>0.33750000000000002</v>
      </c>
      <c r="AD203" s="23">
        <v>0.28999999999999998</v>
      </c>
      <c r="AE203" s="23" t="s">
        <v>30</v>
      </c>
      <c r="AF203" s="23" t="s">
        <v>30</v>
      </c>
      <c r="AG203" s="23">
        <v>0.12</v>
      </c>
      <c r="AH203" s="23">
        <v>5.2500000000000005E-2</v>
      </c>
      <c r="AI203" s="23">
        <v>0</v>
      </c>
      <c r="AJ203" s="23">
        <v>0</v>
      </c>
      <c r="AK203" s="23">
        <v>0.33</v>
      </c>
      <c r="AL203" s="23">
        <v>0.21249999999999999</v>
      </c>
      <c r="AM203" s="23" t="s">
        <v>30</v>
      </c>
      <c r="AN203" s="23" t="s">
        <v>30</v>
      </c>
      <c r="AO203" s="23">
        <v>3.5000000000000003E-2</v>
      </c>
      <c r="AP203" s="23">
        <v>1.2500000000000001E-2</v>
      </c>
      <c r="AQ203" s="23">
        <v>0.1075</v>
      </c>
      <c r="AR203" s="23">
        <v>1.7500000000000002E-2</v>
      </c>
      <c r="AS203" s="23">
        <v>0</v>
      </c>
      <c r="AT203" s="23">
        <v>5.2499999999999998E-2</v>
      </c>
      <c r="AU203" s="23">
        <v>3.5000000000000003E-2</v>
      </c>
      <c r="AV203" s="23">
        <v>0</v>
      </c>
      <c r="AW203" s="23" t="s">
        <v>30</v>
      </c>
      <c r="AX203" s="23" t="s">
        <v>30</v>
      </c>
      <c r="AY203" s="23">
        <v>3.5000000000000003E-2</v>
      </c>
      <c r="AZ203" s="23">
        <v>0</v>
      </c>
    </row>
    <row r="204" spans="1:52">
      <c r="A204">
        <v>202</v>
      </c>
      <c r="D204">
        <v>2020</v>
      </c>
      <c r="E204" t="s">
        <v>47</v>
      </c>
      <c r="F204">
        <v>10</v>
      </c>
      <c r="G204" s="23">
        <v>3.7500000000000006E-2</v>
      </c>
      <c r="H204" s="23">
        <v>5.0000000000000001E-3</v>
      </c>
      <c r="I204" s="23">
        <v>3.4399999999999995</v>
      </c>
      <c r="J204" s="23">
        <v>0.10250000000000001</v>
      </c>
      <c r="K204" s="23">
        <v>0.28500000000000003</v>
      </c>
      <c r="L204" s="23">
        <v>0.13500000000000001</v>
      </c>
      <c r="M204" s="23">
        <v>0.88250000000000006</v>
      </c>
      <c r="N204" s="23">
        <v>0.77500000000000013</v>
      </c>
      <c r="O204" s="23">
        <v>0.77</v>
      </c>
      <c r="P204" s="23">
        <v>1.7275</v>
      </c>
      <c r="Q204" s="23">
        <v>0.16999999999999998</v>
      </c>
      <c r="R204" s="23">
        <v>0.14750000000000002</v>
      </c>
      <c r="S204" s="23">
        <v>1.7849999999999999</v>
      </c>
      <c r="T204" s="23">
        <v>0.125</v>
      </c>
      <c r="U204" s="23">
        <v>0.03</v>
      </c>
      <c r="V204" s="23">
        <v>1.5000000000000001E-2</v>
      </c>
      <c r="W204" s="23">
        <v>0.32750000000000001</v>
      </c>
      <c r="X204" s="23">
        <v>0.4325</v>
      </c>
      <c r="Y204" s="23" t="s">
        <v>30</v>
      </c>
      <c r="Z204" s="23" t="s">
        <v>30</v>
      </c>
      <c r="AA204" s="23" t="s">
        <v>30</v>
      </c>
      <c r="AB204" s="23" t="s">
        <v>30</v>
      </c>
      <c r="AC204" s="23">
        <v>0.46250000000000002</v>
      </c>
      <c r="AD204" s="23">
        <v>0.24249999999999999</v>
      </c>
      <c r="AE204" s="23" t="s">
        <v>30</v>
      </c>
      <c r="AF204" s="23" t="s">
        <v>30</v>
      </c>
      <c r="AG204" s="23">
        <v>0.06</v>
      </c>
      <c r="AH204" s="23">
        <v>4.7500000000000007E-2</v>
      </c>
      <c r="AI204" s="23">
        <v>0</v>
      </c>
      <c r="AJ204" s="23">
        <v>2.5000000000000001E-3</v>
      </c>
      <c r="AK204" s="23">
        <v>0.2475</v>
      </c>
      <c r="AL204" s="23">
        <v>0.23249999999999998</v>
      </c>
      <c r="AM204" s="23" t="s">
        <v>30</v>
      </c>
      <c r="AN204" s="23" t="s">
        <v>30</v>
      </c>
      <c r="AO204" s="23">
        <v>3.5000000000000003E-2</v>
      </c>
      <c r="AP204" s="23">
        <v>0.01</v>
      </c>
      <c r="AQ204" s="23">
        <v>0.215</v>
      </c>
      <c r="AR204" s="23">
        <v>1.7500000000000002E-2</v>
      </c>
      <c r="AS204" s="23">
        <v>0</v>
      </c>
      <c r="AT204" s="23">
        <v>6.7500000000000004E-2</v>
      </c>
      <c r="AU204" s="23">
        <v>0</v>
      </c>
      <c r="AV204" s="23">
        <v>0</v>
      </c>
      <c r="AW204" s="23" t="s">
        <v>30</v>
      </c>
      <c r="AX204" s="23" t="s">
        <v>30</v>
      </c>
      <c r="AY204" s="23">
        <v>0</v>
      </c>
      <c r="AZ204" s="23">
        <v>0</v>
      </c>
    </row>
    <row r="205" spans="1:52">
      <c r="A205">
        <v>203</v>
      </c>
      <c r="C205">
        <v>11</v>
      </c>
      <c r="D205">
        <v>2020</v>
      </c>
      <c r="E205" t="s">
        <v>47</v>
      </c>
      <c r="F205">
        <v>11</v>
      </c>
      <c r="G205" s="23">
        <v>0.02</v>
      </c>
      <c r="H205" s="23">
        <v>6.0000000000000001E-3</v>
      </c>
      <c r="I205" s="23">
        <v>3.7519999999999998</v>
      </c>
      <c r="J205" s="23">
        <v>0.10200000000000001</v>
      </c>
      <c r="K205" s="23">
        <v>0.17799999999999999</v>
      </c>
      <c r="L205" s="23">
        <v>0.22999999999999998</v>
      </c>
      <c r="M205" s="23">
        <v>0.65399999999999991</v>
      </c>
      <c r="N205" s="23">
        <v>0.71799999999999997</v>
      </c>
      <c r="O205" s="23">
        <v>0.70799999999999996</v>
      </c>
      <c r="P205" s="23">
        <v>2.1539999999999999</v>
      </c>
      <c r="Q205" s="23">
        <v>0.124</v>
      </c>
      <c r="R205" s="23">
        <v>0.20800000000000002</v>
      </c>
      <c r="S205" s="23">
        <v>1.046</v>
      </c>
      <c r="T205" s="23">
        <v>0.11200000000000002</v>
      </c>
      <c r="U205" s="23">
        <v>6.0000000000000001E-3</v>
      </c>
      <c r="V205" s="23">
        <v>0.01</v>
      </c>
      <c r="W205" s="23">
        <v>0.254</v>
      </c>
      <c r="X205" s="23">
        <v>0.40599999999999997</v>
      </c>
      <c r="Y205" s="23" t="s">
        <v>30</v>
      </c>
      <c r="Z205" s="23" t="s">
        <v>30</v>
      </c>
      <c r="AA205" s="23" t="s">
        <v>30</v>
      </c>
      <c r="AB205" s="23" t="s">
        <v>30</v>
      </c>
      <c r="AC205" s="23">
        <v>0.33999999999999997</v>
      </c>
      <c r="AD205" s="23">
        <v>0.14000000000000001</v>
      </c>
      <c r="AE205" s="23" t="s">
        <v>30</v>
      </c>
      <c r="AF205" s="23" t="s">
        <v>30</v>
      </c>
      <c r="AG205" s="23">
        <v>7.1999999999999995E-2</v>
      </c>
      <c r="AH205" s="23">
        <v>4.5999999999999999E-2</v>
      </c>
      <c r="AI205" s="23">
        <v>0</v>
      </c>
      <c r="AJ205" s="23">
        <v>4.0000000000000001E-3</v>
      </c>
      <c r="AK205" s="23">
        <v>0.28800000000000003</v>
      </c>
      <c r="AL205" s="23">
        <v>0.22599999999999998</v>
      </c>
      <c r="AM205" s="23" t="s">
        <v>30</v>
      </c>
      <c r="AN205" s="23" t="s">
        <v>30</v>
      </c>
      <c r="AO205" s="23">
        <v>2.8000000000000004E-2</v>
      </c>
      <c r="AP205" s="23">
        <v>1.4000000000000002E-2</v>
      </c>
      <c r="AQ205" s="23">
        <v>8.5999999999999993E-2</v>
      </c>
      <c r="AR205" s="23">
        <v>0.02</v>
      </c>
      <c r="AS205" s="23">
        <v>2.8000000000000004E-2</v>
      </c>
      <c r="AT205" s="23">
        <v>5.4000000000000006E-2</v>
      </c>
      <c r="AU205" s="23">
        <v>0</v>
      </c>
      <c r="AV205" s="23">
        <v>0</v>
      </c>
      <c r="AW205" s="23" t="s">
        <v>30</v>
      </c>
      <c r="AX205" s="23" t="s">
        <v>30</v>
      </c>
      <c r="AY205" s="23">
        <v>5.6000000000000008E-2</v>
      </c>
      <c r="AZ205" s="23">
        <v>0</v>
      </c>
    </row>
    <row r="206" spans="1:52">
      <c r="A206">
        <v>204</v>
      </c>
      <c r="D206">
        <v>2020</v>
      </c>
      <c r="E206" t="s">
        <v>47</v>
      </c>
      <c r="F206">
        <v>12</v>
      </c>
      <c r="G206" s="23">
        <v>3.5000000000000003E-2</v>
      </c>
      <c r="H206" s="23">
        <v>0.01</v>
      </c>
      <c r="I206" s="23">
        <v>1.5074999999999998</v>
      </c>
      <c r="J206" s="23">
        <v>0.12</v>
      </c>
      <c r="K206" s="23">
        <v>0.41749999999999998</v>
      </c>
      <c r="L206" s="23">
        <v>0.26749999999999996</v>
      </c>
      <c r="M206" s="23">
        <v>0.5</v>
      </c>
      <c r="N206" s="23">
        <v>0.6775000000000001</v>
      </c>
      <c r="O206" s="23">
        <v>0.75</v>
      </c>
      <c r="P206" s="23">
        <v>2.5825</v>
      </c>
      <c r="Q206" s="23">
        <v>0.20750000000000002</v>
      </c>
      <c r="R206" s="23">
        <v>0.17250000000000001</v>
      </c>
      <c r="S206" s="23">
        <v>0.59750000000000003</v>
      </c>
      <c r="T206" s="23">
        <v>8.7499999999999994E-2</v>
      </c>
      <c r="U206" s="23">
        <v>2.2499999999999999E-2</v>
      </c>
      <c r="V206" s="23">
        <v>1.2500000000000001E-2</v>
      </c>
      <c r="W206" s="23">
        <v>0.19500000000000001</v>
      </c>
      <c r="X206" s="23">
        <v>0.32500000000000001</v>
      </c>
      <c r="Y206" s="23" t="s">
        <v>30</v>
      </c>
      <c r="Z206" s="23" t="s">
        <v>30</v>
      </c>
      <c r="AA206" s="23" t="s">
        <v>30</v>
      </c>
      <c r="AB206" s="23" t="s">
        <v>30</v>
      </c>
      <c r="AC206" s="23">
        <v>0.215</v>
      </c>
      <c r="AD206" s="23">
        <v>7.7499999999999999E-2</v>
      </c>
      <c r="AE206" s="23" t="s">
        <v>30</v>
      </c>
      <c r="AF206" s="23" t="s">
        <v>30</v>
      </c>
      <c r="AG206" s="23">
        <v>0.06</v>
      </c>
      <c r="AH206" s="23">
        <v>3.2500000000000001E-2</v>
      </c>
      <c r="AI206" s="23">
        <v>0</v>
      </c>
      <c r="AJ206" s="23">
        <v>2.5000000000000001E-3</v>
      </c>
      <c r="AK206" s="23">
        <v>0.30249999999999999</v>
      </c>
      <c r="AL206" s="23">
        <v>0.17749999999999999</v>
      </c>
      <c r="AM206" s="23" t="s">
        <v>30</v>
      </c>
      <c r="AN206" s="23" t="s">
        <v>30</v>
      </c>
      <c r="AO206" s="23">
        <v>0.18</v>
      </c>
      <c r="AP206" s="23">
        <v>0.02</v>
      </c>
      <c r="AQ206" s="23">
        <v>0</v>
      </c>
      <c r="AR206" s="23">
        <v>0.01</v>
      </c>
      <c r="AS206" s="23">
        <v>0</v>
      </c>
      <c r="AT206" s="23">
        <v>0.04</v>
      </c>
      <c r="AU206" s="23">
        <v>0</v>
      </c>
      <c r="AV206" s="23">
        <v>0</v>
      </c>
      <c r="AW206" s="23" t="s">
        <v>30</v>
      </c>
      <c r="AX206" s="23" t="s">
        <v>30</v>
      </c>
      <c r="AY206" s="23">
        <v>0</v>
      </c>
      <c r="AZ206" s="23">
        <v>5.0000000000000001E-3</v>
      </c>
    </row>
    <row r="207" spans="1:52">
      <c r="A207">
        <v>205</v>
      </c>
      <c r="B207">
        <v>2021</v>
      </c>
      <c r="C207">
        <v>1</v>
      </c>
      <c r="D207">
        <v>2021</v>
      </c>
      <c r="E207" t="s">
        <v>175</v>
      </c>
      <c r="F207">
        <v>1</v>
      </c>
      <c r="G207" s="23">
        <v>1.2500000000000001E-2</v>
      </c>
      <c r="H207" s="23">
        <v>0.01</v>
      </c>
      <c r="I207" s="23">
        <v>0.9325</v>
      </c>
      <c r="J207" s="23">
        <v>0.1575</v>
      </c>
      <c r="K207" s="23">
        <v>0.45499999999999996</v>
      </c>
      <c r="L207" s="23">
        <v>0.2175</v>
      </c>
      <c r="M207" s="23">
        <v>0.46250000000000002</v>
      </c>
      <c r="N207" s="23">
        <v>0.64</v>
      </c>
      <c r="O207" s="23">
        <v>1.02</v>
      </c>
      <c r="P207" s="23">
        <v>2.6225000000000001</v>
      </c>
      <c r="Q207" s="23">
        <v>0.26500000000000001</v>
      </c>
      <c r="R207" s="23">
        <v>0.13500000000000001</v>
      </c>
      <c r="S207" s="23">
        <v>0.30249999999999999</v>
      </c>
      <c r="T207" s="23">
        <v>4.5000000000000005E-2</v>
      </c>
      <c r="U207" s="23">
        <v>0</v>
      </c>
      <c r="V207" s="23">
        <v>1.2500000000000001E-2</v>
      </c>
      <c r="W207" s="23">
        <v>0.16499999999999998</v>
      </c>
      <c r="X207" s="23">
        <v>0.37250000000000005</v>
      </c>
      <c r="Y207" s="23" t="s">
        <v>30</v>
      </c>
      <c r="Z207" s="23" t="s">
        <v>30</v>
      </c>
      <c r="AA207" s="23" t="s">
        <v>30</v>
      </c>
      <c r="AB207" s="23" t="s">
        <v>30</v>
      </c>
      <c r="AC207" s="23">
        <v>0.1125</v>
      </c>
      <c r="AD207" s="23">
        <v>2.5000000000000001E-2</v>
      </c>
      <c r="AE207" s="23" t="s">
        <v>30</v>
      </c>
      <c r="AF207" s="23" t="s">
        <v>30</v>
      </c>
      <c r="AG207" s="23">
        <v>2.2499999999999999E-2</v>
      </c>
      <c r="AH207" s="23">
        <v>3.7500000000000006E-2</v>
      </c>
      <c r="AI207" s="23">
        <v>0</v>
      </c>
      <c r="AJ207" s="23">
        <v>0</v>
      </c>
      <c r="AK207" s="23">
        <v>0.4975</v>
      </c>
      <c r="AL207" s="23">
        <v>0.19750000000000001</v>
      </c>
      <c r="AM207" s="23" t="s">
        <v>30</v>
      </c>
      <c r="AN207" s="23" t="s">
        <v>30</v>
      </c>
      <c r="AO207" s="23">
        <v>0.14499999999999999</v>
      </c>
      <c r="AP207" s="23">
        <v>1.2500000000000001E-2</v>
      </c>
      <c r="AQ207" s="23">
        <v>3.5000000000000003E-2</v>
      </c>
      <c r="AR207" s="23">
        <v>1.5000000000000001E-2</v>
      </c>
      <c r="AS207" s="23">
        <v>0</v>
      </c>
      <c r="AT207" s="23">
        <v>4.5000000000000005E-2</v>
      </c>
      <c r="AU207" s="23">
        <v>0</v>
      </c>
      <c r="AV207" s="23">
        <v>0</v>
      </c>
      <c r="AW207" s="23" t="s">
        <v>30</v>
      </c>
      <c r="AX207" s="23" t="s">
        <v>30</v>
      </c>
      <c r="AY207" s="23">
        <v>0</v>
      </c>
      <c r="AZ207" s="23">
        <v>5.0000000000000001E-3</v>
      </c>
    </row>
    <row r="208" spans="1:52">
      <c r="A208">
        <v>206</v>
      </c>
      <c r="D208">
        <v>2021</v>
      </c>
      <c r="E208" t="s">
        <v>175</v>
      </c>
      <c r="F208">
        <v>2</v>
      </c>
      <c r="G208" s="23">
        <v>1.2500000000000001E-2</v>
      </c>
      <c r="H208" s="23">
        <v>1.2500000000000001E-2</v>
      </c>
      <c r="I208" s="23">
        <v>0.47500000000000003</v>
      </c>
      <c r="J208" s="23">
        <v>0.315</v>
      </c>
      <c r="K208" s="23">
        <v>0.5</v>
      </c>
      <c r="L208" s="23">
        <v>0.2</v>
      </c>
      <c r="M208" s="23">
        <v>0.75</v>
      </c>
      <c r="N208" s="23">
        <v>0.73</v>
      </c>
      <c r="O208" s="23">
        <v>1.2075</v>
      </c>
      <c r="P208" s="23">
        <v>2.6974999999999998</v>
      </c>
      <c r="Q208" s="23">
        <v>0.33749999999999997</v>
      </c>
      <c r="R208" s="23">
        <v>0.11249999999999999</v>
      </c>
      <c r="S208" s="23">
        <v>0.10499999999999998</v>
      </c>
      <c r="T208" s="23">
        <v>3.2500000000000001E-2</v>
      </c>
      <c r="U208" s="23">
        <v>0</v>
      </c>
      <c r="V208" s="23">
        <v>1.5000000000000001E-2</v>
      </c>
      <c r="W208" s="23">
        <v>0.255</v>
      </c>
      <c r="X208" s="23">
        <v>0.35249999999999998</v>
      </c>
      <c r="Y208" s="23" t="s">
        <v>30</v>
      </c>
      <c r="Z208" s="23" t="s">
        <v>30</v>
      </c>
      <c r="AA208" s="23" t="s">
        <v>30</v>
      </c>
      <c r="AB208" s="23" t="s">
        <v>30</v>
      </c>
      <c r="AC208" s="23">
        <v>0.03</v>
      </c>
      <c r="AD208" s="23">
        <v>2.5000000000000001E-2</v>
      </c>
      <c r="AE208" s="23" t="s">
        <v>30</v>
      </c>
      <c r="AF208" s="23" t="s">
        <v>30</v>
      </c>
      <c r="AG208" s="23">
        <v>5.2499999999999998E-2</v>
      </c>
      <c r="AH208" s="23">
        <v>3.2500000000000001E-2</v>
      </c>
      <c r="AI208" s="23">
        <v>0</v>
      </c>
      <c r="AJ208" s="23">
        <v>5.0000000000000001E-3</v>
      </c>
      <c r="AK208" s="23">
        <v>0.47250000000000003</v>
      </c>
      <c r="AL208" s="23">
        <v>0.16250000000000001</v>
      </c>
      <c r="AM208" s="23" t="s">
        <v>30</v>
      </c>
      <c r="AN208" s="23" t="s">
        <v>30</v>
      </c>
      <c r="AO208" s="23">
        <v>0</v>
      </c>
      <c r="AP208" s="23">
        <v>1.4999999999999999E-2</v>
      </c>
      <c r="AQ208" s="23">
        <v>0</v>
      </c>
      <c r="AR208" s="23">
        <v>2.2500000000000003E-2</v>
      </c>
      <c r="AS208" s="23">
        <v>0</v>
      </c>
      <c r="AT208" s="23">
        <v>0.03</v>
      </c>
      <c r="AU208" s="23">
        <v>0</v>
      </c>
      <c r="AV208" s="23">
        <v>0</v>
      </c>
      <c r="AW208" s="23" t="s">
        <v>30</v>
      </c>
      <c r="AX208" s="23" t="s">
        <v>30</v>
      </c>
      <c r="AY208" s="23">
        <v>0</v>
      </c>
      <c r="AZ208" s="23">
        <v>5.0000000000000001E-3</v>
      </c>
    </row>
    <row r="209" spans="1:52">
      <c r="A209">
        <v>207</v>
      </c>
      <c r="C209">
        <v>3</v>
      </c>
      <c r="D209">
        <v>2021</v>
      </c>
      <c r="E209" t="s">
        <v>175</v>
      </c>
      <c r="F209">
        <v>3</v>
      </c>
      <c r="G209" s="23">
        <v>1.2E-2</v>
      </c>
      <c r="H209" s="23">
        <v>6.0000000000000001E-3</v>
      </c>
      <c r="I209" s="23">
        <v>0.37</v>
      </c>
      <c r="J209" s="23">
        <v>0.60799999999999998</v>
      </c>
      <c r="K209" s="23">
        <v>0.34199999999999997</v>
      </c>
      <c r="L209" s="23">
        <v>0.16</v>
      </c>
      <c r="M209" s="23">
        <v>0.94800000000000006</v>
      </c>
      <c r="N209" s="23">
        <v>0.71399999999999997</v>
      </c>
      <c r="O209" s="23">
        <v>1.264</v>
      </c>
      <c r="P209" s="23">
        <v>2.6680000000000001</v>
      </c>
      <c r="Q209" s="23">
        <v>0.27999999999999997</v>
      </c>
      <c r="R209" s="23">
        <v>0.11599999999999999</v>
      </c>
      <c r="S209" s="23">
        <v>0.09</v>
      </c>
      <c r="T209" s="23">
        <v>1.6E-2</v>
      </c>
      <c r="U209" s="23">
        <v>0</v>
      </c>
      <c r="V209" s="23">
        <v>1.6E-2</v>
      </c>
      <c r="W209" s="23">
        <v>0.16799999999999998</v>
      </c>
      <c r="X209" s="23">
        <v>0.35399999999999998</v>
      </c>
      <c r="Y209" s="23" t="s">
        <v>30</v>
      </c>
      <c r="Z209" s="23" t="s">
        <v>30</v>
      </c>
      <c r="AA209" s="23" t="s">
        <v>30</v>
      </c>
      <c r="AB209" s="23" t="s">
        <v>30</v>
      </c>
      <c r="AC209" s="23">
        <v>6.0000000000000012E-2</v>
      </c>
      <c r="AD209" s="23">
        <v>2.8000000000000004E-2</v>
      </c>
      <c r="AE209" s="23" t="s">
        <v>30</v>
      </c>
      <c r="AF209" s="23" t="s">
        <v>30</v>
      </c>
      <c r="AG209" s="23">
        <v>4.1999999999999996E-2</v>
      </c>
      <c r="AH209" s="23">
        <v>3.5999999999999997E-2</v>
      </c>
      <c r="AI209" s="23">
        <v>2.1999999999999999E-2</v>
      </c>
      <c r="AJ209" s="23">
        <v>0</v>
      </c>
      <c r="AK209" s="23">
        <v>0.4880000000000001</v>
      </c>
      <c r="AL209" s="23">
        <v>0.152</v>
      </c>
      <c r="AM209" s="23" t="s">
        <v>30</v>
      </c>
      <c r="AN209" s="23" t="s">
        <v>30</v>
      </c>
      <c r="AO209" s="23">
        <v>2.8000000000000004E-2</v>
      </c>
      <c r="AP209" s="23">
        <v>1.4000000000000002E-2</v>
      </c>
      <c r="AQ209" s="23">
        <v>2.8000000000000004E-2</v>
      </c>
      <c r="AR209" s="23">
        <v>1.8000000000000002E-2</v>
      </c>
      <c r="AS209" s="23">
        <v>0</v>
      </c>
      <c r="AT209" s="23">
        <v>3.3999999999999996E-2</v>
      </c>
      <c r="AU209" s="23">
        <v>0</v>
      </c>
      <c r="AV209" s="23">
        <v>2E-3</v>
      </c>
      <c r="AW209" s="23" t="s">
        <v>30</v>
      </c>
      <c r="AX209" s="23" t="s">
        <v>30</v>
      </c>
      <c r="AY209" s="23">
        <v>0</v>
      </c>
      <c r="AZ209" s="23">
        <v>6.0000000000000001E-3</v>
      </c>
    </row>
    <row r="210" spans="1:52">
      <c r="A210">
        <v>208</v>
      </c>
      <c r="D210">
        <v>2021</v>
      </c>
      <c r="E210" t="s">
        <v>175</v>
      </c>
      <c r="F210">
        <v>4</v>
      </c>
      <c r="G210" s="23">
        <v>1.4999999999999999E-2</v>
      </c>
      <c r="H210" s="23">
        <v>0</v>
      </c>
      <c r="I210" s="23">
        <v>0.1875</v>
      </c>
      <c r="J210" s="23">
        <v>1.1300000000000001</v>
      </c>
      <c r="K210" s="23">
        <v>0.33749999999999997</v>
      </c>
      <c r="L210" s="23">
        <v>0.1825</v>
      </c>
      <c r="M210" s="23">
        <v>1.2124999999999999</v>
      </c>
      <c r="N210" s="23">
        <v>0.69</v>
      </c>
      <c r="O210" s="23">
        <v>1.4525000000000001</v>
      </c>
      <c r="P210" s="23">
        <v>3.4024999999999999</v>
      </c>
      <c r="Q210" s="23">
        <v>0.17</v>
      </c>
      <c r="R210" s="23">
        <v>0.10999999999999999</v>
      </c>
      <c r="S210" s="23">
        <v>2.2499999999999999E-2</v>
      </c>
      <c r="T210" s="23">
        <v>2.2499999999999999E-2</v>
      </c>
      <c r="U210" s="23">
        <v>0</v>
      </c>
      <c r="V210" s="23">
        <v>0.02</v>
      </c>
      <c r="W210" s="23">
        <v>0.38</v>
      </c>
      <c r="X210" s="23">
        <v>0.4375</v>
      </c>
      <c r="Y210" s="23" t="s">
        <v>30</v>
      </c>
      <c r="Z210" s="23" t="s">
        <v>30</v>
      </c>
      <c r="AA210" s="23" t="s">
        <v>30</v>
      </c>
      <c r="AB210" s="23" t="s">
        <v>30</v>
      </c>
      <c r="AC210" s="23">
        <v>0.06</v>
      </c>
      <c r="AD210" s="23">
        <v>3.2500000000000001E-2</v>
      </c>
      <c r="AE210" s="23" t="s">
        <v>30</v>
      </c>
      <c r="AF210" s="23" t="s">
        <v>30</v>
      </c>
      <c r="AG210" s="23">
        <v>7.4999999999999997E-2</v>
      </c>
      <c r="AH210" s="23">
        <v>0.04</v>
      </c>
      <c r="AI210" s="23">
        <v>0</v>
      </c>
      <c r="AJ210" s="23">
        <v>2.5000000000000001E-3</v>
      </c>
      <c r="AK210" s="23">
        <v>0.61250000000000004</v>
      </c>
      <c r="AL210" s="23">
        <v>0.17250000000000001</v>
      </c>
      <c r="AM210" s="23" t="s">
        <v>30</v>
      </c>
      <c r="AN210" s="23" t="s">
        <v>30</v>
      </c>
      <c r="AO210" s="23">
        <v>0.14250000000000002</v>
      </c>
      <c r="AP210" s="23">
        <v>1.5000000000000001E-2</v>
      </c>
      <c r="AQ210" s="23">
        <v>7.0000000000000007E-2</v>
      </c>
      <c r="AR210" s="23">
        <v>1.7500000000000002E-2</v>
      </c>
      <c r="AS210" s="23">
        <v>3.5000000000000003E-2</v>
      </c>
      <c r="AT210" s="23">
        <v>2.2499999999999999E-2</v>
      </c>
      <c r="AU210" s="23">
        <v>0</v>
      </c>
      <c r="AV210" s="23">
        <v>0</v>
      </c>
      <c r="AW210" s="23" t="s">
        <v>30</v>
      </c>
      <c r="AX210" s="23" t="s">
        <v>30</v>
      </c>
      <c r="AY210" s="23">
        <v>3.5000000000000003E-2</v>
      </c>
      <c r="AZ210" s="23">
        <v>2.5000000000000001E-3</v>
      </c>
    </row>
    <row r="211" spans="1:52">
      <c r="A211">
        <v>209</v>
      </c>
      <c r="C211">
        <v>5</v>
      </c>
      <c r="D211">
        <v>2021</v>
      </c>
      <c r="E211" t="s">
        <v>175</v>
      </c>
      <c r="F211">
        <v>5</v>
      </c>
      <c r="G211" s="23">
        <v>4.0000000000000001E-3</v>
      </c>
      <c r="H211" s="23">
        <v>0</v>
      </c>
      <c r="I211" s="23">
        <v>0.19</v>
      </c>
      <c r="J211" s="23">
        <v>1.746</v>
      </c>
      <c r="K211" s="23">
        <v>0.71399999999999997</v>
      </c>
      <c r="L211" s="23">
        <v>0.30999999999999994</v>
      </c>
      <c r="M211" s="23">
        <v>0.93</v>
      </c>
      <c r="N211" s="23">
        <v>0.59</v>
      </c>
      <c r="O211" s="23">
        <v>2.9659999999999997</v>
      </c>
      <c r="P211" s="23">
        <v>3.44</v>
      </c>
      <c r="Q211" s="23">
        <v>0.14399999999999999</v>
      </c>
      <c r="R211" s="23">
        <v>0.11799999999999999</v>
      </c>
      <c r="S211" s="23">
        <v>4.8000000000000001E-2</v>
      </c>
      <c r="T211" s="23">
        <v>6.0000000000000012E-2</v>
      </c>
      <c r="U211" s="23">
        <v>6.0000000000000001E-3</v>
      </c>
      <c r="V211" s="23">
        <v>0.02</v>
      </c>
      <c r="W211" s="23">
        <v>0.318</v>
      </c>
      <c r="X211" s="23">
        <v>0.41799999999999998</v>
      </c>
      <c r="Y211" s="23" t="s">
        <v>30</v>
      </c>
      <c r="Z211" s="23" t="s">
        <v>30</v>
      </c>
      <c r="AA211" s="23" t="s">
        <v>30</v>
      </c>
      <c r="AB211" s="23" t="s">
        <v>30</v>
      </c>
      <c r="AC211" s="23">
        <v>0.19</v>
      </c>
      <c r="AD211" s="23">
        <v>6.6000000000000003E-2</v>
      </c>
      <c r="AE211" s="23" t="s">
        <v>30</v>
      </c>
      <c r="AF211" s="23" t="s">
        <v>30</v>
      </c>
      <c r="AG211" s="23">
        <v>7.1999999999999995E-2</v>
      </c>
      <c r="AH211" s="23">
        <v>0.05</v>
      </c>
      <c r="AI211" s="23">
        <v>0</v>
      </c>
      <c r="AJ211" s="23">
        <v>2E-3</v>
      </c>
      <c r="AK211" s="23">
        <v>1.0660000000000001</v>
      </c>
      <c r="AL211" s="23">
        <v>0.19600000000000001</v>
      </c>
      <c r="AM211" s="23" t="s">
        <v>30</v>
      </c>
      <c r="AN211" s="23" t="s">
        <v>30</v>
      </c>
      <c r="AO211" s="23">
        <v>5.6000000000000008E-2</v>
      </c>
      <c r="AP211" s="23">
        <v>1.8000000000000002E-2</v>
      </c>
      <c r="AQ211" s="23">
        <v>0.14399999999999999</v>
      </c>
      <c r="AR211" s="23">
        <v>1.7999999999999999E-2</v>
      </c>
      <c r="AS211" s="23">
        <v>0</v>
      </c>
      <c r="AT211" s="23">
        <v>3.2000000000000001E-2</v>
      </c>
      <c r="AU211" s="23">
        <v>0</v>
      </c>
      <c r="AV211" s="23">
        <v>0</v>
      </c>
      <c r="AW211" s="23" t="s">
        <v>30</v>
      </c>
      <c r="AX211" s="23" t="s">
        <v>30</v>
      </c>
      <c r="AY211" s="23">
        <v>0</v>
      </c>
      <c r="AZ211" s="23">
        <v>2E-3</v>
      </c>
    </row>
    <row r="212" spans="1:52">
      <c r="A212">
        <v>210</v>
      </c>
      <c r="D212">
        <v>2021</v>
      </c>
      <c r="E212" t="s">
        <v>175</v>
      </c>
      <c r="F212">
        <v>6</v>
      </c>
      <c r="G212" s="23">
        <v>0</v>
      </c>
      <c r="H212" s="23">
        <v>0</v>
      </c>
      <c r="I212" s="23">
        <v>0.21499999999999997</v>
      </c>
      <c r="J212" s="23">
        <v>3.4174999999999995</v>
      </c>
      <c r="K212" s="23">
        <v>0.64</v>
      </c>
      <c r="L212" s="23">
        <v>0.39249999999999996</v>
      </c>
      <c r="M212" s="23">
        <v>0.81</v>
      </c>
      <c r="N212" s="23">
        <v>0.59</v>
      </c>
      <c r="O212" s="23">
        <v>2.17</v>
      </c>
      <c r="P212" s="23">
        <v>3.1975000000000002</v>
      </c>
      <c r="Q212" s="23">
        <v>0.16250000000000001</v>
      </c>
      <c r="R212" s="23">
        <v>0.10749999999999998</v>
      </c>
      <c r="S212" s="23">
        <v>0.03</v>
      </c>
      <c r="T212" s="23">
        <v>0.11749999999999999</v>
      </c>
      <c r="U212" s="23">
        <v>2.2499999999999999E-2</v>
      </c>
      <c r="V212" s="23">
        <v>1.2500000000000001E-2</v>
      </c>
      <c r="W212" s="23">
        <v>0.29249999999999998</v>
      </c>
      <c r="X212" s="23">
        <v>0.43</v>
      </c>
      <c r="Y212" s="23" t="s">
        <v>30</v>
      </c>
      <c r="Z212" s="23" t="s">
        <v>30</v>
      </c>
      <c r="AA212" s="23" t="s">
        <v>30</v>
      </c>
      <c r="AB212" s="23" t="s">
        <v>30</v>
      </c>
      <c r="AC212" s="23">
        <v>0.16499999999999998</v>
      </c>
      <c r="AD212" s="23">
        <v>0.13250000000000001</v>
      </c>
      <c r="AE212" s="23" t="s">
        <v>30</v>
      </c>
      <c r="AF212" s="23" t="s">
        <v>30</v>
      </c>
      <c r="AG212" s="23">
        <v>0.09</v>
      </c>
      <c r="AH212" s="23">
        <v>5.5E-2</v>
      </c>
      <c r="AI212" s="23">
        <v>0</v>
      </c>
      <c r="AJ212" s="23">
        <v>0</v>
      </c>
      <c r="AK212" s="23">
        <v>0.33</v>
      </c>
      <c r="AL212" s="23">
        <v>0.19750000000000001</v>
      </c>
      <c r="AM212" s="23" t="s">
        <v>30</v>
      </c>
      <c r="AN212" s="23" t="s">
        <v>30</v>
      </c>
      <c r="AO212" s="23">
        <v>0.17750000000000002</v>
      </c>
      <c r="AP212" s="23">
        <v>1.2500000000000001E-2</v>
      </c>
      <c r="AQ212" s="23">
        <v>7.0000000000000007E-2</v>
      </c>
      <c r="AR212" s="23">
        <v>1.7500000000000002E-2</v>
      </c>
      <c r="AS212" s="23">
        <v>7.0000000000000007E-2</v>
      </c>
      <c r="AT212" s="23">
        <v>3.2500000000000001E-2</v>
      </c>
      <c r="AU212" s="23">
        <v>0</v>
      </c>
      <c r="AV212" s="23">
        <v>0</v>
      </c>
      <c r="AW212" s="23" t="s">
        <v>30</v>
      </c>
      <c r="AX212" s="23" t="s">
        <v>30</v>
      </c>
      <c r="AY212" s="23">
        <v>0</v>
      </c>
      <c r="AZ212" s="23">
        <v>0</v>
      </c>
    </row>
    <row r="213" spans="1:52">
      <c r="A213">
        <v>211</v>
      </c>
      <c r="C213">
        <v>7</v>
      </c>
      <c r="D213">
        <v>2021</v>
      </c>
      <c r="E213" t="s">
        <v>175</v>
      </c>
      <c r="F213">
        <v>7</v>
      </c>
      <c r="G213" s="23">
        <v>5.0000000000000001E-3</v>
      </c>
      <c r="H213" s="23">
        <v>0</v>
      </c>
      <c r="I213" s="23">
        <v>0.37999999999999995</v>
      </c>
      <c r="J213" s="23">
        <v>4.9250000000000007</v>
      </c>
      <c r="K213" s="23">
        <v>0.38</v>
      </c>
      <c r="L213" s="23">
        <v>0.25750000000000001</v>
      </c>
      <c r="M213" s="23">
        <v>0.97750000000000004</v>
      </c>
      <c r="N213" s="23">
        <v>0.51500000000000001</v>
      </c>
      <c r="O213" s="23">
        <v>1.59</v>
      </c>
      <c r="P213" s="23">
        <v>2.6074999999999999</v>
      </c>
      <c r="Q213" s="23">
        <v>0.105</v>
      </c>
      <c r="R213" s="23">
        <v>0.09</v>
      </c>
      <c r="S213" s="23">
        <v>6.7500000000000004E-2</v>
      </c>
      <c r="T213" s="23">
        <v>0.16499999999999998</v>
      </c>
      <c r="U213" s="23">
        <v>7.4999999999999997E-3</v>
      </c>
      <c r="V213" s="23">
        <v>0.01</v>
      </c>
      <c r="W213" s="23">
        <v>0.48499999999999999</v>
      </c>
      <c r="X213" s="23">
        <v>0.38500000000000001</v>
      </c>
      <c r="Y213" s="23" t="s">
        <v>30</v>
      </c>
      <c r="Z213" s="23" t="s">
        <v>30</v>
      </c>
      <c r="AA213" s="23" t="s">
        <v>30</v>
      </c>
      <c r="AB213" s="23" t="s">
        <v>30</v>
      </c>
      <c r="AC213" s="23">
        <v>0.105</v>
      </c>
      <c r="AD213" s="23">
        <v>0.27</v>
      </c>
      <c r="AE213" s="23" t="s">
        <v>30</v>
      </c>
      <c r="AF213" s="23" t="s">
        <v>30</v>
      </c>
      <c r="AG213" s="23">
        <v>0.14250000000000002</v>
      </c>
      <c r="AH213" s="23">
        <v>7.5000000000000011E-2</v>
      </c>
      <c r="AI213" s="23">
        <v>0</v>
      </c>
      <c r="AJ213" s="23">
        <v>0.01</v>
      </c>
      <c r="AK213" s="23">
        <v>0.64000000000000012</v>
      </c>
      <c r="AL213" s="23">
        <v>0.19500000000000001</v>
      </c>
      <c r="AM213" s="23" t="s">
        <v>30</v>
      </c>
      <c r="AN213" s="23" t="s">
        <v>30</v>
      </c>
      <c r="AO213" s="23">
        <v>0</v>
      </c>
      <c r="AP213" s="23">
        <v>0.02</v>
      </c>
      <c r="AQ213" s="23">
        <v>3.5000000000000003E-2</v>
      </c>
      <c r="AR213" s="23">
        <v>1.7500000000000002E-2</v>
      </c>
      <c r="AS213" s="23">
        <v>0</v>
      </c>
      <c r="AT213" s="23">
        <v>0.02</v>
      </c>
      <c r="AU213" s="23">
        <v>0</v>
      </c>
      <c r="AV213" s="23">
        <v>0</v>
      </c>
      <c r="AW213" s="23" t="s">
        <v>30</v>
      </c>
      <c r="AX213" s="23" t="s">
        <v>30</v>
      </c>
      <c r="AY213" s="23">
        <v>0</v>
      </c>
      <c r="AZ213" s="23">
        <v>2.5000000000000001E-3</v>
      </c>
    </row>
    <row r="214" spans="1:52">
      <c r="A214">
        <v>212</v>
      </c>
      <c r="D214">
        <v>2021</v>
      </c>
      <c r="E214" t="s">
        <v>175</v>
      </c>
      <c r="F214">
        <v>8</v>
      </c>
      <c r="G214" s="23">
        <v>8.0000000000000002E-3</v>
      </c>
      <c r="H214" s="23">
        <v>0</v>
      </c>
      <c r="I214" s="23">
        <v>0.88400000000000001</v>
      </c>
      <c r="J214" s="23">
        <v>2.4079999999999999</v>
      </c>
      <c r="K214" s="23">
        <v>0.20600000000000002</v>
      </c>
      <c r="L214" s="23">
        <v>0.15</v>
      </c>
      <c r="M214" s="23">
        <v>0.94800000000000006</v>
      </c>
      <c r="N214" s="23">
        <v>0.378</v>
      </c>
      <c r="O214" s="23">
        <v>0.9</v>
      </c>
      <c r="P214" s="23">
        <v>2.0059999999999998</v>
      </c>
      <c r="Q214" s="23">
        <v>8.4000000000000005E-2</v>
      </c>
      <c r="R214" s="23">
        <v>0.08</v>
      </c>
      <c r="S214" s="23">
        <v>0.06</v>
      </c>
      <c r="T214" s="23">
        <v>0.35599999999999998</v>
      </c>
      <c r="U214" s="23">
        <v>0</v>
      </c>
      <c r="V214" s="23">
        <v>0.01</v>
      </c>
      <c r="W214" s="23">
        <v>0.26400000000000001</v>
      </c>
      <c r="X214" s="23">
        <v>0.31200000000000006</v>
      </c>
      <c r="Y214" s="23" t="s">
        <v>30</v>
      </c>
      <c r="Z214" s="23" t="s">
        <v>30</v>
      </c>
      <c r="AA214" s="23" t="s">
        <v>30</v>
      </c>
      <c r="AB214" s="23" t="s">
        <v>30</v>
      </c>
      <c r="AC214" s="23">
        <v>0.09</v>
      </c>
      <c r="AD214" s="23">
        <v>0.33999999999999997</v>
      </c>
      <c r="AE214" s="23" t="s">
        <v>30</v>
      </c>
      <c r="AF214" s="23" t="s">
        <v>30</v>
      </c>
      <c r="AG214" s="23">
        <v>4.8000000000000001E-2</v>
      </c>
      <c r="AH214" s="23">
        <v>5.7999999999999996E-2</v>
      </c>
      <c r="AI214" s="23">
        <v>0</v>
      </c>
      <c r="AJ214" s="23">
        <v>6.0000000000000001E-3</v>
      </c>
      <c r="AK214" s="23">
        <v>0.55400000000000005</v>
      </c>
      <c r="AL214" s="23">
        <v>0.21200000000000002</v>
      </c>
      <c r="AM214" s="23" t="s">
        <v>30</v>
      </c>
      <c r="AN214" s="23" t="s">
        <v>30</v>
      </c>
      <c r="AO214" s="23">
        <v>5.6000000000000008E-2</v>
      </c>
      <c r="AP214" s="23">
        <v>1.2E-2</v>
      </c>
      <c r="AQ214" s="23">
        <v>2.8000000000000004E-2</v>
      </c>
      <c r="AR214" s="23">
        <v>1.4000000000000002E-2</v>
      </c>
      <c r="AS214" s="23">
        <v>0</v>
      </c>
      <c r="AT214" s="23">
        <v>3.4000000000000002E-2</v>
      </c>
      <c r="AU214" s="23">
        <v>0</v>
      </c>
      <c r="AV214" s="23">
        <v>0</v>
      </c>
      <c r="AW214" s="23" t="s">
        <v>30</v>
      </c>
      <c r="AX214" s="23" t="s">
        <v>30</v>
      </c>
      <c r="AY214" s="23">
        <v>0</v>
      </c>
      <c r="AZ214" s="23">
        <v>0</v>
      </c>
    </row>
    <row r="215" spans="1:52">
      <c r="A215">
        <v>213</v>
      </c>
      <c r="C215">
        <v>9</v>
      </c>
      <c r="D215">
        <v>2021</v>
      </c>
      <c r="E215" t="s">
        <v>175</v>
      </c>
      <c r="F215">
        <v>9</v>
      </c>
      <c r="G215" s="23">
        <v>0</v>
      </c>
      <c r="H215" s="23">
        <v>0</v>
      </c>
      <c r="I215" s="23">
        <v>1.8674999999999997</v>
      </c>
      <c r="J215" s="23">
        <v>0.97</v>
      </c>
      <c r="K215" s="23">
        <v>0.1925</v>
      </c>
      <c r="L215" s="23">
        <v>0.10250000000000001</v>
      </c>
      <c r="M215" s="23">
        <v>0.48499999999999999</v>
      </c>
      <c r="N215" s="23">
        <v>0.375</v>
      </c>
      <c r="O215" s="23">
        <v>0.66249999999999998</v>
      </c>
      <c r="P215" s="23">
        <v>2.105</v>
      </c>
      <c r="Q215" s="23">
        <v>0.1575</v>
      </c>
      <c r="R215" s="23">
        <v>8.0000000000000016E-2</v>
      </c>
      <c r="S215" s="23">
        <v>0.03</v>
      </c>
      <c r="T215" s="23">
        <v>0.89749999999999996</v>
      </c>
      <c r="U215" s="23">
        <v>0</v>
      </c>
      <c r="V215" s="23">
        <v>0.01</v>
      </c>
      <c r="W215" s="23">
        <v>0.28500000000000003</v>
      </c>
      <c r="X215" s="23">
        <v>0.34</v>
      </c>
      <c r="Y215" s="23" t="s">
        <v>30</v>
      </c>
      <c r="Z215" s="23" t="s">
        <v>30</v>
      </c>
      <c r="AA215" s="23" t="s">
        <v>30</v>
      </c>
      <c r="AB215" s="23" t="s">
        <v>30</v>
      </c>
      <c r="AC215" s="23">
        <v>0.03</v>
      </c>
      <c r="AD215" s="23">
        <v>0.495</v>
      </c>
      <c r="AE215" s="23" t="s">
        <v>30</v>
      </c>
      <c r="AF215" s="23" t="s">
        <v>30</v>
      </c>
      <c r="AG215" s="23">
        <v>4.4999999999999998E-2</v>
      </c>
      <c r="AH215" s="23">
        <v>4.7500000000000001E-2</v>
      </c>
      <c r="AI215" s="23">
        <v>0</v>
      </c>
      <c r="AJ215" s="23">
        <v>5.0000000000000001E-3</v>
      </c>
      <c r="AK215" s="23">
        <v>0.61250000000000004</v>
      </c>
      <c r="AL215" s="23">
        <v>0.21499999999999997</v>
      </c>
      <c r="AM215" s="23" t="s">
        <v>30</v>
      </c>
      <c r="AN215" s="23" t="s">
        <v>30</v>
      </c>
      <c r="AO215" s="23">
        <v>7.0000000000000007E-2</v>
      </c>
      <c r="AP215" s="23">
        <v>1.2500000000000001E-2</v>
      </c>
      <c r="AQ215" s="23">
        <v>0</v>
      </c>
      <c r="AR215" s="23">
        <v>0.02</v>
      </c>
      <c r="AS215" s="23">
        <v>3.5000000000000003E-2</v>
      </c>
      <c r="AT215" s="23">
        <v>1.7500000000000002E-2</v>
      </c>
      <c r="AU215" s="23">
        <v>0</v>
      </c>
      <c r="AV215" s="23">
        <v>0</v>
      </c>
      <c r="AW215" s="23" t="s">
        <v>30</v>
      </c>
      <c r="AX215" s="23" t="s">
        <v>30</v>
      </c>
      <c r="AY215" s="23">
        <v>0</v>
      </c>
      <c r="AZ215" s="23">
        <v>0</v>
      </c>
    </row>
    <row r="216" spans="1:52">
      <c r="A216">
        <v>214</v>
      </c>
      <c r="D216">
        <v>2021</v>
      </c>
      <c r="E216" t="s">
        <v>175</v>
      </c>
      <c r="F216">
        <v>10</v>
      </c>
      <c r="G216" s="23">
        <v>0</v>
      </c>
      <c r="H216" s="23">
        <v>0</v>
      </c>
      <c r="I216" s="23">
        <v>3.4924999999999997</v>
      </c>
      <c r="J216" s="23">
        <v>0.39250000000000002</v>
      </c>
      <c r="K216" s="23">
        <v>0.20749999999999996</v>
      </c>
      <c r="L216" s="23">
        <v>9.2499999999999999E-2</v>
      </c>
      <c r="M216" s="23">
        <v>0.61250000000000004</v>
      </c>
      <c r="N216" s="23">
        <v>0.50249999999999995</v>
      </c>
      <c r="O216" s="23">
        <v>1</v>
      </c>
      <c r="P216" s="23">
        <v>2.3249999999999997</v>
      </c>
      <c r="Q216" s="23">
        <v>8.249999999999999E-2</v>
      </c>
      <c r="R216" s="23">
        <v>0.08</v>
      </c>
      <c r="S216" s="23">
        <v>0.33250000000000002</v>
      </c>
      <c r="T216" s="23">
        <v>1.5950000000000002</v>
      </c>
      <c r="U216" s="23">
        <v>0</v>
      </c>
      <c r="V216" s="23">
        <v>1.2500000000000001E-2</v>
      </c>
      <c r="W216" s="23">
        <v>0.26500000000000001</v>
      </c>
      <c r="X216" s="23">
        <v>0.35749999999999998</v>
      </c>
      <c r="Y216" s="23" t="s">
        <v>30</v>
      </c>
      <c r="Z216" s="23" t="s">
        <v>30</v>
      </c>
      <c r="AA216" s="23" t="s">
        <v>30</v>
      </c>
      <c r="AB216" s="23" t="s">
        <v>30</v>
      </c>
      <c r="AC216" s="23">
        <v>8.249999999999999E-2</v>
      </c>
      <c r="AD216" s="23">
        <v>0.65999999999999992</v>
      </c>
      <c r="AE216" s="23" t="s">
        <v>30</v>
      </c>
      <c r="AF216" s="23" t="s">
        <v>30</v>
      </c>
      <c r="AG216" s="23">
        <v>4.4999999999999998E-2</v>
      </c>
      <c r="AH216" s="23">
        <v>4.5000000000000005E-2</v>
      </c>
      <c r="AI216" s="23">
        <v>0</v>
      </c>
      <c r="AJ216" s="23">
        <v>5.0000000000000001E-3</v>
      </c>
      <c r="AK216" s="23">
        <v>0.2475</v>
      </c>
      <c r="AL216" s="23">
        <v>0.21000000000000002</v>
      </c>
      <c r="AM216" s="23" t="s">
        <v>30</v>
      </c>
      <c r="AN216" s="23" t="s">
        <v>30</v>
      </c>
      <c r="AO216" s="23">
        <v>0</v>
      </c>
      <c r="AP216" s="23">
        <v>1.2500000000000001E-2</v>
      </c>
      <c r="AQ216" s="23">
        <v>0</v>
      </c>
      <c r="AR216" s="23">
        <v>0.02</v>
      </c>
      <c r="AS216" s="23">
        <v>0</v>
      </c>
      <c r="AT216" s="23">
        <v>1.4999999999999999E-2</v>
      </c>
      <c r="AU216" s="23">
        <v>0</v>
      </c>
      <c r="AV216" s="23">
        <v>0</v>
      </c>
      <c r="AW216" s="23" t="s">
        <v>30</v>
      </c>
      <c r="AX216" s="23" t="s">
        <v>30</v>
      </c>
      <c r="AY216" s="23">
        <v>0</v>
      </c>
      <c r="AZ216" s="23">
        <v>0</v>
      </c>
    </row>
    <row r="217" spans="1:52">
      <c r="A217">
        <v>215</v>
      </c>
      <c r="C217">
        <v>11</v>
      </c>
      <c r="D217">
        <v>2021</v>
      </c>
      <c r="E217" t="s">
        <v>175</v>
      </c>
      <c r="F217">
        <v>11</v>
      </c>
      <c r="G217" s="23">
        <v>0.02</v>
      </c>
      <c r="H217" s="23">
        <v>6.0000000000000001E-3</v>
      </c>
      <c r="I217" s="23">
        <v>2.706</v>
      </c>
      <c r="J217" s="23">
        <v>0.25</v>
      </c>
      <c r="K217" s="23">
        <v>0.24</v>
      </c>
      <c r="L217" s="23">
        <v>0.17599999999999999</v>
      </c>
      <c r="M217" s="23">
        <v>0.68200000000000005</v>
      </c>
      <c r="N217" s="23">
        <v>0.54600000000000004</v>
      </c>
      <c r="O217" s="23">
        <v>1.1400000000000001</v>
      </c>
      <c r="P217" s="23">
        <v>3.8</v>
      </c>
      <c r="Q217" s="23">
        <v>0.13200000000000001</v>
      </c>
      <c r="R217" s="23">
        <v>0.13</v>
      </c>
      <c r="S217" s="23">
        <v>1.504</v>
      </c>
      <c r="T217" s="23">
        <v>1.448</v>
      </c>
      <c r="U217" s="23">
        <v>0</v>
      </c>
      <c r="V217" s="23">
        <v>0.01</v>
      </c>
      <c r="W217" s="23">
        <v>0.22999999999999998</v>
      </c>
      <c r="X217" s="23">
        <v>0.34600000000000003</v>
      </c>
      <c r="Y217" s="23" t="s">
        <v>30</v>
      </c>
      <c r="Z217" s="23" t="s">
        <v>30</v>
      </c>
      <c r="AA217" s="23" t="s">
        <v>30</v>
      </c>
      <c r="AB217" s="23" t="s">
        <v>30</v>
      </c>
      <c r="AC217" s="23">
        <v>0.502</v>
      </c>
      <c r="AD217" s="23">
        <v>0.44600000000000001</v>
      </c>
      <c r="AE217" s="23" t="s">
        <v>30</v>
      </c>
      <c r="AF217" s="23" t="s">
        <v>30</v>
      </c>
      <c r="AG217" s="23">
        <v>5.4000000000000006E-2</v>
      </c>
      <c r="AH217" s="23">
        <v>3.4000000000000002E-2</v>
      </c>
      <c r="AI217" s="23">
        <v>0</v>
      </c>
      <c r="AJ217" s="23">
        <v>4.0000000000000001E-3</v>
      </c>
      <c r="AK217" s="23">
        <v>0.22000000000000003</v>
      </c>
      <c r="AL217" s="23">
        <v>0.192</v>
      </c>
      <c r="AM217" s="23" t="s">
        <v>30</v>
      </c>
      <c r="AN217" s="23" t="s">
        <v>30</v>
      </c>
      <c r="AO217" s="23">
        <v>0</v>
      </c>
      <c r="AP217" s="23">
        <v>1.2E-2</v>
      </c>
      <c r="AQ217" s="23">
        <v>8.5999999999999993E-2</v>
      </c>
      <c r="AR217" s="23">
        <v>2.4E-2</v>
      </c>
      <c r="AS217" s="23">
        <v>2.8000000000000004E-2</v>
      </c>
      <c r="AT217" s="23">
        <v>1.6E-2</v>
      </c>
      <c r="AU217" s="23">
        <v>0</v>
      </c>
      <c r="AV217" s="23">
        <v>0</v>
      </c>
      <c r="AW217" s="23" t="s">
        <v>30</v>
      </c>
      <c r="AX217" s="23" t="s">
        <v>30</v>
      </c>
      <c r="AY217" s="23">
        <v>0</v>
      </c>
      <c r="AZ217" s="23">
        <v>2E-3</v>
      </c>
    </row>
    <row r="218" spans="1:52">
      <c r="A218">
        <v>216</v>
      </c>
      <c r="D218">
        <v>2021</v>
      </c>
      <c r="E218" t="s">
        <v>175</v>
      </c>
      <c r="F218">
        <v>12</v>
      </c>
      <c r="G218" s="23">
        <v>1.4999999999999999E-2</v>
      </c>
      <c r="H218" s="23">
        <v>0.01</v>
      </c>
      <c r="I218" s="23">
        <v>2.7425000000000002</v>
      </c>
      <c r="J218" s="23">
        <v>0.34500000000000003</v>
      </c>
      <c r="K218" s="23">
        <v>0.495</v>
      </c>
      <c r="L218" s="23">
        <v>0.26</v>
      </c>
      <c r="M218" s="23">
        <v>2.0225</v>
      </c>
      <c r="N218" s="23">
        <v>0.63250000000000006</v>
      </c>
      <c r="O218" s="23">
        <v>1.7750000000000001</v>
      </c>
      <c r="P218" s="23">
        <v>6.4975000000000005</v>
      </c>
      <c r="Q218" s="23">
        <v>0.16499999999999998</v>
      </c>
      <c r="R218" s="23">
        <v>0.14499999999999999</v>
      </c>
      <c r="S218" s="23">
        <v>2.3525</v>
      </c>
      <c r="T218" s="23">
        <v>0.86749999999999994</v>
      </c>
      <c r="U218" s="23">
        <v>7.4999999999999997E-3</v>
      </c>
      <c r="V218" s="23">
        <v>0.01</v>
      </c>
      <c r="W218" s="23">
        <v>0.23500000000000001</v>
      </c>
      <c r="X218" s="23">
        <v>0.28999999999999998</v>
      </c>
      <c r="Y218" s="23" t="s">
        <v>30</v>
      </c>
      <c r="Z218" s="23" t="s">
        <v>30</v>
      </c>
      <c r="AA218" s="23" t="s">
        <v>30</v>
      </c>
      <c r="AB218" s="23" t="s">
        <v>30</v>
      </c>
      <c r="AC218" s="23">
        <v>0.24250000000000002</v>
      </c>
      <c r="AD218" s="23">
        <v>0.2175</v>
      </c>
      <c r="AE218" s="23" t="s">
        <v>30</v>
      </c>
      <c r="AF218" s="23" t="s">
        <v>30</v>
      </c>
      <c r="AG218" s="23">
        <v>0.06</v>
      </c>
      <c r="AH218" s="23">
        <v>2.75E-2</v>
      </c>
      <c r="AI218" s="23">
        <v>0</v>
      </c>
      <c r="AJ218" s="23">
        <v>0</v>
      </c>
      <c r="AK218" s="23">
        <v>0.2475</v>
      </c>
      <c r="AL218" s="23">
        <v>0.16500000000000001</v>
      </c>
      <c r="AM218" s="23" t="s">
        <v>30</v>
      </c>
      <c r="AN218" s="23" t="s">
        <v>30</v>
      </c>
      <c r="AO218" s="23">
        <v>3.5000000000000003E-2</v>
      </c>
      <c r="AP218" s="23">
        <v>0.02</v>
      </c>
      <c r="AQ218" s="23">
        <v>0</v>
      </c>
      <c r="AR218" s="23">
        <v>7.4999999999999997E-3</v>
      </c>
      <c r="AS218" s="23">
        <v>0</v>
      </c>
      <c r="AT218" s="23">
        <v>0.01</v>
      </c>
      <c r="AU218" s="23">
        <v>0</v>
      </c>
      <c r="AV218" s="23">
        <v>0</v>
      </c>
      <c r="AW218" s="23" t="s">
        <v>30</v>
      </c>
      <c r="AX218" s="23" t="s">
        <v>30</v>
      </c>
      <c r="AY218" s="23">
        <v>0</v>
      </c>
      <c r="AZ218" s="23">
        <v>7.4999999999999997E-3</v>
      </c>
    </row>
    <row r="219" spans="1:52">
      <c r="A219">
        <v>217</v>
      </c>
      <c r="B219">
        <v>2022</v>
      </c>
      <c r="C219">
        <v>1</v>
      </c>
      <c r="D219">
        <v>2022</v>
      </c>
      <c r="E219" s="30" t="s">
        <v>192</v>
      </c>
      <c r="F219">
        <v>1</v>
      </c>
      <c r="G219" s="23">
        <v>8.0000000000000002E-3</v>
      </c>
      <c r="H219" s="23">
        <v>0.01</v>
      </c>
      <c r="I219" s="23">
        <v>0.87800000000000011</v>
      </c>
      <c r="J219" s="23">
        <v>0.38400000000000001</v>
      </c>
      <c r="K219" s="23">
        <v>0.24199999999999999</v>
      </c>
      <c r="L219" s="23">
        <v>0.19</v>
      </c>
      <c r="M219" s="23">
        <v>0.65999999999999992</v>
      </c>
      <c r="N219" s="23">
        <v>0.46399999999999997</v>
      </c>
      <c r="O219" s="23">
        <v>1.3959999999999999</v>
      </c>
      <c r="P219" s="23">
        <v>6.4380000000000006</v>
      </c>
      <c r="Q219" s="23">
        <v>0.12000000000000002</v>
      </c>
      <c r="R219" s="23">
        <v>9.4E-2</v>
      </c>
      <c r="S219" s="23">
        <v>1.1120000000000001</v>
      </c>
      <c r="T219" s="23">
        <v>0.29399999999999998</v>
      </c>
      <c r="U219" s="23">
        <v>0</v>
      </c>
      <c r="V219" s="23">
        <v>1.2E-2</v>
      </c>
      <c r="W219" s="23">
        <v>0.19600000000000001</v>
      </c>
      <c r="X219" s="23">
        <v>0.27400000000000002</v>
      </c>
      <c r="Y219" s="23" t="s">
        <v>30</v>
      </c>
      <c r="Z219" s="23" t="s">
        <v>30</v>
      </c>
      <c r="AA219" s="23" t="s">
        <v>30</v>
      </c>
      <c r="AB219" s="23" t="s">
        <v>30</v>
      </c>
      <c r="AC219" s="23">
        <v>0.13</v>
      </c>
      <c r="AD219" s="23">
        <v>5.800000000000001E-2</v>
      </c>
      <c r="AE219" s="23" t="s">
        <v>30</v>
      </c>
      <c r="AF219" s="23" t="s">
        <v>30</v>
      </c>
      <c r="AG219" s="23">
        <v>2.4E-2</v>
      </c>
      <c r="AH219" s="23">
        <v>2.4E-2</v>
      </c>
      <c r="AI219" s="23">
        <v>0</v>
      </c>
      <c r="AJ219" s="23">
        <v>2E-3</v>
      </c>
      <c r="AK219" s="23">
        <v>0.17599999999999999</v>
      </c>
      <c r="AL219" s="23">
        <v>0.17400000000000002</v>
      </c>
      <c r="AM219" s="23" t="s">
        <v>30</v>
      </c>
      <c r="AN219" s="23" t="s">
        <v>30</v>
      </c>
      <c r="AO219" s="23">
        <v>5.6000000000000008E-2</v>
      </c>
      <c r="AP219" s="23">
        <v>1.2E-2</v>
      </c>
      <c r="AQ219" s="23">
        <v>0</v>
      </c>
      <c r="AR219" s="23">
        <v>1.2E-2</v>
      </c>
      <c r="AS219" s="23">
        <v>2.8000000000000004E-2</v>
      </c>
      <c r="AT219" s="23">
        <v>0.01</v>
      </c>
      <c r="AU219" s="23">
        <v>0</v>
      </c>
      <c r="AV219" s="23">
        <v>0</v>
      </c>
      <c r="AW219" s="23" t="s">
        <v>30</v>
      </c>
      <c r="AX219" s="23" t="s">
        <v>30</v>
      </c>
      <c r="AY219" s="23">
        <v>0</v>
      </c>
      <c r="AZ219" s="23">
        <v>0.01</v>
      </c>
    </row>
    <row r="220" spans="1:52">
      <c r="A220">
        <v>218</v>
      </c>
      <c r="D220">
        <v>2022</v>
      </c>
      <c r="E220" s="30" t="s">
        <v>192</v>
      </c>
      <c r="F220">
        <v>2</v>
      </c>
      <c r="G220" s="23">
        <v>0.01</v>
      </c>
      <c r="H220" s="23">
        <v>7.4999999999999997E-3</v>
      </c>
      <c r="I220" s="23">
        <v>0.18</v>
      </c>
      <c r="J220" s="23">
        <v>0.21500000000000002</v>
      </c>
      <c r="K220" s="23">
        <v>9.7500000000000003E-2</v>
      </c>
      <c r="L220" s="23">
        <v>0.11499999999999999</v>
      </c>
      <c r="M220" s="23">
        <v>0.48749999999999999</v>
      </c>
      <c r="N220" s="23">
        <v>0.28749999999999998</v>
      </c>
      <c r="O220" s="23">
        <v>1.0425</v>
      </c>
      <c r="P220" s="23">
        <v>4.0925000000000002</v>
      </c>
      <c r="Q220" s="23">
        <v>6.7500000000000004E-2</v>
      </c>
      <c r="R220" s="23">
        <v>6.25E-2</v>
      </c>
      <c r="S220" s="23">
        <v>0.45250000000000001</v>
      </c>
      <c r="T220" s="23">
        <v>0.09</v>
      </c>
      <c r="U220" s="23">
        <v>7.4999999999999997E-3</v>
      </c>
      <c r="V220" s="23">
        <v>1.2500000000000001E-2</v>
      </c>
      <c r="W220" s="23">
        <v>0.18</v>
      </c>
      <c r="X220" s="23">
        <v>0.22749999999999998</v>
      </c>
      <c r="Y220" s="23" t="s">
        <v>30</v>
      </c>
      <c r="Z220" s="23" t="s">
        <v>30</v>
      </c>
      <c r="AA220" s="23" t="s">
        <v>30</v>
      </c>
      <c r="AB220" s="23" t="s">
        <v>30</v>
      </c>
      <c r="AC220" s="23">
        <v>7.4999999999999997E-3</v>
      </c>
      <c r="AD220" s="23">
        <v>0.02</v>
      </c>
      <c r="AE220" s="23" t="s">
        <v>30</v>
      </c>
      <c r="AF220" s="23" t="s">
        <v>30</v>
      </c>
      <c r="AG220" s="23">
        <v>2.2499999999999999E-2</v>
      </c>
      <c r="AH220" s="23">
        <v>0.02</v>
      </c>
      <c r="AI220" s="23">
        <v>5.5E-2</v>
      </c>
      <c r="AJ220" s="23">
        <v>2.5000000000000001E-3</v>
      </c>
      <c r="AK220" s="23">
        <v>0.47250000000000003</v>
      </c>
      <c r="AL220" s="23">
        <v>0.1275</v>
      </c>
      <c r="AM220" s="23" t="s">
        <v>30</v>
      </c>
      <c r="AN220" s="23" t="s">
        <v>30</v>
      </c>
      <c r="AO220" s="23">
        <v>3.5000000000000003E-2</v>
      </c>
      <c r="AP220" s="23">
        <v>0.01</v>
      </c>
      <c r="AQ220" s="23">
        <v>3.5000000000000003E-2</v>
      </c>
      <c r="AR220" s="23">
        <v>0.01</v>
      </c>
      <c r="AS220" s="23">
        <v>0</v>
      </c>
      <c r="AT220" s="23">
        <v>0.01</v>
      </c>
      <c r="AU220" s="23">
        <v>0</v>
      </c>
      <c r="AV220" s="23">
        <v>0</v>
      </c>
      <c r="AW220" s="23" t="s">
        <v>30</v>
      </c>
      <c r="AX220" s="23" t="s">
        <v>30</v>
      </c>
      <c r="AY220" s="23">
        <v>0</v>
      </c>
      <c r="AZ220" s="23">
        <v>7.4999999999999997E-3</v>
      </c>
    </row>
    <row r="221" spans="1:52">
      <c r="A221">
        <v>219</v>
      </c>
      <c r="C221">
        <v>3</v>
      </c>
      <c r="D221">
        <v>2022</v>
      </c>
      <c r="E221" s="30" t="s">
        <v>192</v>
      </c>
      <c r="F221">
        <v>3</v>
      </c>
      <c r="G221" s="23">
        <v>5.0000000000000001E-3</v>
      </c>
      <c r="H221" s="23">
        <v>0</v>
      </c>
      <c r="I221" s="23">
        <v>3.7499999999999999E-2</v>
      </c>
      <c r="J221" s="23">
        <v>0.1575</v>
      </c>
      <c r="K221" s="23">
        <v>0.13500000000000001</v>
      </c>
      <c r="L221" s="23">
        <v>8.5000000000000006E-2</v>
      </c>
      <c r="M221" s="23">
        <v>0.4975</v>
      </c>
      <c r="N221" s="23">
        <v>0.24</v>
      </c>
      <c r="O221" s="23">
        <v>1.3149999999999999</v>
      </c>
      <c r="P221" s="23">
        <v>3.23</v>
      </c>
      <c r="Q221" s="23">
        <v>0.13500000000000001</v>
      </c>
      <c r="R221" s="23">
        <v>0.06</v>
      </c>
      <c r="S221" s="23">
        <v>1.2575000000000001</v>
      </c>
      <c r="T221" s="23">
        <v>0.06</v>
      </c>
      <c r="U221" s="23">
        <v>7.4999999999999997E-3</v>
      </c>
      <c r="V221" s="23">
        <v>1.2500000000000001E-2</v>
      </c>
      <c r="W221" s="23">
        <v>0.27999999999999997</v>
      </c>
      <c r="X221" s="23">
        <v>0.26250000000000001</v>
      </c>
      <c r="Y221" s="23" t="s">
        <v>30</v>
      </c>
      <c r="Z221" s="23" t="s">
        <v>30</v>
      </c>
      <c r="AA221" s="23" t="s">
        <v>30</v>
      </c>
      <c r="AB221" s="23" t="s">
        <v>30</v>
      </c>
      <c r="AC221" s="23">
        <v>0.06</v>
      </c>
      <c r="AD221" s="23">
        <v>1.2500000000000001E-2</v>
      </c>
      <c r="AE221" s="23" t="s">
        <v>30</v>
      </c>
      <c r="AF221" s="23" t="s">
        <v>30</v>
      </c>
      <c r="AG221" s="23">
        <v>2.2499999999999999E-2</v>
      </c>
      <c r="AH221" s="23">
        <v>2.75E-2</v>
      </c>
      <c r="AI221" s="23">
        <v>0</v>
      </c>
      <c r="AJ221" s="23">
        <v>2.5000000000000001E-3</v>
      </c>
      <c r="AK221" s="23">
        <v>0.2475</v>
      </c>
      <c r="AL221" s="23">
        <v>0.1225</v>
      </c>
      <c r="AM221" s="23" t="s">
        <v>30</v>
      </c>
      <c r="AN221" s="23" t="s">
        <v>30</v>
      </c>
      <c r="AO221" s="23">
        <v>0.14250000000000002</v>
      </c>
      <c r="AP221" s="23">
        <v>0.01</v>
      </c>
      <c r="AQ221" s="23">
        <v>3.5000000000000003E-2</v>
      </c>
      <c r="AR221" s="23">
        <v>1.5000000000000001E-2</v>
      </c>
      <c r="AS221" s="23">
        <v>3.5000000000000003E-2</v>
      </c>
      <c r="AT221" s="23">
        <v>1.2500000000000001E-2</v>
      </c>
      <c r="AU221" s="23">
        <v>0</v>
      </c>
      <c r="AV221" s="23">
        <v>0</v>
      </c>
      <c r="AW221" s="23" t="s">
        <v>30</v>
      </c>
      <c r="AX221" s="23" t="s">
        <v>30</v>
      </c>
      <c r="AY221" s="23">
        <v>0</v>
      </c>
      <c r="AZ221" s="23">
        <v>7.4999999999999997E-3</v>
      </c>
    </row>
    <row r="222" spans="1:52">
      <c r="A222">
        <v>220</v>
      </c>
      <c r="D222">
        <v>2022</v>
      </c>
      <c r="E222" s="30" t="s">
        <v>192</v>
      </c>
      <c r="F222">
        <v>4</v>
      </c>
      <c r="G222" s="23">
        <v>5.0000000000000001E-3</v>
      </c>
      <c r="H222" s="23">
        <v>0</v>
      </c>
      <c r="I222" s="23">
        <v>1.4999999999999999E-2</v>
      </c>
      <c r="J222" s="23">
        <v>0.125</v>
      </c>
      <c r="K222" s="23">
        <v>0.12</v>
      </c>
      <c r="L222" s="23">
        <v>0.09</v>
      </c>
      <c r="M222" s="23">
        <v>0.36749999999999994</v>
      </c>
      <c r="N222" s="23">
        <v>0.2475</v>
      </c>
      <c r="O222" s="23">
        <v>1.7725</v>
      </c>
      <c r="P222" s="23">
        <v>3.5674999999999999</v>
      </c>
      <c r="Q222" s="23">
        <v>0.14249999999999999</v>
      </c>
      <c r="R222" s="23">
        <v>7.0000000000000007E-2</v>
      </c>
      <c r="S222" s="23">
        <v>2.0674999999999999</v>
      </c>
      <c r="T222" s="23">
        <v>0.10500000000000001</v>
      </c>
      <c r="U222" s="23">
        <v>2.2499999999999999E-2</v>
      </c>
      <c r="V222" s="23">
        <v>0.01</v>
      </c>
      <c r="W222" s="23">
        <v>0.27250000000000002</v>
      </c>
      <c r="X222" s="23">
        <v>0.34750000000000003</v>
      </c>
      <c r="Y222" s="23" t="s">
        <v>30</v>
      </c>
      <c r="Z222" s="23" t="s">
        <v>30</v>
      </c>
      <c r="AA222" s="23" t="s">
        <v>30</v>
      </c>
      <c r="AB222" s="23" t="s">
        <v>30</v>
      </c>
      <c r="AC222" s="23">
        <v>8.2500000000000004E-2</v>
      </c>
      <c r="AD222" s="23">
        <v>1.4999999999999999E-2</v>
      </c>
      <c r="AE222" s="23" t="s">
        <v>30</v>
      </c>
      <c r="AF222" s="23" t="s">
        <v>30</v>
      </c>
      <c r="AG222" s="23">
        <v>8.249999999999999E-2</v>
      </c>
      <c r="AH222" s="23">
        <v>0.03</v>
      </c>
      <c r="AI222" s="23">
        <v>2.75E-2</v>
      </c>
      <c r="AJ222" s="23">
        <v>5.0000000000000001E-3</v>
      </c>
      <c r="AK222" s="23">
        <v>0.27750000000000002</v>
      </c>
      <c r="AL222" s="23">
        <v>0.14500000000000002</v>
      </c>
      <c r="AM222" s="23" t="s">
        <v>30</v>
      </c>
      <c r="AN222" s="23" t="s">
        <v>30</v>
      </c>
      <c r="AO222" s="23">
        <v>0</v>
      </c>
      <c r="AP222" s="23">
        <v>7.4999999999999997E-3</v>
      </c>
      <c r="AQ222" s="23">
        <v>0</v>
      </c>
      <c r="AR222" s="23">
        <v>1.2500000000000001E-2</v>
      </c>
      <c r="AS222" s="23">
        <v>0</v>
      </c>
      <c r="AT222" s="23">
        <v>1.2500000000000001E-2</v>
      </c>
      <c r="AU222" s="23">
        <v>0</v>
      </c>
      <c r="AV222" s="23">
        <v>0</v>
      </c>
      <c r="AW222" s="23" t="s">
        <v>30</v>
      </c>
      <c r="AX222" s="23" t="s">
        <v>30</v>
      </c>
      <c r="AY222" s="23">
        <v>3.5000000000000003E-2</v>
      </c>
      <c r="AZ222" s="23">
        <v>5.0000000000000001E-3</v>
      </c>
    </row>
    <row r="223" spans="1:52">
      <c r="A223">
        <v>221</v>
      </c>
      <c r="C223">
        <v>5</v>
      </c>
      <c r="D223">
        <v>2022</v>
      </c>
      <c r="E223" s="30" t="s">
        <v>192</v>
      </c>
      <c r="F223">
        <v>5</v>
      </c>
      <c r="G223" s="23">
        <v>0</v>
      </c>
      <c r="H223" s="23">
        <v>0</v>
      </c>
      <c r="I223" s="23">
        <v>6.0000000000000001E-3</v>
      </c>
      <c r="J223" s="23">
        <v>0.156</v>
      </c>
      <c r="K223" s="23">
        <v>0.126</v>
      </c>
      <c r="L223" s="23">
        <v>0.22999999999999998</v>
      </c>
      <c r="M223" s="23">
        <v>0.46400000000000008</v>
      </c>
      <c r="N223" s="23">
        <v>0.28399999999999997</v>
      </c>
      <c r="O223" s="23">
        <v>1.948</v>
      </c>
      <c r="P223" s="23">
        <v>4.4720000000000004</v>
      </c>
      <c r="Q223" s="23">
        <v>6.6000000000000003E-2</v>
      </c>
      <c r="R223" s="23">
        <v>8.2000000000000003E-2</v>
      </c>
      <c r="S223" s="23">
        <v>3.5120000000000005</v>
      </c>
      <c r="T223" s="23">
        <v>0.17199999999999999</v>
      </c>
      <c r="U223" s="23">
        <v>6.0000000000000001E-3</v>
      </c>
      <c r="V223" s="23">
        <v>0.01</v>
      </c>
      <c r="W223" s="23">
        <v>0.22599999999999998</v>
      </c>
      <c r="X223" s="23">
        <v>0.378</v>
      </c>
      <c r="Y223" s="23" t="s">
        <v>30</v>
      </c>
      <c r="Z223" s="23" t="s">
        <v>30</v>
      </c>
      <c r="AA223" s="23" t="s">
        <v>30</v>
      </c>
      <c r="AB223" s="23" t="s">
        <v>30</v>
      </c>
      <c r="AC223" s="23">
        <v>7.8E-2</v>
      </c>
      <c r="AD223" s="23">
        <v>2.8000000000000004E-2</v>
      </c>
      <c r="AE223" s="23" t="s">
        <v>30</v>
      </c>
      <c r="AF223" s="23" t="s">
        <v>30</v>
      </c>
      <c r="AG223" s="23">
        <v>0.03</v>
      </c>
      <c r="AH223" s="23">
        <v>3.6000000000000004E-2</v>
      </c>
      <c r="AI223" s="23">
        <v>0</v>
      </c>
      <c r="AJ223" s="23">
        <v>2E-3</v>
      </c>
      <c r="AK223" s="23">
        <v>0.22000000000000003</v>
      </c>
      <c r="AL223" s="23">
        <v>0.17400000000000002</v>
      </c>
      <c r="AM223" s="23" t="s">
        <v>30</v>
      </c>
      <c r="AN223" s="23" t="s">
        <v>30</v>
      </c>
      <c r="AO223" s="23">
        <v>2.8000000000000004E-2</v>
      </c>
      <c r="AP223" s="23">
        <v>1.3999999999999999E-2</v>
      </c>
      <c r="AQ223" s="23">
        <v>8.5999999999999993E-2</v>
      </c>
      <c r="AR223" s="23">
        <v>1.6E-2</v>
      </c>
      <c r="AS223" s="23">
        <v>2.8000000000000004E-2</v>
      </c>
      <c r="AT223" s="23">
        <v>1.8000000000000002E-2</v>
      </c>
      <c r="AU223" s="23">
        <v>0</v>
      </c>
      <c r="AV223" s="23">
        <v>0</v>
      </c>
      <c r="AW223" s="23" t="s">
        <v>30</v>
      </c>
      <c r="AX223" s="23" t="s">
        <v>30</v>
      </c>
      <c r="AY223" s="23">
        <v>0</v>
      </c>
      <c r="AZ223" s="23">
        <v>0</v>
      </c>
    </row>
    <row r="224" spans="1:52">
      <c r="A224">
        <v>222</v>
      </c>
      <c r="D224">
        <v>2022</v>
      </c>
      <c r="E224" s="30" t="s">
        <v>192</v>
      </c>
      <c r="F224">
        <v>6</v>
      </c>
      <c r="G224" s="23">
        <v>0.01</v>
      </c>
      <c r="H224" s="23">
        <v>0</v>
      </c>
      <c r="I224" s="23">
        <v>2.2499999999999999E-2</v>
      </c>
      <c r="J224" s="23">
        <v>0.55249999999999999</v>
      </c>
      <c r="K224" s="23">
        <v>0.20500000000000002</v>
      </c>
      <c r="L224" s="23">
        <v>0.42249999999999999</v>
      </c>
      <c r="M224" s="23">
        <v>0.68500000000000005</v>
      </c>
      <c r="N224" s="23">
        <v>0.35</v>
      </c>
      <c r="O224" s="23">
        <v>2.2374999999999998</v>
      </c>
      <c r="P224" s="23">
        <v>5.3075000000000001</v>
      </c>
      <c r="Q224" s="23">
        <v>0.105</v>
      </c>
      <c r="R224" s="23">
        <v>8.249999999999999E-2</v>
      </c>
      <c r="S224" s="23">
        <v>3.1849999999999996</v>
      </c>
      <c r="T224" s="23">
        <v>0.54749999999999999</v>
      </c>
      <c r="U224" s="23">
        <v>0.03</v>
      </c>
      <c r="V224" s="23">
        <v>1.2500000000000001E-2</v>
      </c>
      <c r="W224" s="23">
        <v>0.21500000000000002</v>
      </c>
      <c r="X224" s="23">
        <v>0.39999999999999997</v>
      </c>
      <c r="Y224" s="23" t="s">
        <v>30</v>
      </c>
      <c r="Z224" s="23" t="s">
        <v>30</v>
      </c>
      <c r="AA224" s="23" t="s">
        <v>30</v>
      </c>
      <c r="AB224" s="23" t="s">
        <v>30</v>
      </c>
      <c r="AC224" s="23">
        <v>0.22999999999999998</v>
      </c>
      <c r="AD224" s="23">
        <v>0.1275</v>
      </c>
      <c r="AE224" s="23" t="s">
        <v>30</v>
      </c>
      <c r="AF224" s="23" t="s">
        <v>30</v>
      </c>
      <c r="AG224" s="23">
        <v>0.06</v>
      </c>
      <c r="AH224" s="23">
        <v>3.7500000000000006E-2</v>
      </c>
      <c r="AI224" s="23">
        <v>0</v>
      </c>
      <c r="AJ224" s="23">
        <v>7.4999999999999997E-3</v>
      </c>
      <c r="AK224" s="23">
        <v>0.33250000000000002</v>
      </c>
      <c r="AL224" s="23">
        <v>0.2</v>
      </c>
      <c r="AM224" s="23" t="s">
        <v>30</v>
      </c>
      <c r="AN224" s="23" t="s">
        <v>30</v>
      </c>
      <c r="AO224" s="23">
        <v>7.0000000000000007E-2</v>
      </c>
      <c r="AP224" s="23">
        <v>1.2500000000000001E-2</v>
      </c>
      <c r="AQ224" s="23">
        <v>0.46250000000000002</v>
      </c>
      <c r="AR224" s="23">
        <v>2.2500000000000003E-2</v>
      </c>
      <c r="AS224" s="23">
        <v>0</v>
      </c>
      <c r="AT224" s="23">
        <v>1.7500000000000002E-2</v>
      </c>
      <c r="AU224" s="23">
        <v>0</v>
      </c>
      <c r="AV224" s="23">
        <v>0</v>
      </c>
      <c r="AW224" s="23" t="s">
        <v>30</v>
      </c>
      <c r="AX224" s="23" t="s">
        <v>30</v>
      </c>
      <c r="AY224" s="23">
        <v>0</v>
      </c>
      <c r="AZ224" s="23">
        <v>2.5000000000000001E-3</v>
      </c>
    </row>
    <row r="225" spans="1:54">
      <c r="A225">
        <v>223</v>
      </c>
      <c r="C225">
        <v>7</v>
      </c>
      <c r="D225">
        <v>2022</v>
      </c>
      <c r="E225" s="30" t="s">
        <v>192</v>
      </c>
      <c r="F225">
        <v>7</v>
      </c>
      <c r="G225" s="23">
        <v>0.14749999999999999</v>
      </c>
      <c r="H225" s="23">
        <v>2.75E-2</v>
      </c>
      <c r="I225" s="23">
        <v>0.1575</v>
      </c>
      <c r="J225" s="23">
        <v>2.105</v>
      </c>
      <c r="K225" s="23">
        <v>0.11249999999999999</v>
      </c>
      <c r="L225" s="23">
        <v>0.27249999999999996</v>
      </c>
      <c r="M225" s="23">
        <v>0.47749999999999998</v>
      </c>
      <c r="N225" s="23">
        <v>0.34</v>
      </c>
      <c r="O225" s="23">
        <v>2.7850000000000001</v>
      </c>
      <c r="P225" s="23">
        <v>3.63</v>
      </c>
      <c r="Q225" s="23">
        <v>7.4999999999999997E-2</v>
      </c>
      <c r="R225" s="23">
        <v>7.2500000000000009E-2</v>
      </c>
      <c r="S225" s="23">
        <v>3.1625000000000001</v>
      </c>
      <c r="T225" s="23">
        <v>2.11</v>
      </c>
      <c r="U225" s="23">
        <v>0</v>
      </c>
      <c r="V225" s="23">
        <v>1.2500000000000001E-2</v>
      </c>
      <c r="W225" s="23">
        <v>0.2225</v>
      </c>
      <c r="X225" s="23">
        <v>0.33500000000000002</v>
      </c>
      <c r="Y225" s="23" t="s">
        <v>30</v>
      </c>
      <c r="Z225" s="23" t="s">
        <v>30</v>
      </c>
      <c r="AA225" s="23" t="s">
        <v>30</v>
      </c>
      <c r="AB225" s="23" t="s">
        <v>30</v>
      </c>
      <c r="AC225" s="23">
        <v>0.21250000000000002</v>
      </c>
      <c r="AD225" s="23">
        <v>0.53500000000000003</v>
      </c>
      <c r="AE225" s="23" t="s">
        <v>30</v>
      </c>
      <c r="AF225" s="23" t="s">
        <v>30</v>
      </c>
      <c r="AG225" s="23">
        <v>1.4999999999999999E-2</v>
      </c>
      <c r="AH225" s="23">
        <v>3.2500000000000001E-2</v>
      </c>
      <c r="AI225" s="23">
        <v>0</v>
      </c>
      <c r="AJ225" s="23">
        <v>5.0000000000000001E-3</v>
      </c>
      <c r="AK225" s="23">
        <v>0.25</v>
      </c>
      <c r="AL225" s="23">
        <v>0.215</v>
      </c>
      <c r="AM225" s="23" t="s">
        <v>30</v>
      </c>
      <c r="AN225" s="23" t="s">
        <v>30</v>
      </c>
      <c r="AO225" s="23">
        <v>3.5000000000000003E-2</v>
      </c>
      <c r="AP225" s="23">
        <v>0.01</v>
      </c>
      <c r="AQ225" s="23">
        <v>0.28749999999999998</v>
      </c>
      <c r="AR225" s="23">
        <v>2.75E-2</v>
      </c>
      <c r="AS225" s="23">
        <v>0</v>
      </c>
      <c r="AT225" s="23">
        <v>1.2500000000000001E-2</v>
      </c>
      <c r="AU225" s="23">
        <v>0</v>
      </c>
      <c r="AV225" s="23">
        <v>0</v>
      </c>
      <c r="AW225" s="23" t="s">
        <v>30</v>
      </c>
      <c r="AX225" s="23" t="s">
        <v>30</v>
      </c>
      <c r="AY225" s="23">
        <v>0</v>
      </c>
      <c r="AZ225" s="23">
        <v>0</v>
      </c>
    </row>
    <row r="226" spans="1:54">
      <c r="A226">
        <v>224</v>
      </c>
      <c r="D226">
        <v>2022</v>
      </c>
      <c r="E226" s="30" t="s">
        <v>192</v>
      </c>
      <c r="F226">
        <v>8</v>
      </c>
      <c r="G226" s="23">
        <v>0.47400000000000003</v>
      </c>
      <c r="H226" s="23">
        <v>2.8000000000000004E-2</v>
      </c>
      <c r="I226" s="23">
        <v>0.74199999999999999</v>
      </c>
      <c r="J226" s="23">
        <v>1.58</v>
      </c>
      <c r="K226" s="23">
        <v>0.10800000000000001</v>
      </c>
      <c r="L226" s="23">
        <v>8.4000000000000005E-2</v>
      </c>
      <c r="M226" s="23">
        <v>0.6</v>
      </c>
      <c r="N226" s="23">
        <v>0.22999999999999998</v>
      </c>
      <c r="O226" s="23">
        <v>1.9899999999999998</v>
      </c>
      <c r="P226" s="23">
        <v>1.9359999999999999</v>
      </c>
      <c r="Q226" s="23">
        <v>9.0000000000000011E-2</v>
      </c>
      <c r="R226" s="23">
        <v>5.3999999999999992E-2</v>
      </c>
      <c r="S226" s="23">
        <v>1.4179999999999999</v>
      </c>
      <c r="T226" s="23">
        <v>3.1459999999999999</v>
      </c>
      <c r="U226" s="23">
        <v>1.2E-2</v>
      </c>
      <c r="V226" s="23">
        <v>0.01</v>
      </c>
      <c r="W226" s="23">
        <v>0.17399999999999999</v>
      </c>
      <c r="X226" s="23">
        <v>0.24199999999999999</v>
      </c>
      <c r="Y226" s="23" t="s">
        <v>30</v>
      </c>
      <c r="Z226" s="23" t="s">
        <v>30</v>
      </c>
      <c r="AA226" s="23" t="s">
        <v>30</v>
      </c>
      <c r="AB226" s="23" t="s">
        <v>30</v>
      </c>
      <c r="AC226" s="23">
        <v>0.18</v>
      </c>
      <c r="AD226" s="23">
        <v>0.71199999999999997</v>
      </c>
      <c r="AE226" s="23" t="s">
        <v>30</v>
      </c>
      <c r="AF226" s="23" t="s">
        <v>30</v>
      </c>
      <c r="AG226" s="23">
        <v>3.5999999999999997E-2</v>
      </c>
      <c r="AH226" s="23">
        <v>2.4E-2</v>
      </c>
      <c r="AI226" s="23">
        <v>0</v>
      </c>
      <c r="AJ226" s="23">
        <v>2E-3</v>
      </c>
      <c r="AK226" s="23">
        <v>0.29000000000000004</v>
      </c>
      <c r="AL226" s="23">
        <v>0.182</v>
      </c>
      <c r="AM226" s="23" t="s">
        <v>30</v>
      </c>
      <c r="AN226" s="23" t="s">
        <v>30</v>
      </c>
      <c r="AO226" s="23">
        <v>5.6000000000000008E-2</v>
      </c>
      <c r="AP226" s="23">
        <v>1.4000000000000002E-2</v>
      </c>
      <c r="AQ226" s="23">
        <v>0.17200000000000001</v>
      </c>
      <c r="AR226" s="23">
        <v>1.2E-2</v>
      </c>
      <c r="AS226" s="23">
        <v>0</v>
      </c>
      <c r="AT226" s="23">
        <v>1.6E-2</v>
      </c>
      <c r="AU226" s="23">
        <v>0</v>
      </c>
      <c r="AV226" s="23">
        <v>0</v>
      </c>
      <c r="AW226" s="23" t="s">
        <v>30</v>
      </c>
      <c r="AX226" s="23" t="s">
        <v>30</v>
      </c>
      <c r="AY226" s="23">
        <v>0</v>
      </c>
      <c r="AZ226" s="23">
        <v>4.0000000000000001E-3</v>
      </c>
    </row>
    <row r="227" spans="1:54">
      <c r="A227">
        <v>225</v>
      </c>
      <c r="C227">
        <v>9</v>
      </c>
      <c r="D227">
        <v>2022</v>
      </c>
      <c r="E227" s="30" t="s">
        <v>192</v>
      </c>
      <c r="F227">
        <v>9</v>
      </c>
      <c r="G227" s="23">
        <v>0.46250000000000002</v>
      </c>
      <c r="H227" s="23">
        <v>0.02</v>
      </c>
      <c r="I227" s="23">
        <v>1.6349999999999998</v>
      </c>
      <c r="J227" s="23">
        <v>1.405</v>
      </c>
      <c r="K227" s="23">
        <v>0.20249999999999996</v>
      </c>
      <c r="L227" s="23">
        <v>5.5000000000000007E-2</v>
      </c>
      <c r="M227" s="23">
        <v>0.52249999999999996</v>
      </c>
      <c r="N227" s="23">
        <v>0.29499999999999998</v>
      </c>
      <c r="O227" s="23">
        <v>1.7525000000000002</v>
      </c>
      <c r="P227" s="23">
        <v>1.9849999999999999</v>
      </c>
      <c r="Q227" s="23">
        <v>7.4999999999999997E-2</v>
      </c>
      <c r="R227" s="23">
        <v>5.5E-2</v>
      </c>
      <c r="S227" s="23">
        <v>0.78499999999999992</v>
      </c>
      <c r="T227" s="23">
        <v>2.8574999999999999</v>
      </c>
      <c r="U227" s="23">
        <v>7.4999999999999997E-3</v>
      </c>
      <c r="V227" s="23">
        <v>1.5000000000000001E-2</v>
      </c>
      <c r="W227" s="23">
        <v>0.26500000000000001</v>
      </c>
      <c r="X227" s="23">
        <v>0.25750000000000001</v>
      </c>
      <c r="Y227" s="23" t="s">
        <v>30</v>
      </c>
      <c r="Z227" s="23" t="s">
        <v>30</v>
      </c>
      <c r="AA227" s="23" t="s">
        <v>30</v>
      </c>
      <c r="AB227" s="23" t="s">
        <v>30</v>
      </c>
      <c r="AC227" s="23">
        <v>0.14250000000000002</v>
      </c>
      <c r="AD227" s="23">
        <v>0.64000000000000012</v>
      </c>
      <c r="AE227" s="23" t="s">
        <v>30</v>
      </c>
      <c r="AF227" s="23" t="s">
        <v>30</v>
      </c>
      <c r="AG227" s="23">
        <v>7.4999999999999997E-3</v>
      </c>
      <c r="AH227" s="23">
        <v>3.7499999999999999E-2</v>
      </c>
      <c r="AI227" s="23">
        <v>2.75E-2</v>
      </c>
      <c r="AJ227" s="23">
        <v>0.01</v>
      </c>
      <c r="AK227" s="23">
        <v>0.55500000000000005</v>
      </c>
      <c r="AL227" s="23">
        <v>0.19500000000000003</v>
      </c>
      <c r="AM227" s="23" t="s">
        <v>30</v>
      </c>
      <c r="AN227" s="23" t="s">
        <v>30</v>
      </c>
      <c r="AO227" s="23">
        <v>3.5000000000000003E-2</v>
      </c>
      <c r="AP227" s="23">
        <v>0.01</v>
      </c>
      <c r="AQ227" s="23">
        <v>0.10500000000000001</v>
      </c>
      <c r="AR227" s="23">
        <v>1.7500000000000002E-2</v>
      </c>
      <c r="AS227" s="23">
        <v>0</v>
      </c>
      <c r="AT227" s="23">
        <v>1.2500000000000001E-2</v>
      </c>
      <c r="AU227" s="23">
        <v>0</v>
      </c>
      <c r="AV227" s="23">
        <v>2.5000000000000001E-3</v>
      </c>
      <c r="AW227" s="23" t="s">
        <v>30</v>
      </c>
      <c r="AX227" s="23" t="s">
        <v>30</v>
      </c>
      <c r="AY227" s="23">
        <v>0</v>
      </c>
      <c r="AZ227" s="23">
        <v>2.5000000000000001E-3</v>
      </c>
    </row>
    <row r="228" spans="1:54">
      <c r="A228">
        <v>226</v>
      </c>
      <c r="D228">
        <v>2022</v>
      </c>
      <c r="E228" s="30" t="s">
        <v>192</v>
      </c>
      <c r="F228">
        <v>10</v>
      </c>
      <c r="G228" s="23">
        <v>6.6000000000000003E-2</v>
      </c>
      <c r="H228" s="23">
        <v>0.03</v>
      </c>
      <c r="I228" s="23">
        <v>2.3940000000000001</v>
      </c>
      <c r="J228" s="23">
        <v>0.97399999999999987</v>
      </c>
      <c r="K228" s="23">
        <v>0.09</v>
      </c>
      <c r="L228" s="23">
        <v>6.2E-2</v>
      </c>
      <c r="M228" s="23">
        <v>0.378</v>
      </c>
      <c r="N228" s="23">
        <v>0.39200000000000002</v>
      </c>
      <c r="O228" s="23">
        <v>1.552</v>
      </c>
      <c r="P228" s="23">
        <v>2.1999999999999997</v>
      </c>
      <c r="Q228" s="23">
        <v>0.10200000000000001</v>
      </c>
      <c r="R228" s="23">
        <v>7.5999999999999998E-2</v>
      </c>
      <c r="S228" s="23">
        <v>0.79600000000000004</v>
      </c>
      <c r="T228" s="23">
        <v>1.1739999999999999</v>
      </c>
      <c r="U228" s="23">
        <v>0</v>
      </c>
      <c r="V228" s="23">
        <v>1.2E-2</v>
      </c>
      <c r="W228" s="23">
        <v>0.22199999999999998</v>
      </c>
      <c r="X228" s="23">
        <v>0.24399999999999999</v>
      </c>
      <c r="Y228" s="23" t="s">
        <v>30</v>
      </c>
      <c r="Z228" s="23" t="s">
        <v>30</v>
      </c>
      <c r="AA228" s="23" t="s">
        <v>30</v>
      </c>
      <c r="AB228" s="23" t="s">
        <v>30</v>
      </c>
      <c r="AC228" s="23">
        <v>0.27599999999999997</v>
      </c>
      <c r="AD228" s="23">
        <v>0.29199999999999998</v>
      </c>
      <c r="AE228" s="23" t="s">
        <v>30</v>
      </c>
      <c r="AF228" s="23" t="s">
        <v>30</v>
      </c>
      <c r="AG228" s="23">
        <v>0.06</v>
      </c>
      <c r="AH228" s="23">
        <v>0.03</v>
      </c>
      <c r="AI228" s="23">
        <v>0</v>
      </c>
      <c r="AJ228" s="23">
        <v>2E-3</v>
      </c>
      <c r="AK228" s="23">
        <v>0.51200000000000001</v>
      </c>
      <c r="AL228" s="23">
        <v>0.20200000000000001</v>
      </c>
      <c r="AM228" s="23" t="s">
        <v>30</v>
      </c>
      <c r="AN228" s="23" t="s">
        <v>30</v>
      </c>
      <c r="AO228" s="23">
        <v>0</v>
      </c>
      <c r="AP228" s="23">
        <v>1.6E-2</v>
      </c>
      <c r="AQ228" s="23">
        <v>0.11400000000000002</v>
      </c>
      <c r="AR228" s="23">
        <v>2.1999999999999999E-2</v>
      </c>
      <c r="AS228" s="23">
        <v>0</v>
      </c>
      <c r="AT228" s="23">
        <v>2.1999999999999999E-2</v>
      </c>
      <c r="AU228" s="23">
        <v>0</v>
      </c>
      <c r="AV228" s="23">
        <v>0</v>
      </c>
      <c r="AW228" s="23" t="s">
        <v>30</v>
      </c>
      <c r="AX228" s="23" t="s">
        <v>30</v>
      </c>
      <c r="AY228" s="23">
        <v>0</v>
      </c>
      <c r="AZ228" s="23">
        <v>0</v>
      </c>
    </row>
    <row r="229" spans="1:54">
      <c r="A229">
        <v>227</v>
      </c>
      <c r="C229">
        <v>11</v>
      </c>
      <c r="D229">
        <v>2022</v>
      </c>
      <c r="E229" s="30" t="s">
        <v>192</v>
      </c>
      <c r="F229">
        <v>11</v>
      </c>
      <c r="G229" s="23">
        <v>0.155</v>
      </c>
      <c r="H229" s="23">
        <v>0.1075</v>
      </c>
      <c r="I229" s="23">
        <v>1.9324999999999999</v>
      </c>
      <c r="J229" s="23">
        <v>0.65</v>
      </c>
      <c r="K229" s="23">
        <v>6.7500000000000004E-2</v>
      </c>
      <c r="L229" s="23">
        <v>0.10250000000000001</v>
      </c>
      <c r="M229" s="23">
        <v>0.36</v>
      </c>
      <c r="N229" s="23">
        <v>0.38500000000000001</v>
      </c>
      <c r="O229" s="23">
        <v>1.3325</v>
      </c>
      <c r="P229" s="23">
        <v>3.2500000000000004</v>
      </c>
      <c r="Q229" s="23">
        <v>0.22500000000000001</v>
      </c>
      <c r="R229" s="23">
        <v>0.11749999999999999</v>
      </c>
      <c r="S229" s="23">
        <v>1.2025000000000001</v>
      </c>
      <c r="T229" s="23">
        <v>0.52500000000000002</v>
      </c>
      <c r="U229" s="23">
        <v>7.4999999999999997E-3</v>
      </c>
      <c r="V229" s="23">
        <v>0.01</v>
      </c>
      <c r="W229" s="23">
        <v>0.255</v>
      </c>
      <c r="X229" s="23">
        <v>0.25750000000000001</v>
      </c>
      <c r="Y229" s="23" t="s">
        <v>30</v>
      </c>
      <c r="Z229" s="23" t="s">
        <v>30</v>
      </c>
      <c r="AA229" s="23" t="s">
        <v>30</v>
      </c>
      <c r="AB229" s="23" t="s">
        <v>30</v>
      </c>
      <c r="AC229" s="23">
        <v>0.40500000000000003</v>
      </c>
      <c r="AD229" s="23">
        <v>0.1825</v>
      </c>
      <c r="AE229" s="23" t="s">
        <v>30</v>
      </c>
      <c r="AF229" s="23" t="s">
        <v>30</v>
      </c>
      <c r="AG229" s="23">
        <v>6.7500000000000004E-2</v>
      </c>
      <c r="AH229" s="23">
        <v>3.5000000000000003E-2</v>
      </c>
      <c r="AI229" s="23">
        <v>0</v>
      </c>
      <c r="AJ229" s="23">
        <v>2.5000000000000001E-3</v>
      </c>
      <c r="AK229" s="23">
        <v>0.4425</v>
      </c>
      <c r="AL229" s="23">
        <v>0.20500000000000002</v>
      </c>
      <c r="AM229" s="23" t="s">
        <v>30</v>
      </c>
      <c r="AN229" s="23" t="s">
        <v>30</v>
      </c>
      <c r="AO229" s="23">
        <v>0</v>
      </c>
      <c r="AP229" s="23">
        <v>1.2500000000000001E-2</v>
      </c>
      <c r="AQ229" s="23">
        <v>0.10500000000000001</v>
      </c>
      <c r="AR229" s="23">
        <v>1.7500000000000002E-2</v>
      </c>
      <c r="AS229" s="23">
        <v>3.5000000000000003E-2</v>
      </c>
      <c r="AT229" s="23">
        <v>2.2499999999999999E-2</v>
      </c>
      <c r="AU229" s="23">
        <v>0</v>
      </c>
      <c r="AV229" s="23">
        <v>0</v>
      </c>
      <c r="AW229" s="23" t="s">
        <v>30</v>
      </c>
      <c r="AX229" s="23" t="s">
        <v>30</v>
      </c>
      <c r="AY229" s="23">
        <v>0</v>
      </c>
      <c r="AZ229" s="23">
        <v>0</v>
      </c>
    </row>
    <row r="230" spans="1:54">
      <c r="A230">
        <v>228</v>
      </c>
      <c r="D230">
        <v>2022</v>
      </c>
      <c r="E230" s="30" t="s">
        <v>192</v>
      </c>
      <c r="F230">
        <v>12</v>
      </c>
      <c r="G230" s="23">
        <v>3.4625000000000004</v>
      </c>
      <c r="H230" s="23">
        <v>1.0175000000000001</v>
      </c>
      <c r="I230" s="23">
        <v>0.57499999999999996</v>
      </c>
      <c r="J230" s="23">
        <v>0.42499999999999999</v>
      </c>
      <c r="K230" s="23">
        <v>0.18</v>
      </c>
      <c r="L230" s="23">
        <v>0.15250000000000002</v>
      </c>
      <c r="M230" s="23">
        <v>0.7975000000000001</v>
      </c>
      <c r="N230" s="23">
        <v>0.35250000000000004</v>
      </c>
      <c r="O230" s="23">
        <v>1.7350000000000001</v>
      </c>
      <c r="P230" s="23">
        <v>4.7549999999999999</v>
      </c>
      <c r="Q230" s="23">
        <v>0.13500000000000001</v>
      </c>
      <c r="R230" s="23">
        <v>9.7500000000000003E-2</v>
      </c>
      <c r="S230" s="23">
        <v>0.83499999999999996</v>
      </c>
      <c r="T230" s="23">
        <v>0.29749999999999999</v>
      </c>
      <c r="U230" s="23">
        <v>7.4999999999999997E-3</v>
      </c>
      <c r="V230" s="23">
        <v>0.01</v>
      </c>
      <c r="W230" s="23">
        <v>0.21</v>
      </c>
      <c r="X230" s="23">
        <v>0.215</v>
      </c>
      <c r="Y230" s="23" t="s">
        <v>30</v>
      </c>
      <c r="Z230" s="23" t="s">
        <v>30</v>
      </c>
      <c r="AA230" s="23" t="s">
        <v>30</v>
      </c>
      <c r="AB230" s="23" t="s">
        <v>30</v>
      </c>
      <c r="AC230" s="23">
        <v>0.46250000000000002</v>
      </c>
      <c r="AD230" s="23">
        <v>0.115</v>
      </c>
      <c r="AE230" s="23" t="s">
        <v>30</v>
      </c>
      <c r="AF230" s="23" t="s">
        <v>30</v>
      </c>
      <c r="AG230" s="23">
        <v>0.06</v>
      </c>
      <c r="AH230" s="23">
        <v>3.2500000000000001E-2</v>
      </c>
      <c r="AI230" s="23">
        <v>0.27750000000000002</v>
      </c>
      <c r="AJ230" s="23">
        <v>1.5000000000000001E-2</v>
      </c>
      <c r="AK230" s="23">
        <v>0.83500000000000008</v>
      </c>
      <c r="AL230" s="23">
        <v>0.2</v>
      </c>
      <c r="AM230" s="23" t="s">
        <v>30</v>
      </c>
      <c r="AN230" s="23" t="s">
        <v>30</v>
      </c>
      <c r="AO230" s="23">
        <v>7.0000000000000007E-2</v>
      </c>
      <c r="AP230" s="23">
        <v>7.4999999999999997E-3</v>
      </c>
      <c r="AQ230" s="23">
        <v>0.1075</v>
      </c>
      <c r="AR230" s="23">
        <v>1.5000000000000001E-2</v>
      </c>
      <c r="AS230" s="23">
        <v>0</v>
      </c>
      <c r="AT230" s="23">
        <v>2.5000000000000001E-2</v>
      </c>
      <c r="AU230" s="23">
        <v>0</v>
      </c>
      <c r="AV230" s="23">
        <v>0</v>
      </c>
      <c r="AW230" s="23" t="s">
        <v>30</v>
      </c>
      <c r="AX230" s="23" t="s">
        <v>30</v>
      </c>
      <c r="AY230" s="23">
        <v>0</v>
      </c>
      <c r="AZ230" s="23">
        <v>2.5000000000000001E-3</v>
      </c>
    </row>
    <row r="231" spans="1:54">
      <c r="A231">
        <v>229</v>
      </c>
      <c r="B231">
        <v>2023</v>
      </c>
      <c r="C231">
        <v>1</v>
      </c>
      <c r="D231">
        <v>2023</v>
      </c>
      <c r="E231" s="30" t="s">
        <v>247</v>
      </c>
      <c r="F231">
        <v>1</v>
      </c>
      <c r="G231" s="23">
        <v>35.768000000000001</v>
      </c>
      <c r="H231" s="23">
        <v>8.9419999999999984</v>
      </c>
      <c r="I231" s="23">
        <v>0.246</v>
      </c>
      <c r="J231" s="23">
        <v>0.25600000000000001</v>
      </c>
      <c r="K231" s="23">
        <v>0.156</v>
      </c>
      <c r="L231" s="23">
        <v>0.12</v>
      </c>
      <c r="M231" s="23">
        <v>0.59599999999999997</v>
      </c>
      <c r="N231" s="23">
        <v>0.34399999999999997</v>
      </c>
      <c r="O231" s="23">
        <v>1.5160000000000002</v>
      </c>
      <c r="P231" s="23">
        <v>6.4479999999999986</v>
      </c>
      <c r="Q231" s="23">
        <v>0.12000000000000002</v>
      </c>
      <c r="R231" s="23">
        <v>7.5999999999999998E-2</v>
      </c>
      <c r="S231" s="23">
        <v>0.78800000000000003</v>
      </c>
      <c r="T231" s="23">
        <v>9.8000000000000004E-2</v>
      </c>
      <c r="U231" s="23">
        <v>0</v>
      </c>
      <c r="V231" s="23">
        <v>0.01</v>
      </c>
      <c r="W231" s="23">
        <v>0.156</v>
      </c>
      <c r="X231" s="23">
        <v>0.21800000000000003</v>
      </c>
      <c r="Y231" s="23" t="s">
        <v>30</v>
      </c>
      <c r="Z231" s="23" t="s">
        <v>30</v>
      </c>
      <c r="AA231" s="23" t="s">
        <v>30</v>
      </c>
      <c r="AB231" s="23" t="s">
        <v>30</v>
      </c>
      <c r="AC231" s="23">
        <v>5.4000000000000006E-2</v>
      </c>
      <c r="AD231" s="23">
        <v>4.5999999999999999E-2</v>
      </c>
      <c r="AE231" s="23" t="s">
        <v>30</v>
      </c>
      <c r="AF231" s="23" t="s">
        <v>30</v>
      </c>
      <c r="AG231" s="23">
        <v>1.7999999999999999E-2</v>
      </c>
      <c r="AH231" s="23">
        <v>2.4E-2</v>
      </c>
      <c r="AI231" s="23">
        <v>8.7999999999999995E-2</v>
      </c>
      <c r="AJ231" s="23">
        <v>0.01</v>
      </c>
      <c r="AK231" s="23">
        <v>0.89</v>
      </c>
      <c r="AL231" s="23">
        <v>0.21399999999999997</v>
      </c>
      <c r="AM231" s="23" t="s">
        <v>30</v>
      </c>
      <c r="AN231" s="23" t="s">
        <v>30</v>
      </c>
      <c r="AO231" s="23">
        <v>2.8000000000000004E-2</v>
      </c>
      <c r="AP231" s="23">
        <v>1.2E-2</v>
      </c>
      <c r="AQ231" s="23">
        <v>0</v>
      </c>
      <c r="AR231" s="23">
        <v>1.4000000000000002E-2</v>
      </c>
      <c r="AS231" s="23">
        <v>0</v>
      </c>
      <c r="AT231" s="23">
        <v>0.02</v>
      </c>
      <c r="AU231" s="23">
        <v>2.8000000000000004E-2</v>
      </c>
      <c r="AV231" s="23">
        <v>0</v>
      </c>
      <c r="AW231" s="23" t="s">
        <v>30</v>
      </c>
      <c r="AX231" s="23" t="s">
        <v>30</v>
      </c>
      <c r="AY231" s="23">
        <v>0</v>
      </c>
      <c r="AZ231" s="23">
        <v>6.0000000000000001E-3</v>
      </c>
    </row>
    <row r="232" spans="1:54">
      <c r="A232">
        <v>230</v>
      </c>
      <c r="D232">
        <v>2023</v>
      </c>
      <c r="E232" s="30" t="s">
        <v>247</v>
      </c>
      <c r="F232">
        <v>2</v>
      </c>
      <c r="G232" s="23">
        <v>17.4025</v>
      </c>
      <c r="H232" s="23">
        <v>11.74</v>
      </c>
      <c r="I232" s="23">
        <v>0.1875</v>
      </c>
      <c r="J232" s="23">
        <v>0.3175</v>
      </c>
      <c r="K232" s="23">
        <v>0.17500000000000002</v>
      </c>
      <c r="L232" s="23">
        <v>0.1525</v>
      </c>
      <c r="M232" s="23">
        <v>0.99</v>
      </c>
      <c r="N232" s="23">
        <v>0.47499999999999998</v>
      </c>
      <c r="O232" s="23">
        <v>1.6025</v>
      </c>
      <c r="P232" s="23">
        <v>6.68</v>
      </c>
      <c r="Q232" s="23">
        <v>7.0000000000000007E-2</v>
      </c>
      <c r="R232" s="23">
        <v>6.7500000000000004E-2</v>
      </c>
      <c r="S232" s="23">
        <v>2.1574999999999998</v>
      </c>
      <c r="T232" s="23">
        <v>7.5000000000000011E-2</v>
      </c>
      <c r="U232" s="23">
        <v>2.2499999999999999E-2</v>
      </c>
      <c r="V232" s="23">
        <v>0.01</v>
      </c>
      <c r="W232" s="23">
        <v>0.19749999999999998</v>
      </c>
      <c r="X232" s="23">
        <v>0.20749999999999999</v>
      </c>
      <c r="Y232" s="23" t="s">
        <v>30</v>
      </c>
      <c r="Z232" s="23" t="s">
        <v>30</v>
      </c>
      <c r="AA232" s="23" t="s">
        <v>30</v>
      </c>
      <c r="AB232" s="23" t="s">
        <v>30</v>
      </c>
      <c r="AC232" s="23">
        <v>1.4999999999999999E-2</v>
      </c>
      <c r="AD232" s="23">
        <v>4.5000000000000005E-2</v>
      </c>
      <c r="AE232" s="23" t="s">
        <v>30</v>
      </c>
      <c r="AF232" s="23" t="s">
        <v>30</v>
      </c>
      <c r="AG232" s="23">
        <v>5.2499999999999998E-2</v>
      </c>
      <c r="AH232" s="23">
        <v>0.03</v>
      </c>
      <c r="AI232" s="23">
        <v>8.2500000000000004E-2</v>
      </c>
      <c r="AJ232" s="23">
        <v>0.01</v>
      </c>
      <c r="AK232" s="23">
        <v>0.38750000000000001</v>
      </c>
      <c r="AL232" s="23">
        <v>0.19</v>
      </c>
      <c r="AM232" s="23" t="s">
        <v>30</v>
      </c>
      <c r="AN232" s="23" t="s">
        <v>30</v>
      </c>
      <c r="AO232" s="23">
        <v>7.2499999999999995E-2</v>
      </c>
      <c r="AP232" s="23">
        <v>0.02</v>
      </c>
      <c r="AQ232" s="23">
        <v>3.5000000000000003E-2</v>
      </c>
      <c r="AR232" s="23">
        <v>0.02</v>
      </c>
      <c r="AS232" s="23">
        <v>0</v>
      </c>
      <c r="AT232" s="23">
        <v>1.2500000000000001E-2</v>
      </c>
      <c r="AU232" s="23">
        <v>0</v>
      </c>
      <c r="AV232" s="23">
        <v>0</v>
      </c>
      <c r="AW232" s="23" t="s">
        <v>30</v>
      </c>
      <c r="AX232" s="23" t="s">
        <v>30</v>
      </c>
      <c r="AY232" s="23">
        <v>0</v>
      </c>
      <c r="AZ232" s="23">
        <v>1.4999999999999999E-2</v>
      </c>
    </row>
    <row r="233" spans="1:54">
      <c r="A233">
        <v>231</v>
      </c>
      <c r="C233">
        <v>3</v>
      </c>
      <c r="D233">
        <v>2023</v>
      </c>
      <c r="E233" s="30" t="s">
        <v>247</v>
      </c>
      <c r="F233">
        <v>3</v>
      </c>
      <c r="G233" s="23">
        <v>8.0525000000000002</v>
      </c>
      <c r="H233" s="23">
        <v>7.5049999999999999</v>
      </c>
      <c r="I233" s="23">
        <v>0.20750000000000002</v>
      </c>
      <c r="J233" s="23">
        <v>0.41</v>
      </c>
      <c r="K233" s="23">
        <v>0.26250000000000001</v>
      </c>
      <c r="L233" s="23">
        <v>0.16999999999999998</v>
      </c>
      <c r="M233" s="23">
        <v>1.3499999999999999</v>
      </c>
      <c r="N233" s="23">
        <v>0.51</v>
      </c>
      <c r="O233" s="23">
        <v>1.9775</v>
      </c>
      <c r="P233" s="23">
        <v>4.7949999999999999</v>
      </c>
      <c r="Q233" s="23">
        <v>0.09</v>
      </c>
      <c r="R233" s="23">
        <v>7.2500000000000009E-2</v>
      </c>
      <c r="S233" s="23">
        <v>3.3049999999999997</v>
      </c>
      <c r="T233" s="23">
        <v>7.5000000000000011E-2</v>
      </c>
      <c r="U233" s="23">
        <v>1.4999999999999999E-2</v>
      </c>
      <c r="V233" s="23">
        <v>0.01</v>
      </c>
      <c r="W233" s="23">
        <v>0.1925</v>
      </c>
      <c r="X233" s="23">
        <v>0.22</v>
      </c>
      <c r="Y233" s="23" t="s">
        <v>30</v>
      </c>
      <c r="Z233" s="23" t="s">
        <v>30</v>
      </c>
      <c r="AA233" s="23" t="s">
        <v>30</v>
      </c>
      <c r="AB233" s="23" t="s">
        <v>30</v>
      </c>
      <c r="AC233" s="23">
        <v>4.4999999999999998E-2</v>
      </c>
      <c r="AD233" s="23">
        <v>6.7500000000000004E-2</v>
      </c>
      <c r="AE233" s="23" t="s">
        <v>30</v>
      </c>
      <c r="AF233" s="23" t="s">
        <v>30</v>
      </c>
      <c r="AG233" s="23">
        <v>2.2499999999999999E-2</v>
      </c>
      <c r="AH233" s="23">
        <v>0.03</v>
      </c>
      <c r="AI233" s="23">
        <v>8.2500000000000004E-2</v>
      </c>
      <c r="AJ233" s="23">
        <v>7.4999999999999997E-3</v>
      </c>
      <c r="AK233" s="23">
        <v>0.50250000000000006</v>
      </c>
      <c r="AL233" s="23">
        <v>0.19500000000000001</v>
      </c>
      <c r="AM233" s="23" t="s">
        <v>30</v>
      </c>
      <c r="AN233" s="23" t="s">
        <v>30</v>
      </c>
      <c r="AO233" s="23">
        <v>0.14499999999999999</v>
      </c>
      <c r="AP233" s="23">
        <v>1.2500000000000001E-2</v>
      </c>
      <c r="AQ233" s="23">
        <v>0.10500000000000001</v>
      </c>
      <c r="AR233" s="23">
        <v>0.02</v>
      </c>
      <c r="AS233" s="23">
        <v>3.5000000000000003E-2</v>
      </c>
      <c r="AT233" s="23">
        <v>2.5000000000000001E-2</v>
      </c>
      <c r="AU233" s="23">
        <v>0</v>
      </c>
      <c r="AV233" s="23">
        <v>0</v>
      </c>
      <c r="AW233" s="23" t="s">
        <v>30</v>
      </c>
      <c r="AX233" s="23" t="s">
        <v>30</v>
      </c>
      <c r="AY233" s="23">
        <v>0</v>
      </c>
      <c r="AZ233" s="23">
        <v>0.01</v>
      </c>
    </row>
    <row r="234" spans="1:54">
      <c r="A234">
        <v>232</v>
      </c>
      <c r="D234">
        <v>2023</v>
      </c>
      <c r="E234" s="30" t="s">
        <v>247</v>
      </c>
      <c r="F234">
        <v>4</v>
      </c>
      <c r="G234" s="23">
        <v>1.6575000000000002</v>
      </c>
      <c r="H234" s="23">
        <v>2.42</v>
      </c>
      <c r="I234" s="23">
        <v>0.60000000000000009</v>
      </c>
      <c r="J234" s="23">
        <v>0.9</v>
      </c>
      <c r="K234" s="23">
        <v>0.3075</v>
      </c>
      <c r="L234" s="23">
        <v>0.23749999999999999</v>
      </c>
      <c r="M234" s="23">
        <v>1.5575000000000001</v>
      </c>
      <c r="N234" s="23">
        <v>0.67749999999999999</v>
      </c>
      <c r="O234" s="23">
        <v>2.8149999999999999</v>
      </c>
      <c r="P234" s="23">
        <v>4.4575000000000005</v>
      </c>
      <c r="Q234" s="23">
        <v>9.2500000000000013E-2</v>
      </c>
      <c r="R234" s="23">
        <v>9.2499999999999999E-2</v>
      </c>
      <c r="S234" s="23">
        <v>5.0474999999999994</v>
      </c>
      <c r="T234" s="23">
        <v>0.15250000000000002</v>
      </c>
      <c r="U234" s="23">
        <v>1.4999999999999999E-2</v>
      </c>
      <c r="V234" s="23">
        <v>0.01</v>
      </c>
      <c r="W234" s="23">
        <v>0.25750000000000001</v>
      </c>
      <c r="X234" s="23">
        <v>0.28750000000000003</v>
      </c>
      <c r="Y234" s="23" t="s">
        <v>30</v>
      </c>
      <c r="Z234" s="23" t="s">
        <v>30</v>
      </c>
      <c r="AA234" s="23" t="s">
        <v>30</v>
      </c>
      <c r="AB234" s="23" t="s">
        <v>30</v>
      </c>
      <c r="AC234" s="23">
        <v>0.19</v>
      </c>
      <c r="AD234" s="23">
        <v>0.22250000000000003</v>
      </c>
      <c r="AE234" s="23" t="s">
        <v>30</v>
      </c>
      <c r="AF234" s="23" t="s">
        <v>30</v>
      </c>
      <c r="AG234" s="23">
        <v>5.2499999999999998E-2</v>
      </c>
      <c r="AH234" s="23">
        <v>3.2500000000000001E-2</v>
      </c>
      <c r="AI234" s="23">
        <v>0</v>
      </c>
      <c r="AJ234" s="23">
        <v>1.2500000000000001E-2</v>
      </c>
      <c r="AK234" s="23">
        <v>0.63</v>
      </c>
      <c r="AL234" s="23">
        <v>0.26250000000000001</v>
      </c>
      <c r="AM234" s="23" t="s">
        <v>30</v>
      </c>
      <c r="AN234" s="23" t="s">
        <v>30</v>
      </c>
      <c r="AO234" s="23">
        <v>3.5000000000000003E-2</v>
      </c>
      <c r="AP234" s="23">
        <v>7.4999999999999997E-3</v>
      </c>
      <c r="AQ234" s="23">
        <v>3.5000000000000003E-2</v>
      </c>
      <c r="AR234" s="23">
        <v>2.5000000000000001E-2</v>
      </c>
      <c r="AS234" s="23">
        <v>0</v>
      </c>
      <c r="AT234" s="23">
        <v>2.75E-2</v>
      </c>
      <c r="AU234" s="23">
        <v>0</v>
      </c>
      <c r="AV234" s="23">
        <v>2.5000000000000001E-3</v>
      </c>
      <c r="AW234" s="23" t="s">
        <v>30</v>
      </c>
      <c r="AX234" s="23" t="s">
        <v>30</v>
      </c>
      <c r="AY234" s="23">
        <v>0</v>
      </c>
      <c r="AZ234" s="23">
        <v>5.0000000000000001E-3</v>
      </c>
    </row>
    <row r="235" spans="1:54">
      <c r="A235">
        <v>233</v>
      </c>
      <c r="C235">
        <v>5</v>
      </c>
      <c r="D235">
        <v>2023</v>
      </c>
      <c r="E235" s="30" t="s">
        <v>247</v>
      </c>
      <c r="F235">
        <v>5</v>
      </c>
      <c r="G235" s="23">
        <v>0.79</v>
      </c>
      <c r="H235" s="23">
        <v>1.6179999999999999</v>
      </c>
      <c r="I235" s="23">
        <v>1.24</v>
      </c>
      <c r="J235" s="23">
        <v>1.532</v>
      </c>
      <c r="K235" s="23">
        <v>0.30400000000000005</v>
      </c>
      <c r="L235" s="23">
        <v>0.48799999999999999</v>
      </c>
      <c r="M235" s="23">
        <v>1.9219999999999999</v>
      </c>
      <c r="N235" s="23">
        <v>1.2020000000000002</v>
      </c>
      <c r="O235" s="23">
        <v>3.5539999999999998</v>
      </c>
      <c r="P235" s="23">
        <v>5.68</v>
      </c>
      <c r="Q235" s="23">
        <v>7.1999999999999995E-2</v>
      </c>
      <c r="R235" s="23">
        <v>0.10400000000000001</v>
      </c>
      <c r="S235" s="23">
        <v>1.986</v>
      </c>
      <c r="T235" s="23">
        <v>0.28599999999999998</v>
      </c>
      <c r="U235" s="23">
        <v>0</v>
      </c>
      <c r="V235" s="23">
        <v>1.4000000000000002E-2</v>
      </c>
      <c r="W235" s="23">
        <v>0.33599999999999997</v>
      </c>
      <c r="X235" s="23">
        <v>0.32600000000000001</v>
      </c>
      <c r="Y235" s="23" t="s">
        <v>30</v>
      </c>
      <c r="Z235" s="23" t="s">
        <v>30</v>
      </c>
      <c r="AA235" s="23" t="s">
        <v>30</v>
      </c>
      <c r="AB235" s="23" t="s">
        <v>30</v>
      </c>
      <c r="AC235" s="23">
        <v>0.27</v>
      </c>
      <c r="AD235" s="23">
        <v>0.90800000000000003</v>
      </c>
      <c r="AE235" s="23" t="s">
        <v>30</v>
      </c>
      <c r="AF235" s="23" t="s">
        <v>30</v>
      </c>
      <c r="AG235" s="23">
        <v>6.4000000000000001E-2</v>
      </c>
      <c r="AH235" s="23">
        <v>5.4000000000000006E-2</v>
      </c>
      <c r="AI235" s="23">
        <v>0</v>
      </c>
      <c r="AJ235" s="23">
        <v>1.3999999999999999E-2</v>
      </c>
      <c r="AK235" s="23">
        <v>0.57799999999999996</v>
      </c>
      <c r="AL235" s="23">
        <v>0.32400000000000001</v>
      </c>
      <c r="AM235" s="23" t="s">
        <v>30</v>
      </c>
      <c r="AN235" s="23" t="s">
        <v>30</v>
      </c>
      <c r="AO235" s="23">
        <v>0</v>
      </c>
      <c r="AP235" s="23">
        <v>1.3999999999999999E-2</v>
      </c>
      <c r="AQ235" s="23">
        <v>2.8000000000000004E-2</v>
      </c>
      <c r="AR235" s="23">
        <v>2.1999999999999999E-2</v>
      </c>
      <c r="AS235" s="23">
        <v>2.8000000000000004E-2</v>
      </c>
      <c r="AT235" s="23">
        <v>6.2000000000000013E-2</v>
      </c>
      <c r="AU235" s="23">
        <v>0</v>
      </c>
      <c r="AV235" s="23">
        <v>0</v>
      </c>
      <c r="AW235" s="23" t="s">
        <v>30</v>
      </c>
      <c r="AX235" s="23" t="s">
        <v>30</v>
      </c>
      <c r="AY235" s="23">
        <v>0</v>
      </c>
      <c r="AZ235" s="23">
        <v>0.01</v>
      </c>
      <c r="BA235" s="101">
        <v>10.754999999999999</v>
      </c>
      <c r="BB235" s="101">
        <v>3.5925000000000002</v>
      </c>
    </row>
    <row r="236" spans="1:54">
      <c r="A236">
        <v>234</v>
      </c>
      <c r="D236">
        <v>2023</v>
      </c>
      <c r="E236" s="30" t="s">
        <v>247</v>
      </c>
      <c r="F236">
        <v>6</v>
      </c>
      <c r="G236" s="23">
        <v>0.67249999999999999</v>
      </c>
      <c r="H236" s="23">
        <v>1.2775000000000001</v>
      </c>
      <c r="I236" s="23">
        <v>3.4750000000000001</v>
      </c>
      <c r="J236" s="23">
        <v>2.9674999999999998</v>
      </c>
      <c r="K236" s="23">
        <v>0.25750000000000001</v>
      </c>
      <c r="L236" s="23">
        <v>0.63249999999999995</v>
      </c>
      <c r="M236" s="23">
        <v>1.9175</v>
      </c>
      <c r="N236" s="23">
        <v>1.63</v>
      </c>
      <c r="O236" s="23">
        <v>2.7424999999999997</v>
      </c>
      <c r="P236" s="23">
        <v>5.4224999999999994</v>
      </c>
      <c r="Q236" s="23">
        <v>7.0000000000000007E-2</v>
      </c>
      <c r="R236" s="23">
        <v>0.1225</v>
      </c>
      <c r="S236" s="23">
        <v>0.54</v>
      </c>
      <c r="T236" s="23">
        <v>0.81</v>
      </c>
      <c r="U236" s="23">
        <v>0</v>
      </c>
      <c r="V236" s="23">
        <v>2.5000000000000001E-2</v>
      </c>
      <c r="W236" s="23">
        <v>0.21750000000000003</v>
      </c>
      <c r="X236" s="23">
        <v>0.3075</v>
      </c>
      <c r="Y236" s="23" t="s">
        <v>30</v>
      </c>
      <c r="Z236" s="23" t="s">
        <v>30</v>
      </c>
      <c r="AA236" s="23" t="s">
        <v>30</v>
      </c>
      <c r="AB236" s="23" t="s">
        <v>30</v>
      </c>
      <c r="AC236" s="23">
        <v>0.46750000000000003</v>
      </c>
      <c r="AD236" s="23">
        <v>4.9424999999999999</v>
      </c>
      <c r="AE236" s="23" t="s">
        <v>30</v>
      </c>
      <c r="AF236" s="23" t="s">
        <v>30</v>
      </c>
      <c r="AG236" s="23">
        <v>7.0000000000000007E-2</v>
      </c>
      <c r="AH236" s="23">
        <v>8.2500000000000004E-2</v>
      </c>
      <c r="AI236" s="23">
        <v>0</v>
      </c>
      <c r="AJ236" s="23">
        <v>1.2500000000000001E-2</v>
      </c>
      <c r="AK236" s="23">
        <v>1.0024999999999999</v>
      </c>
      <c r="AL236" s="23">
        <v>0.36</v>
      </c>
      <c r="AM236" s="23" t="s">
        <v>30</v>
      </c>
      <c r="AN236" s="23" t="s">
        <v>30</v>
      </c>
      <c r="AO236" s="23">
        <v>0.1075</v>
      </c>
      <c r="AP236" s="23">
        <v>1.5000000000000001E-2</v>
      </c>
      <c r="AQ236" s="23">
        <v>7.0000000000000007E-2</v>
      </c>
      <c r="AR236" s="23">
        <v>0.03</v>
      </c>
      <c r="AS236" s="23">
        <v>0</v>
      </c>
      <c r="AT236" s="23">
        <v>5.4999999999999993E-2</v>
      </c>
      <c r="AU236" s="23">
        <v>3.5000000000000003E-2</v>
      </c>
      <c r="AV236" s="23">
        <v>2.5000000000000001E-3</v>
      </c>
      <c r="AW236" s="23" t="s">
        <v>30</v>
      </c>
      <c r="AX236" s="23" t="s">
        <v>30</v>
      </c>
      <c r="AY236" s="23">
        <v>0</v>
      </c>
      <c r="AZ236" s="23">
        <v>2.5000000000000001E-3</v>
      </c>
      <c r="BA236" s="101">
        <v>33.754999999999995</v>
      </c>
      <c r="BB236" s="101">
        <v>6.02</v>
      </c>
    </row>
    <row r="237" spans="1:54">
      <c r="A237">
        <v>235</v>
      </c>
      <c r="C237">
        <v>7</v>
      </c>
      <c r="D237">
        <v>2023</v>
      </c>
      <c r="E237" s="30" t="s">
        <v>247</v>
      </c>
      <c r="F237">
        <v>7</v>
      </c>
      <c r="G237" s="23">
        <v>2.4180000000000001</v>
      </c>
      <c r="H237" s="23">
        <v>1.6179999999999999</v>
      </c>
      <c r="I237" s="23">
        <v>3.8839999999999995</v>
      </c>
      <c r="J237" s="23">
        <v>2.65</v>
      </c>
      <c r="K237" s="23">
        <v>0.52799999999999991</v>
      </c>
      <c r="L237" s="23">
        <v>0.55000000000000004</v>
      </c>
      <c r="M237" s="23">
        <v>1.9299999999999997</v>
      </c>
      <c r="N237" s="23">
        <v>1.3340000000000001</v>
      </c>
      <c r="O237" s="23">
        <v>2.3600000000000003</v>
      </c>
      <c r="P237" s="23">
        <v>3.496</v>
      </c>
      <c r="Q237" s="23">
        <v>4.1999999999999996E-2</v>
      </c>
      <c r="R237" s="23">
        <v>0.10600000000000001</v>
      </c>
      <c r="S237" s="23">
        <v>0.192</v>
      </c>
      <c r="T237" s="23">
        <v>1.2020000000000002</v>
      </c>
      <c r="U237" s="23">
        <v>5.2000000000000005E-2</v>
      </c>
      <c r="V237" s="23">
        <v>1.7999999999999999E-2</v>
      </c>
      <c r="W237" s="23">
        <v>0.17599999999999999</v>
      </c>
      <c r="X237" s="23">
        <v>0.26400000000000001</v>
      </c>
      <c r="Y237" s="23" t="s">
        <v>30</v>
      </c>
      <c r="Z237" s="23" t="s">
        <v>30</v>
      </c>
      <c r="AA237" s="23" t="s">
        <v>30</v>
      </c>
      <c r="AB237" s="23" t="s">
        <v>30</v>
      </c>
      <c r="AC237" s="23">
        <v>0.71000000000000008</v>
      </c>
      <c r="AD237" s="23">
        <v>5.258</v>
      </c>
      <c r="AE237" s="23" t="s">
        <v>30</v>
      </c>
      <c r="AF237" s="23" t="s">
        <v>30</v>
      </c>
      <c r="AG237" s="23">
        <v>9.4E-2</v>
      </c>
      <c r="AH237" s="23">
        <v>6.6000000000000003E-2</v>
      </c>
      <c r="AI237" s="23">
        <v>2.6000000000000002E-2</v>
      </c>
      <c r="AJ237" s="23">
        <v>0.01</v>
      </c>
      <c r="AK237" s="23">
        <v>0.95199999999999996</v>
      </c>
      <c r="AL237" s="23">
        <v>0.45400000000000001</v>
      </c>
      <c r="AM237" s="23" t="s">
        <v>30</v>
      </c>
      <c r="AN237" s="23" t="s">
        <v>30</v>
      </c>
      <c r="AO237" s="23">
        <v>5.6000000000000008E-2</v>
      </c>
      <c r="AP237" s="23">
        <v>1.7999999999999999E-2</v>
      </c>
      <c r="AQ237" s="23">
        <v>0</v>
      </c>
      <c r="AR237" s="23">
        <v>4.2000000000000003E-2</v>
      </c>
      <c r="AS237" s="23">
        <v>2.8000000000000004E-2</v>
      </c>
      <c r="AT237" s="23">
        <v>3.2000000000000001E-2</v>
      </c>
      <c r="AU237" s="23">
        <v>0</v>
      </c>
      <c r="AV237" s="23">
        <v>0</v>
      </c>
      <c r="AW237" s="23" t="s">
        <v>30</v>
      </c>
      <c r="AX237" s="23" t="s">
        <v>30</v>
      </c>
      <c r="AY237" s="23">
        <v>0</v>
      </c>
      <c r="AZ237" s="23">
        <v>4.0000000000000001E-3</v>
      </c>
      <c r="BA237" s="101">
        <v>24.812000000000001</v>
      </c>
      <c r="BB237" s="101">
        <v>13.162000000000001</v>
      </c>
    </row>
    <row r="238" spans="1:54">
      <c r="A238">
        <v>236</v>
      </c>
      <c r="D238">
        <v>2023</v>
      </c>
      <c r="E238" s="30" t="s">
        <v>247</v>
      </c>
      <c r="F238">
        <v>8</v>
      </c>
      <c r="G238" s="23">
        <v>5.45</v>
      </c>
      <c r="H238" s="23">
        <v>1.51</v>
      </c>
      <c r="I238" s="23">
        <v>0.71750000000000003</v>
      </c>
      <c r="J238" s="23">
        <v>0.83750000000000002</v>
      </c>
      <c r="K238" s="23">
        <v>1.2150000000000001</v>
      </c>
      <c r="L238" s="23">
        <v>0.71</v>
      </c>
      <c r="M238" s="23">
        <v>2.0875000000000004</v>
      </c>
      <c r="N238" s="23">
        <v>1.0699999999999998</v>
      </c>
      <c r="O238" s="23">
        <v>1.9500000000000002</v>
      </c>
      <c r="P238" s="23">
        <v>2.6399999999999997</v>
      </c>
      <c r="Q238" s="23">
        <v>5.2499999999999998E-2</v>
      </c>
      <c r="R238" s="23">
        <v>8.2500000000000004E-2</v>
      </c>
      <c r="S238" s="23">
        <v>0.16750000000000001</v>
      </c>
      <c r="T238" s="23">
        <v>0.9850000000000001</v>
      </c>
      <c r="U238" s="23">
        <v>0</v>
      </c>
      <c r="V238" s="23">
        <v>1.2500000000000001E-2</v>
      </c>
      <c r="W238" s="23">
        <v>0.2475</v>
      </c>
      <c r="X238" s="23">
        <v>0.245</v>
      </c>
      <c r="Y238" s="23" t="s">
        <v>30</v>
      </c>
      <c r="Z238" s="23" t="s">
        <v>30</v>
      </c>
      <c r="AA238" s="23" t="s">
        <v>30</v>
      </c>
      <c r="AB238" s="23" t="s">
        <v>30</v>
      </c>
      <c r="AC238" s="23">
        <v>0.68500000000000005</v>
      </c>
      <c r="AD238" s="23">
        <v>1.2250000000000001</v>
      </c>
      <c r="AE238" s="23" t="s">
        <v>30</v>
      </c>
      <c r="AF238" s="23" t="s">
        <v>30</v>
      </c>
      <c r="AG238" s="23">
        <v>5.5E-2</v>
      </c>
      <c r="AH238" s="23">
        <v>4.4999999999999998E-2</v>
      </c>
      <c r="AI238" s="23">
        <v>6.5000000000000002E-2</v>
      </c>
      <c r="AJ238" s="23">
        <v>0.01</v>
      </c>
      <c r="AK238" s="23">
        <v>0.97</v>
      </c>
      <c r="AL238" s="23">
        <v>0.51500000000000001</v>
      </c>
      <c r="AM238" s="23" t="s">
        <v>30</v>
      </c>
      <c r="AN238" s="23" t="s">
        <v>30</v>
      </c>
      <c r="AO238" s="23">
        <v>0</v>
      </c>
      <c r="AP238" s="23">
        <v>1.5000000000000001E-2</v>
      </c>
      <c r="AQ238" s="23">
        <v>3.5000000000000003E-2</v>
      </c>
      <c r="AR238" s="23">
        <v>0.04</v>
      </c>
      <c r="AS238" s="23">
        <v>0</v>
      </c>
      <c r="AT238" s="23">
        <v>2.75E-2</v>
      </c>
      <c r="AU238" s="23">
        <v>0</v>
      </c>
      <c r="AV238" s="23">
        <v>0</v>
      </c>
      <c r="AW238" s="23" t="s">
        <v>30</v>
      </c>
      <c r="AX238" s="23" t="s">
        <v>30</v>
      </c>
      <c r="AY238" s="23">
        <v>0</v>
      </c>
      <c r="AZ238" s="23">
        <v>7.4999999999999997E-3</v>
      </c>
      <c r="BA238" s="101">
        <v>8.6675000000000004</v>
      </c>
      <c r="BB238" s="101">
        <v>17.892499999999998</v>
      </c>
    </row>
    <row r="239" spans="1:54">
      <c r="A239">
        <v>237</v>
      </c>
      <c r="C239">
        <v>9</v>
      </c>
      <c r="D239">
        <v>2023</v>
      </c>
      <c r="E239" s="30" t="s">
        <v>247</v>
      </c>
      <c r="F239">
        <v>9</v>
      </c>
      <c r="G239" s="23">
        <v>20.6675</v>
      </c>
      <c r="H239" s="23">
        <v>7.0425000000000004</v>
      </c>
      <c r="I239" s="23">
        <v>0.33250000000000002</v>
      </c>
      <c r="J239" s="23">
        <v>0.34500000000000003</v>
      </c>
      <c r="K239" s="23">
        <v>3.3374999999999999</v>
      </c>
      <c r="L239" s="23">
        <v>1.4575</v>
      </c>
      <c r="M239" s="23">
        <v>1.9049999999999998</v>
      </c>
      <c r="N239" s="23">
        <v>1.66</v>
      </c>
      <c r="O239" s="23">
        <v>1.8525</v>
      </c>
      <c r="P239" s="23">
        <v>3.0049999999999999</v>
      </c>
      <c r="Q239" s="23">
        <v>3.7499999999999999E-2</v>
      </c>
      <c r="R239" s="23">
        <v>9.5000000000000001E-2</v>
      </c>
      <c r="S239" s="23">
        <v>0.96750000000000003</v>
      </c>
      <c r="T239" s="23">
        <v>1.4900000000000002</v>
      </c>
      <c r="U239" s="23">
        <v>1.4999999999999999E-2</v>
      </c>
      <c r="V239" s="23">
        <v>0.02</v>
      </c>
      <c r="W239" s="23">
        <v>0.25750000000000001</v>
      </c>
      <c r="X239" s="23">
        <v>0.2475</v>
      </c>
      <c r="Y239" s="23" t="s">
        <v>30</v>
      </c>
      <c r="Z239" s="23" t="s">
        <v>30</v>
      </c>
      <c r="AA239" s="23" t="s">
        <v>30</v>
      </c>
      <c r="AB239" s="23" t="s">
        <v>30</v>
      </c>
      <c r="AC239" s="23">
        <v>0.42749999999999994</v>
      </c>
      <c r="AD239" s="23">
        <v>0.7350000000000001</v>
      </c>
      <c r="AE239" s="23" t="s">
        <v>30</v>
      </c>
      <c r="AF239" s="23" t="s">
        <v>30</v>
      </c>
      <c r="AG239" s="23">
        <v>4.7500000000000001E-2</v>
      </c>
      <c r="AH239" s="23">
        <v>0.05</v>
      </c>
      <c r="AI239" s="23">
        <v>0</v>
      </c>
      <c r="AJ239" s="23">
        <v>1.4999999999999999E-2</v>
      </c>
      <c r="AK239" s="23">
        <v>2.4725000000000001</v>
      </c>
      <c r="AL239" s="23">
        <v>0.75250000000000006</v>
      </c>
      <c r="AM239" s="23" t="s">
        <v>30</v>
      </c>
      <c r="AN239" s="23" t="s">
        <v>30</v>
      </c>
      <c r="AO239" s="23">
        <v>0.14250000000000002</v>
      </c>
      <c r="AP239" s="23">
        <v>0.02</v>
      </c>
      <c r="AQ239" s="23">
        <v>0.1075</v>
      </c>
      <c r="AR239" s="23">
        <v>2.5000000000000001E-2</v>
      </c>
      <c r="AS239" s="23">
        <v>0.1075</v>
      </c>
      <c r="AT239" s="23">
        <v>3.2500000000000001E-2</v>
      </c>
      <c r="AU239" s="23">
        <v>0</v>
      </c>
      <c r="AV239" s="23">
        <v>0</v>
      </c>
      <c r="AW239" s="23" t="s">
        <v>30</v>
      </c>
      <c r="AX239" s="23" t="s">
        <v>30</v>
      </c>
      <c r="AY239" s="23">
        <v>0</v>
      </c>
      <c r="AZ239" s="23">
        <v>0</v>
      </c>
      <c r="BA239" s="101">
        <v>11.265000000000001</v>
      </c>
      <c r="BB239" s="101">
        <v>14.3925</v>
      </c>
    </row>
    <row r="240" spans="1:54">
      <c r="A240">
        <v>238</v>
      </c>
      <c r="D240">
        <v>2023</v>
      </c>
      <c r="E240" s="30" t="s">
        <v>247</v>
      </c>
      <c r="F240">
        <v>10</v>
      </c>
      <c r="G240" s="23">
        <v>20.574000000000002</v>
      </c>
      <c r="H240" s="23">
        <v>15.656000000000001</v>
      </c>
      <c r="I240" s="23">
        <v>0.11599999999999999</v>
      </c>
      <c r="J240" s="23">
        <v>0.10800000000000001</v>
      </c>
      <c r="K240" s="23">
        <v>5.5040000000000004</v>
      </c>
      <c r="L240" s="23">
        <v>2.1320000000000001</v>
      </c>
      <c r="M240" s="23">
        <v>1.64</v>
      </c>
      <c r="N240" s="23">
        <v>2.5299999999999998</v>
      </c>
      <c r="O240" s="23">
        <v>1.3219999999999998</v>
      </c>
      <c r="P240" s="23">
        <v>2.996</v>
      </c>
      <c r="Q240" s="23">
        <v>0.11400000000000002</v>
      </c>
      <c r="R240" s="23">
        <v>9.6000000000000002E-2</v>
      </c>
      <c r="S240" s="23">
        <v>1.6</v>
      </c>
      <c r="T240" s="23">
        <v>1.0820000000000001</v>
      </c>
      <c r="U240" s="23">
        <v>0</v>
      </c>
      <c r="V240" s="23">
        <v>1.3999999999999999E-2</v>
      </c>
      <c r="W240" s="23">
        <v>0.21800000000000003</v>
      </c>
      <c r="X240" s="23">
        <v>0.22999999999999998</v>
      </c>
      <c r="Y240" s="23" t="s">
        <v>30</v>
      </c>
      <c r="Z240" s="23" t="s">
        <v>30</v>
      </c>
      <c r="AA240" s="23" t="s">
        <v>30</v>
      </c>
      <c r="AB240" s="23" t="s">
        <v>30</v>
      </c>
      <c r="AC240" s="23">
        <v>0.27799999999999997</v>
      </c>
      <c r="AD240" s="23">
        <v>0.27199999999999996</v>
      </c>
      <c r="AE240" s="23" t="s">
        <v>30</v>
      </c>
      <c r="AF240" s="23" t="s">
        <v>30</v>
      </c>
      <c r="AG240" s="23">
        <v>2.4E-2</v>
      </c>
      <c r="AH240" s="23">
        <v>3.5999999999999997E-2</v>
      </c>
      <c r="AI240" s="23">
        <v>0</v>
      </c>
      <c r="AJ240" s="23">
        <v>1.2E-2</v>
      </c>
      <c r="AK240" s="23">
        <v>3.004</v>
      </c>
      <c r="AL240" s="23">
        <v>0.84800000000000009</v>
      </c>
      <c r="AM240" s="23" t="s">
        <v>30</v>
      </c>
      <c r="AN240" s="23" t="s">
        <v>30</v>
      </c>
      <c r="AO240" s="23">
        <v>5.6000000000000008E-2</v>
      </c>
      <c r="AP240" s="23">
        <v>1.7999999999999999E-2</v>
      </c>
      <c r="AQ240" s="23">
        <v>2.8000000000000004E-2</v>
      </c>
      <c r="AR240" s="23">
        <v>0.04</v>
      </c>
      <c r="AS240" s="23">
        <v>0.14399999999999999</v>
      </c>
      <c r="AT240" s="23">
        <v>0.06</v>
      </c>
      <c r="AU240" s="23">
        <v>0</v>
      </c>
      <c r="AV240" s="23">
        <v>0</v>
      </c>
      <c r="AW240" s="23" t="s">
        <v>30</v>
      </c>
      <c r="AX240" s="23" t="s">
        <v>30</v>
      </c>
      <c r="AY240" s="23">
        <v>0</v>
      </c>
      <c r="AZ240" s="23">
        <v>2E-3</v>
      </c>
      <c r="BA240" s="101">
        <v>4.2859999999999996</v>
      </c>
      <c r="BB240" s="101">
        <v>3.5020000000000002</v>
      </c>
    </row>
    <row r="241" spans="1:57">
      <c r="A241">
        <v>239</v>
      </c>
      <c r="C241">
        <v>11</v>
      </c>
      <c r="D241">
        <v>2023</v>
      </c>
      <c r="E241" s="30" t="s">
        <v>247</v>
      </c>
      <c r="F241">
        <v>11</v>
      </c>
      <c r="G241" s="23">
        <v>10.952500000000001</v>
      </c>
      <c r="H241" s="23">
        <v>23.5075</v>
      </c>
      <c r="I241" s="23">
        <v>7.4999999999999997E-3</v>
      </c>
      <c r="J241" s="23">
        <v>6.25E-2</v>
      </c>
      <c r="K241" s="23">
        <v>5.2324999999999999</v>
      </c>
      <c r="L241" s="23">
        <v>3.4475000000000002</v>
      </c>
      <c r="M241" s="23">
        <v>2.4350000000000001</v>
      </c>
      <c r="N241" s="23">
        <v>3.79</v>
      </c>
      <c r="O241" s="23">
        <v>1.9900000000000002</v>
      </c>
      <c r="P241" s="23">
        <v>4.3899999999999997</v>
      </c>
      <c r="Q241" s="23">
        <v>0.13500000000000001</v>
      </c>
      <c r="R241" s="23">
        <v>0.13750000000000001</v>
      </c>
      <c r="S241" s="23">
        <v>1.1525000000000001</v>
      </c>
      <c r="T241" s="23">
        <v>0.65</v>
      </c>
      <c r="U241" s="23">
        <v>7.4999999999999997E-3</v>
      </c>
      <c r="V241" s="23">
        <v>0.01</v>
      </c>
      <c r="W241" s="23">
        <v>0.185</v>
      </c>
      <c r="X241" s="23">
        <v>0.22499999999999998</v>
      </c>
      <c r="Y241" s="23" t="s">
        <v>30</v>
      </c>
      <c r="Z241" s="23" t="s">
        <v>30</v>
      </c>
      <c r="AA241" s="23" t="s">
        <v>30</v>
      </c>
      <c r="AB241" s="23" t="s">
        <v>30</v>
      </c>
      <c r="AC241" s="23">
        <v>0.16999999999999998</v>
      </c>
      <c r="AD241" s="23">
        <v>9.7499999999999989E-2</v>
      </c>
      <c r="AE241" s="23" t="s">
        <v>30</v>
      </c>
      <c r="AF241" s="23" t="s">
        <v>30</v>
      </c>
      <c r="AG241" s="23">
        <v>4.7500000000000001E-2</v>
      </c>
      <c r="AH241" s="23">
        <v>3.0000000000000002E-2</v>
      </c>
      <c r="AI241" s="23">
        <v>0</v>
      </c>
      <c r="AJ241" s="23">
        <v>1.5000000000000001E-2</v>
      </c>
      <c r="AK241" s="23">
        <v>2.5975000000000001</v>
      </c>
      <c r="AL241" s="23">
        <v>0.97250000000000003</v>
      </c>
      <c r="AM241" s="23" t="s">
        <v>30</v>
      </c>
      <c r="AN241" s="23" t="s">
        <v>30</v>
      </c>
      <c r="AO241" s="23">
        <v>3.5000000000000003E-2</v>
      </c>
      <c r="AP241" s="23">
        <v>1.5000000000000001E-2</v>
      </c>
      <c r="AQ241" s="23">
        <v>0.10500000000000001</v>
      </c>
      <c r="AR241" s="23">
        <v>2.75E-2</v>
      </c>
      <c r="AS241" s="23">
        <v>0.21500000000000002</v>
      </c>
      <c r="AT241" s="23">
        <v>6.5000000000000002E-2</v>
      </c>
      <c r="AU241" s="23">
        <v>0</v>
      </c>
      <c r="AV241" s="23">
        <v>0</v>
      </c>
      <c r="AW241" s="23" t="s">
        <v>30</v>
      </c>
      <c r="AX241" s="23" t="s">
        <v>30</v>
      </c>
      <c r="AY241" s="23">
        <v>0</v>
      </c>
      <c r="AZ241" s="23">
        <v>0</v>
      </c>
      <c r="BA241" s="101">
        <v>1.4925000000000002</v>
      </c>
      <c r="BB241" s="101">
        <v>2.2599999999999998</v>
      </c>
      <c r="BD241" s="101"/>
      <c r="BE241" s="101"/>
    </row>
    <row r="242" spans="1:57">
      <c r="A242">
        <v>240</v>
      </c>
      <c r="D242">
        <v>2023</v>
      </c>
      <c r="E242" s="30" t="s">
        <v>247</v>
      </c>
      <c r="F242">
        <v>12</v>
      </c>
      <c r="G242" s="23">
        <v>11.57</v>
      </c>
      <c r="H242" s="23">
        <v>27.11</v>
      </c>
      <c r="I242" s="23">
        <v>5.5E-2</v>
      </c>
      <c r="J242" s="23">
        <v>5.7499999999999996E-2</v>
      </c>
      <c r="K242" s="23">
        <v>4.1350000000000007</v>
      </c>
      <c r="L242" s="23">
        <v>3.2325000000000004</v>
      </c>
      <c r="M242" s="23">
        <v>3.8574999999999999</v>
      </c>
      <c r="N242" s="23">
        <v>4.5925000000000002</v>
      </c>
      <c r="O242" s="23">
        <v>2.0100000000000002</v>
      </c>
      <c r="P242" s="23">
        <v>6.125</v>
      </c>
      <c r="Q242" s="23">
        <v>0.155</v>
      </c>
      <c r="R242" s="23">
        <v>0.16</v>
      </c>
      <c r="S242" s="23">
        <v>0.88749999999999996</v>
      </c>
      <c r="T242" s="23">
        <v>0.39500000000000002</v>
      </c>
      <c r="U242" s="23">
        <v>4.7500000000000001E-2</v>
      </c>
      <c r="V242" s="23">
        <v>0.01</v>
      </c>
      <c r="W242" s="23">
        <v>0.155</v>
      </c>
      <c r="X242" s="23">
        <v>0.2</v>
      </c>
      <c r="Y242" s="23" t="s">
        <v>30</v>
      </c>
      <c r="Z242" s="23" t="s">
        <v>30</v>
      </c>
      <c r="AA242" s="23" t="s">
        <v>30</v>
      </c>
      <c r="AB242" s="23" t="s">
        <v>30</v>
      </c>
      <c r="AC242" s="23">
        <v>0.11250000000000002</v>
      </c>
      <c r="AD242" s="23">
        <v>4.9999999999999996E-2</v>
      </c>
      <c r="AE242" s="23" t="s">
        <v>30</v>
      </c>
      <c r="AF242" s="23" t="s">
        <v>30</v>
      </c>
      <c r="AG242" s="23">
        <v>0.04</v>
      </c>
      <c r="AH242" s="23">
        <v>2.75E-2</v>
      </c>
      <c r="AI242" s="23">
        <v>0</v>
      </c>
      <c r="AJ242" s="23">
        <v>1.5000000000000001E-2</v>
      </c>
      <c r="AK242" s="23">
        <v>2.1274999999999999</v>
      </c>
      <c r="AL242" s="23">
        <v>0.96750000000000003</v>
      </c>
      <c r="AM242" s="23" t="s">
        <v>30</v>
      </c>
      <c r="AN242" s="23" t="s">
        <v>30</v>
      </c>
      <c r="AO242" s="23">
        <v>0</v>
      </c>
      <c r="AP242" s="23">
        <v>1.7500000000000002E-2</v>
      </c>
      <c r="AQ242" s="23">
        <v>7.0000000000000007E-2</v>
      </c>
      <c r="AR242" s="23">
        <v>3.2500000000000001E-2</v>
      </c>
      <c r="AS242" s="23">
        <v>0.28499999999999998</v>
      </c>
      <c r="AT242" s="23">
        <v>9.2500000000000013E-2</v>
      </c>
      <c r="AU242" s="23">
        <v>0</v>
      </c>
      <c r="AV242" s="23">
        <v>0</v>
      </c>
      <c r="AW242" s="23" t="s">
        <v>30</v>
      </c>
      <c r="AX242" s="23" t="s">
        <v>30</v>
      </c>
      <c r="AY242" s="23">
        <v>0</v>
      </c>
      <c r="AZ242" s="23">
        <v>0.01</v>
      </c>
      <c r="BA242" s="101">
        <v>2.2549999999999999</v>
      </c>
      <c r="BB242" s="101">
        <v>4.5075000000000003</v>
      </c>
      <c r="BD242" s="101"/>
      <c r="BE242" s="101"/>
    </row>
    <row r="243" spans="1:57">
      <c r="A243">
        <v>241</v>
      </c>
      <c r="B243">
        <v>2024</v>
      </c>
      <c r="C243">
        <v>1</v>
      </c>
      <c r="D243">
        <v>2024</v>
      </c>
      <c r="E243" s="30" t="s">
        <v>250</v>
      </c>
      <c r="F243">
        <v>1</v>
      </c>
      <c r="G243" s="23">
        <v>29.227999999999998</v>
      </c>
      <c r="H243" s="23">
        <v>17.038</v>
      </c>
      <c r="I243" s="23">
        <v>0.19400000000000001</v>
      </c>
      <c r="J243" s="23">
        <v>8.3999999999999991E-2</v>
      </c>
      <c r="K243" s="23">
        <v>1.3540000000000001</v>
      </c>
      <c r="L243" s="23">
        <v>1.3140000000000001</v>
      </c>
      <c r="M243" s="23">
        <v>4.5940000000000003</v>
      </c>
      <c r="N243" s="23">
        <v>3.5640000000000001</v>
      </c>
      <c r="O243" s="23">
        <v>2.1100000000000003</v>
      </c>
      <c r="P243" s="23">
        <v>6.1659999999999995</v>
      </c>
      <c r="Q243" s="23">
        <v>0.26600000000000001</v>
      </c>
      <c r="R243" s="23">
        <v>0.14200000000000002</v>
      </c>
      <c r="S243" s="23">
        <v>0.14799999999999999</v>
      </c>
      <c r="T243" s="23">
        <v>0.17200000000000001</v>
      </c>
      <c r="U243" s="23">
        <v>1.7999999999999999E-2</v>
      </c>
      <c r="V243" s="23">
        <v>1.8000000000000002E-2</v>
      </c>
      <c r="W243" s="23">
        <v>0.11600000000000002</v>
      </c>
      <c r="X243" s="23">
        <v>0.186</v>
      </c>
      <c r="Y243" s="23" t="s">
        <v>30</v>
      </c>
      <c r="Z243" s="23" t="s">
        <v>30</v>
      </c>
      <c r="AA243" s="23" t="s">
        <v>30</v>
      </c>
      <c r="AB243" s="23" t="s">
        <v>30</v>
      </c>
      <c r="AC243" s="23">
        <v>2.4E-2</v>
      </c>
      <c r="AD243" s="23">
        <v>2.6000000000000002E-2</v>
      </c>
      <c r="AE243" s="23" t="s">
        <v>30</v>
      </c>
      <c r="AF243" s="23" t="s">
        <v>30</v>
      </c>
      <c r="AG243" s="23">
        <v>0.09</v>
      </c>
      <c r="AH243" s="23">
        <v>2.6000000000000002E-2</v>
      </c>
      <c r="AI243" s="23">
        <v>0</v>
      </c>
      <c r="AJ243" s="23">
        <v>1.2E-2</v>
      </c>
      <c r="AK243" s="23">
        <v>1.6280000000000001</v>
      </c>
      <c r="AL243" s="23">
        <v>0.67400000000000004</v>
      </c>
      <c r="AM243" s="23" t="s">
        <v>30</v>
      </c>
      <c r="AN243" s="23" t="s">
        <v>30</v>
      </c>
      <c r="AO243" s="23">
        <v>0</v>
      </c>
      <c r="AP243" s="23">
        <v>1.2E-2</v>
      </c>
      <c r="AQ243" s="23">
        <v>2.8000000000000004E-2</v>
      </c>
      <c r="AR243" s="23">
        <v>1.7999999999999999E-2</v>
      </c>
      <c r="AS243" s="23">
        <v>0.43</v>
      </c>
      <c r="AT243" s="23">
        <v>7.0000000000000007E-2</v>
      </c>
      <c r="AU243" s="23">
        <v>0</v>
      </c>
      <c r="AV243" s="23">
        <v>0</v>
      </c>
      <c r="AW243" s="23" t="s">
        <v>30</v>
      </c>
      <c r="AX243" s="23" t="s">
        <v>30</v>
      </c>
      <c r="AY243" s="23">
        <v>0</v>
      </c>
      <c r="AZ243" s="23">
        <v>0.01</v>
      </c>
      <c r="BA243" s="23">
        <v>7.07</v>
      </c>
      <c r="BB243" s="23">
        <v>11.846</v>
      </c>
      <c r="BD243" s="101"/>
      <c r="BE243" s="101"/>
    </row>
    <row r="244" spans="1:57">
      <c r="A244">
        <v>242</v>
      </c>
      <c r="D244">
        <v>2024</v>
      </c>
      <c r="E244" s="30" t="s">
        <v>250</v>
      </c>
      <c r="F244">
        <v>2</v>
      </c>
      <c r="G244" s="23">
        <v>24.145</v>
      </c>
      <c r="H244" s="23">
        <v>18.822499999999998</v>
      </c>
      <c r="I244" s="23">
        <v>0.14000000000000001</v>
      </c>
      <c r="J244" s="23">
        <v>0.19750000000000001</v>
      </c>
      <c r="K244" s="23">
        <v>0.82</v>
      </c>
      <c r="L244" s="23">
        <v>0.94499999999999995</v>
      </c>
      <c r="M244" s="23">
        <v>5.3475000000000001</v>
      </c>
      <c r="N244" s="23">
        <v>3.9675000000000002</v>
      </c>
      <c r="O244" s="23">
        <v>2.04</v>
      </c>
      <c r="P244" s="23">
        <v>5.8875000000000002</v>
      </c>
      <c r="Q244" s="23">
        <v>0.22500000000000003</v>
      </c>
      <c r="R244" s="23">
        <v>0.13</v>
      </c>
      <c r="S244" s="23">
        <v>5.5E-2</v>
      </c>
      <c r="T244" s="23">
        <v>0.1925</v>
      </c>
      <c r="U244" s="23">
        <v>7.4999999999999997E-3</v>
      </c>
      <c r="V244" s="23">
        <v>0.02</v>
      </c>
      <c r="W244" s="23">
        <v>9.7500000000000003E-2</v>
      </c>
      <c r="X244" s="23">
        <v>0.1925</v>
      </c>
      <c r="Y244" s="23" t="s">
        <v>30</v>
      </c>
      <c r="Z244" s="23" t="s">
        <v>30</v>
      </c>
      <c r="AA244" s="23" t="s">
        <v>30</v>
      </c>
      <c r="AB244" s="23" t="s">
        <v>30</v>
      </c>
      <c r="AC244" s="23">
        <v>0.03</v>
      </c>
      <c r="AD244" s="23">
        <v>2.5000000000000001E-2</v>
      </c>
      <c r="AE244" s="23" t="s">
        <v>30</v>
      </c>
      <c r="AF244" s="23" t="s">
        <v>30</v>
      </c>
      <c r="AG244" s="23">
        <v>5.5E-2</v>
      </c>
      <c r="AH244" s="23">
        <v>2.75E-2</v>
      </c>
      <c r="AI244" s="23">
        <v>0</v>
      </c>
      <c r="AJ244" s="23">
        <v>0.01</v>
      </c>
      <c r="AK244" s="23">
        <v>1.345</v>
      </c>
      <c r="AL244" s="23">
        <v>0.45999999999999996</v>
      </c>
      <c r="AM244" s="23" t="s">
        <v>30</v>
      </c>
      <c r="AN244" s="23" t="s">
        <v>30</v>
      </c>
      <c r="AO244" s="23">
        <v>0</v>
      </c>
      <c r="AP244" s="23">
        <v>7.4999999999999997E-3</v>
      </c>
      <c r="AQ244" s="23">
        <v>0</v>
      </c>
      <c r="AR244" s="23">
        <v>1.5000000000000001E-2</v>
      </c>
      <c r="AS244" s="23">
        <v>0.53749999999999998</v>
      </c>
      <c r="AT244" s="23">
        <v>7.2500000000000009E-2</v>
      </c>
      <c r="AU244" s="23">
        <v>0</v>
      </c>
      <c r="AV244" s="23">
        <v>0</v>
      </c>
      <c r="AW244" s="23" t="s">
        <v>30</v>
      </c>
      <c r="AX244" s="23" t="s">
        <v>30</v>
      </c>
      <c r="AY244" s="23">
        <v>0</v>
      </c>
      <c r="AZ244" s="23">
        <v>0.01</v>
      </c>
      <c r="BA244" s="23">
        <v>6.2775000000000007</v>
      </c>
      <c r="BB244" s="23">
        <v>9.6900000000000013</v>
      </c>
      <c r="BD244" s="101"/>
      <c r="BE244" s="101"/>
    </row>
    <row r="245" spans="1:57">
      <c r="A245">
        <v>243</v>
      </c>
      <c r="C245">
        <v>3</v>
      </c>
      <c r="D245">
        <v>2024</v>
      </c>
      <c r="E245" s="30" t="s">
        <v>250</v>
      </c>
      <c r="F245">
        <v>3</v>
      </c>
      <c r="G245" s="23">
        <v>11.895000000000001</v>
      </c>
      <c r="H245" s="23">
        <v>14.665000000000001</v>
      </c>
      <c r="I245" s="23">
        <v>0.13750000000000001</v>
      </c>
      <c r="J245" s="23">
        <v>0.5575</v>
      </c>
      <c r="K245" s="23">
        <v>1.0725</v>
      </c>
      <c r="L245" s="23">
        <v>0.76</v>
      </c>
      <c r="M245" s="23">
        <v>4.1624999999999996</v>
      </c>
      <c r="N245" s="23">
        <v>4.0324999999999998</v>
      </c>
      <c r="O245" s="23">
        <v>2.0249999999999999</v>
      </c>
      <c r="P245" s="23">
        <v>4.83</v>
      </c>
      <c r="Q245" s="23">
        <v>0.22749999999999998</v>
      </c>
      <c r="R245" s="23">
        <v>0.13500000000000001</v>
      </c>
      <c r="S245" s="23">
        <v>0.15000000000000002</v>
      </c>
      <c r="T245" s="23">
        <v>0.185</v>
      </c>
      <c r="U245" s="23">
        <v>1.4999999999999999E-2</v>
      </c>
      <c r="V245" s="23">
        <v>2.2499999999999999E-2</v>
      </c>
      <c r="W245" s="23">
        <v>0.16249999999999998</v>
      </c>
      <c r="X245" s="23">
        <v>0.21249999999999999</v>
      </c>
      <c r="Y245" s="23" t="s">
        <v>30</v>
      </c>
      <c r="Z245" s="23" t="s">
        <v>30</v>
      </c>
      <c r="AA245" s="23" t="s">
        <v>30</v>
      </c>
      <c r="AB245" s="23" t="s">
        <v>30</v>
      </c>
      <c r="AC245" s="23">
        <v>7.2500000000000009E-2</v>
      </c>
      <c r="AD245" s="23">
        <v>2.2500000000000003E-2</v>
      </c>
      <c r="AE245" s="23" t="s">
        <v>30</v>
      </c>
      <c r="AF245" s="23" t="s">
        <v>30</v>
      </c>
      <c r="AG245" s="23">
        <v>2.2499999999999999E-2</v>
      </c>
      <c r="AH245" s="23">
        <v>2.75E-2</v>
      </c>
      <c r="AI245" s="23">
        <v>0</v>
      </c>
      <c r="AJ245" s="23">
        <v>1.5000000000000001E-2</v>
      </c>
      <c r="AK245" s="23">
        <v>1.4724999999999999</v>
      </c>
      <c r="AL245" s="23">
        <v>0.4325</v>
      </c>
      <c r="AM245" s="23" t="s">
        <v>30</v>
      </c>
      <c r="AN245" s="23" t="s">
        <v>30</v>
      </c>
      <c r="AO245" s="23">
        <v>7.2499999999999995E-2</v>
      </c>
      <c r="AP245" s="23">
        <v>2.2500000000000003E-2</v>
      </c>
      <c r="AQ245" s="23">
        <v>0</v>
      </c>
      <c r="AR245" s="23">
        <v>2.2499999999999999E-2</v>
      </c>
      <c r="AS245" s="23">
        <v>0.71249999999999991</v>
      </c>
      <c r="AT245" s="23">
        <v>9.7500000000000003E-2</v>
      </c>
      <c r="AU245" s="23">
        <v>0</v>
      </c>
      <c r="AV245" s="23">
        <v>2.5000000000000001E-3</v>
      </c>
      <c r="AW245" s="23" t="s">
        <v>30</v>
      </c>
      <c r="AX245" s="23" t="s">
        <v>30</v>
      </c>
      <c r="AY245" s="23">
        <v>0</v>
      </c>
      <c r="AZ245" s="23">
        <v>1.2500000000000001E-2</v>
      </c>
      <c r="BA245" s="23">
        <v>5.6050000000000004</v>
      </c>
      <c r="BB245" s="23">
        <v>5.7475000000000005</v>
      </c>
      <c r="BD245" s="101"/>
      <c r="BE245" s="101"/>
    </row>
    <row r="246" spans="1:57">
      <c r="A246">
        <v>244</v>
      </c>
      <c r="D246">
        <v>2024</v>
      </c>
      <c r="E246" s="30" t="s">
        <v>250</v>
      </c>
      <c r="F246">
        <v>4</v>
      </c>
      <c r="G246" s="23">
        <v>3.4819999999999993</v>
      </c>
      <c r="H246" s="23">
        <v>2.2319999999999998</v>
      </c>
      <c r="I246" s="23">
        <v>0.93999999999999984</v>
      </c>
      <c r="J246" s="23">
        <v>1.4359999999999999</v>
      </c>
      <c r="K246" s="23">
        <v>0.77400000000000002</v>
      </c>
      <c r="L246" s="23">
        <v>0.60399999999999987</v>
      </c>
      <c r="M246" s="23">
        <v>3.0200000000000005</v>
      </c>
      <c r="N246" s="23">
        <v>3.5620000000000003</v>
      </c>
      <c r="O246" s="23">
        <v>1.7280000000000002</v>
      </c>
      <c r="P246" s="23">
        <v>3.7759999999999998</v>
      </c>
      <c r="Q246" s="23">
        <v>0.32</v>
      </c>
      <c r="R246" s="23">
        <v>0.14000000000000001</v>
      </c>
      <c r="S246" s="23">
        <v>0.7</v>
      </c>
      <c r="T246" s="23">
        <v>0.434</v>
      </c>
      <c r="U246" s="23">
        <v>0</v>
      </c>
      <c r="V246" s="23">
        <v>0.03</v>
      </c>
      <c r="W246" s="23">
        <v>0.16600000000000001</v>
      </c>
      <c r="X246" s="23">
        <v>0.26200000000000001</v>
      </c>
      <c r="Y246" s="23" t="s">
        <v>30</v>
      </c>
      <c r="Z246" s="23" t="s">
        <v>30</v>
      </c>
      <c r="AA246" s="23" t="s">
        <v>30</v>
      </c>
      <c r="AB246" s="23" t="s">
        <v>30</v>
      </c>
      <c r="AC246" s="23">
        <v>0.16</v>
      </c>
      <c r="AD246" s="23">
        <v>6.2E-2</v>
      </c>
      <c r="AE246" s="23" t="s">
        <v>30</v>
      </c>
      <c r="AF246" s="23" t="s">
        <v>30</v>
      </c>
      <c r="AG246" s="23">
        <v>0.10600000000000001</v>
      </c>
      <c r="AH246" s="23">
        <v>4.2000000000000003E-2</v>
      </c>
      <c r="AI246" s="23">
        <v>2.6000000000000002E-2</v>
      </c>
      <c r="AJ246" s="23">
        <v>1.6E-2</v>
      </c>
      <c r="AK246" s="23">
        <v>1.8780000000000001</v>
      </c>
      <c r="AL246" s="23">
        <v>0.53600000000000003</v>
      </c>
      <c r="AM246" s="23" t="s">
        <v>30</v>
      </c>
      <c r="AN246" s="23" t="s">
        <v>30</v>
      </c>
      <c r="AO246" s="23">
        <v>8.5999999999999993E-2</v>
      </c>
      <c r="AP246" s="23">
        <v>0.02</v>
      </c>
      <c r="AQ246" s="23">
        <v>2.8000000000000004E-2</v>
      </c>
      <c r="AR246" s="23">
        <v>1.6E-2</v>
      </c>
      <c r="AS246" s="23">
        <v>1.6579999999999999</v>
      </c>
      <c r="AT246" s="23">
        <v>0.126</v>
      </c>
      <c r="AU246" s="23">
        <v>0</v>
      </c>
      <c r="AV246" s="23">
        <v>0</v>
      </c>
      <c r="AW246" s="23" t="s">
        <v>30</v>
      </c>
      <c r="AX246" s="23" t="s">
        <v>30</v>
      </c>
      <c r="AY246" s="23">
        <v>0</v>
      </c>
      <c r="AZ246" s="23">
        <v>1.6E-2</v>
      </c>
      <c r="BA246" s="23">
        <v>6.7799999999999994</v>
      </c>
      <c r="BB246" s="23">
        <v>3.4200000000000004</v>
      </c>
      <c r="BD246" s="101"/>
      <c r="BE246" s="101"/>
    </row>
    <row r="247" spans="1:57">
      <c r="A247">
        <v>245</v>
      </c>
      <c r="C247">
        <v>5</v>
      </c>
      <c r="D247">
        <v>2024</v>
      </c>
      <c r="E247" s="30" t="s">
        <v>250</v>
      </c>
      <c r="F247">
        <v>5</v>
      </c>
      <c r="G247" s="23">
        <v>1.7674999999999998</v>
      </c>
      <c r="H247" s="23">
        <v>0.26250000000000001</v>
      </c>
      <c r="I247" s="23">
        <v>2.7</v>
      </c>
      <c r="J247" s="23">
        <v>1.355</v>
      </c>
      <c r="K247" s="23">
        <v>0.54749999999999999</v>
      </c>
      <c r="L247" s="23">
        <v>0.76500000000000001</v>
      </c>
      <c r="M247" s="23">
        <v>2.7275</v>
      </c>
      <c r="N247" s="23">
        <v>4.5824999999999996</v>
      </c>
      <c r="O247" s="23">
        <v>1.8975</v>
      </c>
      <c r="P247" s="23">
        <v>4.5375000000000005</v>
      </c>
      <c r="Q247" s="23">
        <v>0.30000000000000004</v>
      </c>
      <c r="R247" s="23">
        <v>0.20749999999999999</v>
      </c>
      <c r="S247" s="23">
        <v>2.2399999999999998</v>
      </c>
      <c r="T247" s="23">
        <v>1.8525</v>
      </c>
      <c r="U247" s="23">
        <v>7.4999999999999997E-3</v>
      </c>
      <c r="V247" s="23">
        <v>4.7500000000000001E-2</v>
      </c>
      <c r="W247" s="23">
        <v>0.26750000000000002</v>
      </c>
      <c r="X247" s="23">
        <v>0.32250000000000001</v>
      </c>
      <c r="Y247" s="23" t="s">
        <v>30</v>
      </c>
      <c r="Z247" s="23" t="s">
        <v>30</v>
      </c>
      <c r="AA247" s="23" t="s">
        <v>30</v>
      </c>
      <c r="AB247" s="23" t="s">
        <v>30</v>
      </c>
      <c r="AC247" s="23">
        <v>0.995</v>
      </c>
      <c r="AD247" s="23">
        <v>0.26500000000000001</v>
      </c>
      <c r="AE247" s="23" t="s">
        <v>30</v>
      </c>
      <c r="AF247" s="23" t="s">
        <v>30</v>
      </c>
      <c r="AG247" s="23">
        <v>7.7500000000000013E-2</v>
      </c>
      <c r="AH247" s="23">
        <v>6.25E-2</v>
      </c>
      <c r="AI247" s="23">
        <v>0</v>
      </c>
      <c r="AJ247" s="23">
        <v>3.2500000000000001E-2</v>
      </c>
      <c r="AK247" s="23">
        <v>1.5974999999999999</v>
      </c>
      <c r="AL247" s="23">
        <v>0.71750000000000003</v>
      </c>
      <c r="AM247" s="23" t="s">
        <v>30</v>
      </c>
      <c r="AN247" s="23" t="s">
        <v>30</v>
      </c>
      <c r="AO247" s="23">
        <v>3.5000000000000003E-2</v>
      </c>
      <c r="AP247" s="23">
        <v>1.7500000000000002E-2</v>
      </c>
      <c r="AQ247" s="23">
        <v>0.25</v>
      </c>
      <c r="AR247" s="23">
        <v>2.4999999999999998E-2</v>
      </c>
      <c r="AS247" s="23">
        <v>1.8199999999999998</v>
      </c>
      <c r="AT247" s="23">
        <v>0.2175</v>
      </c>
      <c r="AU247" s="23">
        <v>0</v>
      </c>
      <c r="AV247" s="23">
        <v>0</v>
      </c>
      <c r="AW247" s="23" t="s">
        <v>30</v>
      </c>
      <c r="AX247" s="23" t="s">
        <v>30</v>
      </c>
      <c r="AY247" s="23">
        <v>0</v>
      </c>
      <c r="AZ247" s="23">
        <v>0.02</v>
      </c>
      <c r="BA247" s="23">
        <v>14.824999999999999</v>
      </c>
      <c r="BB247" s="23">
        <v>3.2274999999999996</v>
      </c>
      <c r="BD247" s="101"/>
      <c r="BE247" s="101"/>
    </row>
    <row r="248" spans="1:57">
      <c r="A248">
        <v>246</v>
      </c>
      <c r="D248">
        <v>2024</v>
      </c>
      <c r="E248" s="30" t="s">
        <v>250</v>
      </c>
      <c r="F248">
        <v>6</v>
      </c>
      <c r="G248" s="23">
        <v>1.55</v>
      </c>
      <c r="H248" s="23">
        <v>0.16999999999999998</v>
      </c>
      <c r="I248" s="23">
        <v>4.0250000000000004</v>
      </c>
      <c r="J248" s="23">
        <v>1.3049999999999999</v>
      </c>
      <c r="K248" s="23">
        <v>0.57250000000000001</v>
      </c>
      <c r="L248" s="23">
        <v>0.85250000000000004</v>
      </c>
      <c r="M248" s="23">
        <v>2.75</v>
      </c>
      <c r="N248" s="23">
        <v>4.3025000000000002</v>
      </c>
      <c r="O248" s="23">
        <v>2.1425000000000001</v>
      </c>
      <c r="P248" s="23">
        <v>4.4749999999999996</v>
      </c>
      <c r="Q248" s="23">
        <v>0.16</v>
      </c>
      <c r="R248" s="23">
        <v>0.22499999999999998</v>
      </c>
      <c r="S248" s="23">
        <v>2.9175000000000004</v>
      </c>
      <c r="T248" s="23">
        <v>5.83</v>
      </c>
      <c r="U248" s="23">
        <v>0</v>
      </c>
      <c r="V248" s="23">
        <v>0.09</v>
      </c>
      <c r="W248" s="23">
        <v>0.24249999999999999</v>
      </c>
      <c r="X248" s="23">
        <v>0.33250000000000002</v>
      </c>
      <c r="Y248" s="23" t="s">
        <v>30</v>
      </c>
      <c r="Z248" s="23" t="s">
        <v>30</v>
      </c>
      <c r="AA248" s="23" t="s">
        <v>30</v>
      </c>
      <c r="AB248" s="23" t="s">
        <v>30</v>
      </c>
      <c r="AC248" s="23">
        <v>1.2574999999999998</v>
      </c>
      <c r="AD248" s="23">
        <v>1.02</v>
      </c>
      <c r="AE248" s="23" t="s">
        <v>30</v>
      </c>
      <c r="AF248" s="23" t="s">
        <v>30</v>
      </c>
      <c r="AG248" s="23">
        <v>3.2500000000000001E-2</v>
      </c>
      <c r="AH248" s="23">
        <v>7.0000000000000007E-2</v>
      </c>
      <c r="AI248" s="23">
        <v>3.2500000000000001E-2</v>
      </c>
      <c r="AJ248" s="23">
        <v>4.2500000000000003E-2</v>
      </c>
      <c r="AK248" s="23">
        <v>1.2825</v>
      </c>
      <c r="AL248" s="23">
        <v>0.71250000000000002</v>
      </c>
      <c r="AM248" s="23" t="s">
        <v>30</v>
      </c>
      <c r="AN248" s="23" t="s">
        <v>30</v>
      </c>
      <c r="AO248" s="23">
        <v>3.5000000000000003E-2</v>
      </c>
      <c r="AP248" s="23">
        <v>2.2499999999999999E-2</v>
      </c>
      <c r="AQ248" s="23">
        <v>3.5000000000000003E-2</v>
      </c>
      <c r="AR248" s="23">
        <v>4.0000000000000008E-2</v>
      </c>
      <c r="AS248" s="23">
        <v>2.3574999999999999</v>
      </c>
      <c r="AT248" s="23">
        <v>0.34</v>
      </c>
      <c r="AU248" s="23">
        <v>0</v>
      </c>
      <c r="AV248" s="23">
        <v>0</v>
      </c>
      <c r="AW248" s="23" t="s">
        <v>30</v>
      </c>
      <c r="AX248" s="23" t="s">
        <v>30</v>
      </c>
      <c r="AY248" s="23">
        <v>0</v>
      </c>
      <c r="AZ248" s="23">
        <v>3.0000000000000002E-2</v>
      </c>
      <c r="BA248" s="23">
        <v>23.387499999999999</v>
      </c>
      <c r="BB248" s="23">
        <v>4.6375000000000002</v>
      </c>
      <c r="BD248" s="101"/>
      <c r="BE248" s="101"/>
    </row>
    <row r="249" spans="1:57">
      <c r="A249">
        <v>247</v>
      </c>
      <c r="C249">
        <v>7</v>
      </c>
      <c r="D249">
        <v>2024</v>
      </c>
      <c r="E249" s="30" t="s">
        <v>250</v>
      </c>
      <c r="F249">
        <v>7</v>
      </c>
      <c r="G249" s="23">
        <v>7.944</v>
      </c>
      <c r="H249" s="23">
        <v>0.35399999999999998</v>
      </c>
      <c r="I249" s="23">
        <v>2.2320000000000002</v>
      </c>
      <c r="J249" s="23">
        <v>1.7259999999999998</v>
      </c>
      <c r="K249" s="23">
        <v>0.53200000000000003</v>
      </c>
      <c r="L249" s="23">
        <v>0.53600000000000003</v>
      </c>
      <c r="M249" s="23">
        <v>2.048</v>
      </c>
      <c r="N249" s="23">
        <v>2.62</v>
      </c>
      <c r="O249" s="23">
        <v>2.1840000000000002</v>
      </c>
      <c r="P249" s="23">
        <v>3.2380000000000004</v>
      </c>
      <c r="Q249" s="23">
        <v>0.252</v>
      </c>
      <c r="R249" s="23">
        <v>0.188</v>
      </c>
      <c r="S249" s="23">
        <v>2.1719999999999997</v>
      </c>
      <c r="T249" s="23">
        <v>11.604000000000001</v>
      </c>
      <c r="U249" s="23">
        <v>6.0000000000000001E-3</v>
      </c>
      <c r="V249" s="23">
        <v>0.10600000000000001</v>
      </c>
      <c r="W249" s="23">
        <v>0.21800000000000003</v>
      </c>
      <c r="X249" s="23">
        <v>0.27599999999999997</v>
      </c>
      <c r="Y249" s="23" t="s">
        <v>30</v>
      </c>
      <c r="Z249" s="23" t="s">
        <v>30</v>
      </c>
      <c r="AA249" s="23" t="s">
        <v>30</v>
      </c>
      <c r="AB249" s="23" t="s">
        <v>30</v>
      </c>
      <c r="AC249" s="23">
        <v>0.54399999999999993</v>
      </c>
      <c r="AD249" s="23">
        <v>2.0659999999999998</v>
      </c>
      <c r="AE249" s="23" t="s">
        <v>30</v>
      </c>
      <c r="AF249" s="23" t="s">
        <v>30</v>
      </c>
      <c r="AG249" s="23">
        <v>3.2000000000000001E-2</v>
      </c>
      <c r="AH249" s="23">
        <v>0.05</v>
      </c>
      <c r="AI249" s="23">
        <v>4.8000000000000001E-2</v>
      </c>
      <c r="AJ249" s="23">
        <v>2.6000000000000002E-2</v>
      </c>
      <c r="AK249" s="23">
        <v>1.5059999999999998</v>
      </c>
      <c r="AL249" s="23">
        <v>0.53400000000000003</v>
      </c>
      <c r="AM249" s="23" t="s">
        <v>30</v>
      </c>
      <c r="AN249" s="23" t="s">
        <v>30</v>
      </c>
      <c r="AO249" s="23">
        <v>2.8000000000000004E-2</v>
      </c>
      <c r="AP249" s="23">
        <v>2.2000000000000002E-2</v>
      </c>
      <c r="AQ249" s="23">
        <v>5.7999999999999996E-2</v>
      </c>
      <c r="AR249" s="23">
        <v>0.03</v>
      </c>
      <c r="AS249" s="23">
        <v>1.9140000000000001</v>
      </c>
      <c r="AT249" s="23">
        <v>0.71400000000000008</v>
      </c>
      <c r="AU249" s="23">
        <v>0</v>
      </c>
      <c r="AV249" s="23">
        <v>0</v>
      </c>
      <c r="AW249" s="23" t="s">
        <v>30</v>
      </c>
      <c r="AX249" s="23" t="s">
        <v>30</v>
      </c>
      <c r="AY249" s="23">
        <v>5.6000000000000008E-2</v>
      </c>
      <c r="AZ249" s="23">
        <v>8.0000000000000002E-3</v>
      </c>
      <c r="BA249" s="23">
        <v>21.834</v>
      </c>
      <c r="BB249" s="23">
        <v>12.148</v>
      </c>
    </row>
    <row r="250" spans="1:57">
      <c r="A250">
        <v>248</v>
      </c>
      <c r="D250">
        <v>2024</v>
      </c>
      <c r="E250" s="30" t="s">
        <v>250</v>
      </c>
      <c r="F250">
        <v>8</v>
      </c>
      <c r="G250" s="23">
        <v>9.2124999999999986</v>
      </c>
      <c r="H250" s="23">
        <v>0.33250000000000002</v>
      </c>
      <c r="I250" s="23">
        <v>0.42</v>
      </c>
      <c r="J250" s="23">
        <v>0.84749999999999992</v>
      </c>
      <c r="K250" s="23">
        <v>0.48250000000000004</v>
      </c>
      <c r="L250" s="23">
        <v>0.30249999999999999</v>
      </c>
      <c r="M250" s="23">
        <v>2.0425</v>
      </c>
      <c r="N250" s="23">
        <v>1.5449999999999999</v>
      </c>
      <c r="O250" s="23">
        <v>2.0150000000000001</v>
      </c>
      <c r="P250" s="23">
        <v>2.2949999999999999</v>
      </c>
      <c r="Q250" s="23">
        <v>0.12</v>
      </c>
      <c r="R250" s="23">
        <v>0.13</v>
      </c>
      <c r="S250" s="23">
        <v>1.45</v>
      </c>
      <c r="T250" s="23">
        <v>5.4249999999999998</v>
      </c>
      <c r="U250" s="23">
        <v>2.2499999999999999E-2</v>
      </c>
      <c r="V250" s="23">
        <v>0.13</v>
      </c>
      <c r="W250" s="23">
        <v>0.23250000000000001</v>
      </c>
      <c r="X250" s="23">
        <v>0.25</v>
      </c>
      <c r="Y250" s="23" t="s">
        <v>30</v>
      </c>
      <c r="Z250" s="23" t="s">
        <v>30</v>
      </c>
      <c r="AA250" s="23" t="s">
        <v>30</v>
      </c>
      <c r="AB250" s="23" t="s">
        <v>30</v>
      </c>
      <c r="AC250" s="23">
        <v>0.25499999999999995</v>
      </c>
      <c r="AD250" s="23">
        <v>0.84249999999999992</v>
      </c>
      <c r="AE250" s="23" t="s">
        <v>30</v>
      </c>
      <c r="AF250" s="23" t="s">
        <v>30</v>
      </c>
      <c r="AG250" s="23">
        <v>2.2499999999999999E-2</v>
      </c>
      <c r="AH250" s="23">
        <v>3.5000000000000003E-2</v>
      </c>
      <c r="AI250" s="23">
        <v>0</v>
      </c>
      <c r="AJ250" s="23">
        <v>1.2500000000000001E-2</v>
      </c>
      <c r="AK250" s="23">
        <v>0.66500000000000004</v>
      </c>
      <c r="AL250" s="23">
        <v>0.44500000000000001</v>
      </c>
      <c r="AM250" s="23" t="s">
        <v>30</v>
      </c>
      <c r="AN250" s="23" t="s">
        <v>30</v>
      </c>
      <c r="AO250" s="23">
        <v>3.5000000000000003E-2</v>
      </c>
      <c r="AP250" s="23">
        <v>2.75E-2</v>
      </c>
      <c r="AQ250" s="23">
        <v>0</v>
      </c>
      <c r="AR250" s="23">
        <v>3.2500000000000001E-2</v>
      </c>
      <c r="AS250" s="23">
        <v>1.2850000000000001</v>
      </c>
      <c r="AT250" s="23">
        <v>1.1975</v>
      </c>
      <c r="AU250" s="23">
        <v>0</v>
      </c>
      <c r="AV250" s="23">
        <v>0</v>
      </c>
      <c r="AW250" s="23" t="s">
        <v>30</v>
      </c>
      <c r="AX250" s="23" t="s">
        <v>30</v>
      </c>
      <c r="AY250" s="23">
        <v>0</v>
      </c>
      <c r="AZ250" s="23">
        <v>1.2500000000000001E-2</v>
      </c>
      <c r="BA250" s="23">
        <v>5.7350000000000003</v>
      </c>
      <c r="BB250" s="23">
        <v>8.81</v>
      </c>
    </row>
    <row r="251" spans="1:57">
      <c r="A251">
        <v>249</v>
      </c>
      <c r="C251">
        <v>9</v>
      </c>
      <c r="D251">
        <v>2024</v>
      </c>
      <c r="E251" s="30" t="s">
        <v>250</v>
      </c>
      <c r="F251">
        <v>9</v>
      </c>
      <c r="G251" s="23">
        <v>16.157999999999998</v>
      </c>
      <c r="H251" s="23">
        <v>0.58200000000000007</v>
      </c>
      <c r="I251" s="23">
        <v>0.17399999999999999</v>
      </c>
      <c r="J251" s="23">
        <v>0.49000000000000005</v>
      </c>
      <c r="K251" s="23">
        <v>0.41399999999999998</v>
      </c>
      <c r="L251" s="23">
        <v>0.26</v>
      </c>
      <c r="M251" s="23">
        <v>2.1100000000000003</v>
      </c>
      <c r="N251" s="23">
        <v>1.8619999999999997</v>
      </c>
      <c r="O251" s="23">
        <v>1.9019999999999999</v>
      </c>
      <c r="P251" s="23">
        <v>2.6459999999999999</v>
      </c>
      <c r="Q251" s="23">
        <v>0.14000000000000001</v>
      </c>
      <c r="R251" s="23">
        <v>0.13600000000000001</v>
      </c>
      <c r="S251" s="23">
        <v>2.8939999999999997</v>
      </c>
      <c r="T251" s="23">
        <v>7.9419999999999984</v>
      </c>
      <c r="U251" s="23">
        <v>2.4E-2</v>
      </c>
      <c r="V251" s="23">
        <v>0.20400000000000001</v>
      </c>
      <c r="W251" s="23">
        <v>0.22000000000000003</v>
      </c>
      <c r="X251" s="23">
        <v>0.27200000000000002</v>
      </c>
      <c r="Y251" s="23" t="s">
        <v>30</v>
      </c>
      <c r="Z251" s="23" t="s">
        <v>30</v>
      </c>
      <c r="AA251" s="23" t="s">
        <v>30</v>
      </c>
      <c r="AB251" s="23" t="s">
        <v>30</v>
      </c>
      <c r="AC251" s="23">
        <v>0.12800000000000003</v>
      </c>
      <c r="AD251" s="23">
        <v>0.56200000000000006</v>
      </c>
      <c r="AE251" s="23" t="s">
        <v>30</v>
      </c>
      <c r="AF251" s="23" t="s">
        <v>30</v>
      </c>
      <c r="AG251" s="23">
        <v>5.4000000000000006E-2</v>
      </c>
      <c r="AH251" s="23">
        <v>3.7999999999999999E-2</v>
      </c>
      <c r="AI251" s="23">
        <v>2.1999999999999999E-2</v>
      </c>
      <c r="AJ251" s="23">
        <v>1.4000000000000002E-2</v>
      </c>
      <c r="AK251" s="23">
        <v>0.46800000000000008</v>
      </c>
      <c r="AL251" s="23">
        <v>0.42599999999999999</v>
      </c>
      <c r="AM251" s="23" t="s">
        <v>30</v>
      </c>
      <c r="AN251" s="23" t="s">
        <v>30</v>
      </c>
      <c r="AO251" s="23">
        <v>8.4000000000000005E-2</v>
      </c>
      <c r="AP251" s="23">
        <v>2.6000000000000002E-2</v>
      </c>
      <c r="AQ251" s="23">
        <v>2.8000000000000004E-2</v>
      </c>
      <c r="AR251" s="23">
        <v>5.2000000000000005E-2</v>
      </c>
      <c r="AS251" s="23">
        <v>0.88600000000000012</v>
      </c>
      <c r="AT251" s="23">
        <v>1.5379999999999998</v>
      </c>
      <c r="AU251" s="23">
        <v>0</v>
      </c>
      <c r="AV251" s="23">
        <v>0</v>
      </c>
      <c r="AW251" s="23" t="s">
        <v>30</v>
      </c>
      <c r="AX251" s="23" t="s">
        <v>30</v>
      </c>
      <c r="AY251" s="23">
        <v>2.8000000000000004E-2</v>
      </c>
      <c r="AZ251" s="23">
        <v>4.0000000000000001E-3</v>
      </c>
      <c r="BA251" s="23">
        <v>1.9240000000000002</v>
      </c>
      <c r="BB251" s="23">
        <v>4.57</v>
      </c>
    </row>
    <row r="252" spans="1:57">
      <c r="A252">
        <v>250</v>
      </c>
      <c r="D252">
        <v>2024</v>
      </c>
      <c r="E252" s="30" t="s">
        <v>250</v>
      </c>
      <c r="F252">
        <v>10</v>
      </c>
      <c r="G252" s="23">
        <v>13.015000000000001</v>
      </c>
      <c r="H252" s="23">
        <v>0.88250000000000006</v>
      </c>
      <c r="I252" s="23">
        <v>0.13250000000000001</v>
      </c>
      <c r="J252" s="23">
        <v>0.26750000000000002</v>
      </c>
      <c r="K252" s="23">
        <v>0.33750000000000002</v>
      </c>
      <c r="L252" s="23">
        <v>0.22</v>
      </c>
      <c r="M252" s="23">
        <v>1.6325000000000001</v>
      </c>
      <c r="N252" s="23">
        <v>1.8875000000000002</v>
      </c>
      <c r="O252" s="23">
        <v>1.5000000000000002</v>
      </c>
      <c r="P252" s="23">
        <v>2.59</v>
      </c>
      <c r="Q252" s="23">
        <v>7.4999999999999997E-2</v>
      </c>
      <c r="R252" s="23">
        <v>0.16250000000000001</v>
      </c>
      <c r="S252" s="23">
        <v>9.3975000000000009</v>
      </c>
      <c r="T252" s="23">
        <v>8.9775000000000009</v>
      </c>
      <c r="U252" s="23">
        <v>0.22499999999999998</v>
      </c>
      <c r="V252" s="23">
        <v>0.32000000000000006</v>
      </c>
      <c r="W252" s="23">
        <v>0.22749999999999998</v>
      </c>
      <c r="X252" s="23">
        <v>0.2525</v>
      </c>
      <c r="Y252" s="23" t="s">
        <v>30</v>
      </c>
      <c r="Z252" s="23" t="s">
        <v>30</v>
      </c>
      <c r="AA252" s="23" t="s">
        <v>30</v>
      </c>
      <c r="AB252" s="23" t="s">
        <v>30</v>
      </c>
      <c r="AC252" s="23">
        <v>8.5000000000000006E-2</v>
      </c>
      <c r="AD252" s="23">
        <v>0.27</v>
      </c>
      <c r="AE252" s="23" t="s">
        <v>30</v>
      </c>
      <c r="AF252" s="23" t="s">
        <v>30</v>
      </c>
      <c r="AG252" s="23">
        <v>3.7499999999999999E-2</v>
      </c>
      <c r="AH252" s="23">
        <v>3.5000000000000003E-2</v>
      </c>
      <c r="AI252" s="23">
        <v>0</v>
      </c>
      <c r="AJ252" s="23">
        <v>0.01</v>
      </c>
      <c r="AK252" s="23">
        <v>0.9425</v>
      </c>
      <c r="AL252" s="23">
        <v>0.46500000000000002</v>
      </c>
      <c r="AM252" s="23" t="s">
        <v>30</v>
      </c>
      <c r="AN252" s="23" t="s">
        <v>30</v>
      </c>
      <c r="AO252" s="23">
        <v>0</v>
      </c>
      <c r="AP252" s="23">
        <v>0.02</v>
      </c>
      <c r="AQ252" s="23">
        <v>0</v>
      </c>
      <c r="AR252" s="23">
        <v>4.5000000000000005E-2</v>
      </c>
      <c r="AS252" s="23">
        <v>0.86</v>
      </c>
      <c r="AT252" s="23">
        <v>2.2275</v>
      </c>
      <c r="AU252" s="23">
        <v>0</v>
      </c>
      <c r="AV252" s="23">
        <v>7.4999999999999997E-3</v>
      </c>
      <c r="AW252" s="23" t="s">
        <v>30</v>
      </c>
      <c r="AX252" s="23" t="s">
        <v>30</v>
      </c>
      <c r="AY252" s="23">
        <v>3.5000000000000003E-2</v>
      </c>
      <c r="AZ252" s="23">
        <v>2.5000000000000001E-3</v>
      </c>
      <c r="BA252" s="23">
        <v>1.0725</v>
      </c>
      <c r="BB252" s="23">
        <v>1.875</v>
      </c>
    </row>
    <row r="253" spans="1:57">
      <c r="A253">
        <v>251</v>
      </c>
      <c r="C253">
        <v>11</v>
      </c>
      <c r="D253">
        <v>2024</v>
      </c>
      <c r="E253" s="30" t="s">
        <v>250</v>
      </c>
      <c r="F253">
        <v>11</v>
      </c>
      <c r="G253" s="23">
        <v>5.3824999999999994</v>
      </c>
      <c r="H253" s="23">
        <v>2.54</v>
      </c>
      <c r="I253" s="23">
        <v>0.11749999999999999</v>
      </c>
      <c r="J253" s="23">
        <v>0.25</v>
      </c>
      <c r="K253" s="23">
        <v>0.13250000000000001</v>
      </c>
      <c r="L253" s="23">
        <v>0.27750000000000002</v>
      </c>
      <c r="M253" s="23">
        <v>1.47</v>
      </c>
      <c r="N253" s="23">
        <v>2.1475</v>
      </c>
      <c r="O253" s="23">
        <v>1.5174999999999998</v>
      </c>
      <c r="P253" s="23">
        <v>3.14</v>
      </c>
      <c r="Q253" s="23">
        <v>0.20500000000000002</v>
      </c>
      <c r="R253" s="23">
        <v>0.22750000000000001</v>
      </c>
      <c r="S253" s="23">
        <v>7.0549999999999997</v>
      </c>
      <c r="T253" s="23">
        <v>4.0075000000000003</v>
      </c>
      <c r="U253" s="23">
        <v>0.29749999999999999</v>
      </c>
      <c r="V253" s="23">
        <v>0.58000000000000007</v>
      </c>
      <c r="W253" s="23">
        <v>0.22750000000000001</v>
      </c>
      <c r="X253" s="23">
        <v>0.24249999999999999</v>
      </c>
      <c r="Y253" s="23" t="s">
        <v>30</v>
      </c>
      <c r="Z253" s="23" t="s">
        <v>30</v>
      </c>
      <c r="AA253" s="23" t="s">
        <v>30</v>
      </c>
      <c r="AB253" s="23" t="s">
        <v>30</v>
      </c>
      <c r="AC253" s="23">
        <v>7.7499999999999999E-2</v>
      </c>
      <c r="AD253" s="23">
        <v>0.09</v>
      </c>
      <c r="AE253" s="23" t="s">
        <v>30</v>
      </c>
      <c r="AF253" s="23" t="s">
        <v>30</v>
      </c>
      <c r="AG253" s="23">
        <v>4.4999999999999998E-2</v>
      </c>
      <c r="AH253" s="23">
        <v>0.03</v>
      </c>
      <c r="AI253" s="23">
        <v>0</v>
      </c>
      <c r="AJ253" s="23">
        <v>1.7500000000000002E-2</v>
      </c>
      <c r="AK253" s="23">
        <v>0.69500000000000006</v>
      </c>
      <c r="AL253" s="23">
        <v>0.52500000000000002</v>
      </c>
      <c r="AM253" s="23" t="s">
        <v>30</v>
      </c>
      <c r="AN253" s="23" t="s">
        <v>30</v>
      </c>
      <c r="AO253" s="23">
        <v>3.5000000000000003E-2</v>
      </c>
      <c r="AP253" s="23">
        <v>2.5000000000000001E-2</v>
      </c>
      <c r="AQ253" s="23">
        <v>0</v>
      </c>
      <c r="AR253" s="23">
        <v>3.5000000000000003E-2</v>
      </c>
      <c r="AS253" s="23">
        <v>0.53500000000000003</v>
      </c>
      <c r="AT253" s="23">
        <v>2.5274999999999999</v>
      </c>
      <c r="AU253" s="23">
        <v>0</v>
      </c>
      <c r="AV253" s="23">
        <v>2.5000000000000001E-3</v>
      </c>
      <c r="AW253" s="23" t="s">
        <v>30</v>
      </c>
      <c r="AX253" s="23" t="s">
        <v>30</v>
      </c>
      <c r="AY253" s="23">
        <v>0</v>
      </c>
      <c r="AZ253" s="23">
        <v>7.4999999999999997E-3</v>
      </c>
      <c r="BA253" s="23">
        <v>0.68750000000000011</v>
      </c>
      <c r="BB253" s="23">
        <v>1.9</v>
      </c>
    </row>
    <row r="254" spans="1:57">
      <c r="A254">
        <v>252</v>
      </c>
      <c r="D254">
        <v>2024</v>
      </c>
      <c r="E254" s="30" t="s">
        <v>250</v>
      </c>
      <c r="F254">
        <v>12</v>
      </c>
      <c r="G254" s="23">
        <v>10.977499999999999</v>
      </c>
      <c r="H254" s="23">
        <v>33.784999999999997</v>
      </c>
      <c r="I254" s="23">
        <v>0.1525</v>
      </c>
      <c r="J254" s="23">
        <v>0.35499999999999998</v>
      </c>
      <c r="K254" s="23">
        <v>0.15000000000000002</v>
      </c>
      <c r="L254" s="23">
        <v>0.41749999999999998</v>
      </c>
      <c r="M254" s="23">
        <v>2.2250000000000001</v>
      </c>
      <c r="N254" s="23">
        <v>2.5525000000000002</v>
      </c>
      <c r="O254" s="23">
        <v>2.1625000000000001</v>
      </c>
      <c r="P254" s="23">
        <v>4.8574999999999999</v>
      </c>
      <c r="Q254" s="23">
        <v>0.24249999999999999</v>
      </c>
      <c r="R254" s="23">
        <v>0.30499999999999999</v>
      </c>
      <c r="S254" s="23">
        <v>1.9300000000000002</v>
      </c>
      <c r="T254" s="23">
        <v>1.175</v>
      </c>
      <c r="U254" s="23">
        <v>0.28250000000000003</v>
      </c>
      <c r="V254" s="23">
        <v>0.91999999999999993</v>
      </c>
      <c r="W254" s="23">
        <v>0.23499999999999999</v>
      </c>
      <c r="X254" s="23">
        <v>0.23749999999999999</v>
      </c>
      <c r="Y254" s="23" t="s">
        <v>30</v>
      </c>
      <c r="Z254" s="23" t="s">
        <v>30</v>
      </c>
      <c r="AA254" s="23" t="s">
        <v>30</v>
      </c>
      <c r="AB254" s="23" t="s">
        <v>30</v>
      </c>
      <c r="AC254" s="23">
        <v>1.4999999999999999E-2</v>
      </c>
      <c r="AD254" s="23">
        <v>3.0000000000000002E-2</v>
      </c>
      <c r="AE254" s="23" t="s">
        <v>30</v>
      </c>
      <c r="AF254" s="23" t="s">
        <v>30</v>
      </c>
      <c r="AG254" s="23">
        <v>1.4999999999999999E-2</v>
      </c>
      <c r="AH254" s="23">
        <v>3.7499999999999999E-2</v>
      </c>
      <c r="AI254" s="23">
        <v>0</v>
      </c>
      <c r="AJ254" s="23">
        <v>4.4999999999999998E-2</v>
      </c>
      <c r="AK254" s="23">
        <v>0.94500000000000006</v>
      </c>
      <c r="AL254" s="23">
        <v>0.8125</v>
      </c>
      <c r="AM254" s="23" t="s">
        <v>30</v>
      </c>
      <c r="AN254" s="23" t="s">
        <v>30</v>
      </c>
      <c r="AO254" s="23">
        <v>0</v>
      </c>
      <c r="AP254" s="23">
        <v>2.75E-2</v>
      </c>
      <c r="AQ254" s="23">
        <v>3.5000000000000003E-2</v>
      </c>
      <c r="AR254" s="23">
        <v>3.0000000000000002E-2</v>
      </c>
      <c r="AS254" s="23">
        <v>0.32250000000000001</v>
      </c>
      <c r="AT254" s="23">
        <v>1.7424999999999997</v>
      </c>
      <c r="AU254" s="23">
        <v>0</v>
      </c>
      <c r="AV254" s="23">
        <v>2.5000000000000001E-3</v>
      </c>
      <c r="AW254" s="23" t="s">
        <v>30</v>
      </c>
      <c r="AX254" s="23" t="s">
        <v>30</v>
      </c>
      <c r="AY254" s="23">
        <v>3.5000000000000003E-2</v>
      </c>
      <c r="AZ254" s="23">
        <v>0.02</v>
      </c>
      <c r="BA254" s="23">
        <v>1.0575000000000001</v>
      </c>
      <c r="BB254" s="23">
        <v>4.8625000000000007</v>
      </c>
    </row>
    <row r="255" spans="1:57">
      <c r="A255">
        <v>253</v>
      </c>
      <c r="B255">
        <v>2025</v>
      </c>
      <c r="C255">
        <v>1</v>
      </c>
      <c r="D255">
        <v>2025</v>
      </c>
      <c r="E255" s="30" t="s">
        <v>249</v>
      </c>
      <c r="F255">
        <v>1</v>
      </c>
      <c r="G255" s="23">
        <v>27.357999999999997</v>
      </c>
      <c r="H255" s="23">
        <v>20.830000000000002</v>
      </c>
      <c r="I255" s="23">
        <v>7.5999999999999998E-2</v>
      </c>
      <c r="J255" s="23">
        <v>0.502</v>
      </c>
      <c r="K255" s="23">
        <v>0.15</v>
      </c>
      <c r="L255" s="23">
        <v>0.25600000000000001</v>
      </c>
      <c r="M255" s="23">
        <v>1.9280000000000002</v>
      </c>
      <c r="N255" s="23">
        <v>1.81</v>
      </c>
      <c r="O255" s="23">
        <v>2.456</v>
      </c>
      <c r="P255" s="23">
        <v>4.5319999999999991</v>
      </c>
      <c r="Q255" s="23">
        <v>0.5</v>
      </c>
      <c r="R255" s="23">
        <v>0.22399999999999998</v>
      </c>
      <c r="S255" s="23">
        <v>0.126</v>
      </c>
      <c r="T255" s="23">
        <v>0.11599999999999999</v>
      </c>
      <c r="U255" s="23">
        <v>0.32599999999999996</v>
      </c>
      <c r="V255" s="23">
        <v>0.78800000000000003</v>
      </c>
      <c r="W255" s="23">
        <v>0.156</v>
      </c>
      <c r="X255" s="23">
        <v>0.16600000000000001</v>
      </c>
      <c r="Y255" s="23" t="s">
        <v>30</v>
      </c>
      <c r="Z255" s="23" t="s">
        <v>30</v>
      </c>
      <c r="AA255" s="23" t="s">
        <v>30</v>
      </c>
      <c r="AB255" s="23" t="s">
        <v>30</v>
      </c>
      <c r="AC255" s="23">
        <v>1.2E-2</v>
      </c>
      <c r="AD255" s="23">
        <v>8.0000000000000002E-3</v>
      </c>
      <c r="AE255" s="23" t="s">
        <v>30</v>
      </c>
      <c r="AF255" s="23" t="s">
        <v>30</v>
      </c>
      <c r="AG255" s="23">
        <v>3.7999999999999999E-2</v>
      </c>
      <c r="AH255" s="23">
        <v>2.6000000000000002E-2</v>
      </c>
      <c r="AI255" s="23">
        <v>4.3999999999999997E-2</v>
      </c>
      <c r="AJ255" s="23">
        <v>4.6000000000000006E-2</v>
      </c>
      <c r="AK255" s="23">
        <v>1.798</v>
      </c>
      <c r="AL255" s="23">
        <v>0.65199999999999991</v>
      </c>
      <c r="AM255" s="23" t="s">
        <v>30</v>
      </c>
      <c r="AN255" s="23" t="s">
        <v>30</v>
      </c>
      <c r="AO255" s="23">
        <v>2.8000000000000004E-2</v>
      </c>
      <c r="AP255" s="23">
        <v>2.2000000000000002E-2</v>
      </c>
      <c r="AQ255" s="23">
        <v>0</v>
      </c>
      <c r="AR255" s="23">
        <v>1.9999999999999997E-2</v>
      </c>
      <c r="AS255" s="23">
        <v>0.26</v>
      </c>
      <c r="AT255" s="23">
        <v>0.79600000000000004</v>
      </c>
      <c r="AU255" s="23">
        <v>0</v>
      </c>
      <c r="AV255" s="23">
        <v>4.0000000000000001E-3</v>
      </c>
      <c r="AW255" s="23" t="s">
        <v>30</v>
      </c>
      <c r="AX255" s="23" t="s">
        <v>30</v>
      </c>
      <c r="AY255" s="23">
        <v>0</v>
      </c>
      <c r="AZ255" s="23">
        <v>2.8000000000000004E-2</v>
      </c>
      <c r="BA255" s="23">
        <v>1.6679999999999999</v>
      </c>
      <c r="BB255" s="23">
        <v>6.0279999999999996</v>
      </c>
      <c r="BD255" s="101"/>
      <c r="BE255" s="101"/>
    </row>
    <row r="256" spans="1:57">
      <c r="A256">
        <v>254</v>
      </c>
      <c r="D256">
        <v>2025</v>
      </c>
      <c r="E256" s="30" t="s">
        <v>249</v>
      </c>
      <c r="F256">
        <v>2</v>
      </c>
      <c r="G256" s="23">
        <v>9.82</v>
      </c>
      <c r="H256" s="23">
        <v>2.6275000000000004</v>
      </c>
      <c r="I256" s="23">
        <v>0.20500000000000002</v>
      </c>
      <c r="J256" s="23">
        <v>1.125</v>
      </c>
      <c r="K256" s="23">
        <v>0.15</v>
      </c>
      <c r="L256" s="23">
        <v>0.28500000000000003</v>
      </c>
      <c r="M256" s="23">
        <v>2.4624999999999995</v>
      </c>
      <c r="N256" s="23">
        <v>2.2374999999999998</v>
      </c>
      <c r="O256" s="23">
        <v>3.875</v>
      </c>
      <c r="P256" s="23">
        <v>8.81</v>
      </c>
      <c r="Q256" s="23">
        <v>0.88250000000000006</v>
      </c>
      <c r="R256" s="23">
        <v>0.26250000000000001</v>
      </c>
      <c r="S256" s="23">
        <v>0.10250000000000001</v>
      </c>
      <c r="T256" s="23">
        <v>6.25E-2</v>
      </c>
      <c r="U256" s="23">
        <v>0.32750000000000001</v>
      </c>
      <c r="V256" s="23">
        <v>0.59</v>
      </c>
      <c r="W256" s="23">
        <v>0.22</v>
      </c>
      <c r="X256" s="23">
        <v>0.19</v>
      </c>
      <c r="Y256" s="23" t="s">
        <v>30</v>
      </c>
      <c r="Z256" s="23" t="s">
        <v>30</v>
      </c>
      <c r="AA256" s="23" t="s">
        <v>30</v>
      </c>
      <c r="AB256" s="23" t="s">
        <v>30</v>
      </c>
      <c r="AC256" s="23">
        <v>7.4999999999999997E-3</v>
      </c>
      <c r="AD256" s="23">
        <v>0.01</v>
      </c>
      <c r="AE256" s="23" t="s">
        <v>30</v>
      </c>
      <c r="AF256" s="23" t="s">
        <v>30</v>
      </c>
      <c r="AG256" s="23">
        <v>4.4999999999999998E-2</v>
      </c>
      <c r="AH256" s="23">
        <v>3.5000000000000003E-2</v>
      </c>
      <c r="AI256" s="23">
        <v>8.2500000000000004E-2</v>
      </c>
      <c r="AJ256" s="23">
        <v>3.7499999999999999E-2</v>
      </c>
      <c r="AK256" s="23">
        <v>6.0299999999999994</v>
      </c>
      <c r="AL256" s="23">
        <v>0.77249999999999996</v>
      </c>
      <c r="AM256" s="23" t="s">
        <v>30</v>
      </c>
      <c r="AN256" s="23" t="s">
        <v>30</v>
      </c>
      <c r="AO256" s="23">
        <v>3.5000000000000003E-2</v>
      </c>
      <c r="AP256" s="23">
        <v>0.02</v>
      </c>
      <c r="AQ256" s="23">
        <v>0.14250000000000002</v>
      </c>
      <c r="AR256" s="23">
        <v>0.02</v>
      </c>
      <c r="AS256" s="23">
        <v>0.1075</v>
      </c>
      <c r="AT256" s="23">
        <v>0.40499999999999992</v>
      </c>
      <c r="AU256" s="23">
        <v>0</v>
      </c>
      <c r="AV256" s="23">
        <v>2.5000000000000001E-3</v>
      </c>
      <c r="AW256" s="23" t="s">
        <v>30</v>
      </c>
      <c r="AX256" s="23" t="s">
        <v>30</v>
      </c>
      <c r="AY256" s="23">
        <v>7.0000000000000007E-2</v>
      </c>
      <c r="AZ256" s="23">
        <v>9.7500000000000003E-2</v>
      </c>
      <c r="BA256" s="23">
        <v>1.3800000000000001</v>
      </c>
      <c r="BB256" s="23">
        <v>5.0850000000000009</v>
      </c>
      <c r="BD256" s="101"/>
      <c r="BE256" s="101"/>
    </row>
    <row r="257" spans="1:57">
      <c r="A257">
        <v>255</v>
      </c>
      <c r="C257">
        <v>3</v>
      </c>
      <c r="D257">
        <v>2025</v>
      </c>
      <c r="E257" s="30" t="s">
        <v>249</v>
      </c>
      <c r="F257">
        <v>3</v>
      </c>
      <c r="G257" s="23">
        <v>4.2539999999999996</v>
      </c>
      <c r="H257" s="23">
        <v>1.8559999999999999</v>
      </c>
      <c r="I257" s="23">
        <v>0.55600000000000005</v>
      </c>
      <c r="J257" s="23">
        <v>1.1779999999999999</v>
      </c>
      <c r="K257" s="23">
        <v>0.20800000000000002</v>
      </c>
      <c r="L257" s="23">
        <v>0.26200000000000001</v>
      </c>
      <c r="M257" s="23">
        <v>1.85</v>
      </c>
      <c r="N257" s="23">
        <v>2.0439999999999996</v>
      </c>
      <c r="O257" s="23">
        <v>3.0959999999999996</v>
      </c>
      <c r="P257" s="23">
        <v>9.1759999999999984</v>
      </c>
      <c r="Q257" s="23">
        <v>0.77400000000000002</v>
      </c>
      <c r="R257" s="23">
        <v>0.28600000000000003</v>
      </c>
      <c r="S257" s="23">
        <v>0.15</v>
      </c>
      <c r="T257" s="23">
        <v>4.5999999999999999E-2</v>
      </c>
      <c r="U257" s="23">
        <v>0.58000000000000007</v>
      </c>
      <c r="V257" s="23">
        <v>0.7</v>
      </c>
      <c r="W257" s="23">
        <v>0.21800000000000003</v>
      </c>
      <c r="X257" s="23">
        <v>0.20400000000000001</v>
      </c>
      <c r="Y257" s="23" t="s">
        <v>30</v>
      </c>
      <c r="Z257" s="23" t="s">
        <v>30</v>
      </c>
      <c r="AA257" s="23" t="s">
        <v>30</v>
      </c>
      <c r="AB257" s="23" t="s">
        <v>30</v>
      </c>
      <c r="AC257" s="23">
        <v>6.0000000000000001E-3</v>
      </c>
      <c r="AD257" s="23">
        <v>0.01</v>
      </c>
      <c r="AE257" s="23" t="s">
        <v>30</v>
      </c>
      <c r="AF257" s="23" t="s">
        <v>30</v>
      </c>
      <c r="AG257" s="23">
        <v>6.2E-2</v>
      </c>
      <c r="AH257" s="23">
        <v>3.5999999999999997E-2</v>
      </c>
      <c r="AI257" s="23">
        <v>2.1999999999999999E-2</v>
      </c>
      <c r="AJ257" s="23">
        <v>5.7999999999999996E-2</v>
      </c>
      <c r="AK257" s="23">
        <v>8.2439999999999998</v>
      </c>
      <c r="AL257" s="23">
        <v>0.82399999999999984</v>
      </c>
      <c r="AM257" s="23" t="s">
        <v>30</v>
      </c>
      <c r="AN257" s="23" t="s">
        <v>30</v>
      </c>
      <c r="AO257" s="23">
        <v>2.8000000000000004E-2</v>
      </c>
      <c r="AP257" s="23">
        <v>0.02</v>
      </c>
      <c r="AQ257" s="23">
        <v>8.5999999999999993E-2</v>
      </c>
      <c r="AR257" s="23">
        <v>2.4E-2</v>
      </c>
      <c r="AS257" s="23">
        <v>0.11400000000000002</v>
      </c>
      <c r="AT257" s="23">
        <v>0.26800000000000002</v>
      </c>
      <c r="AU257" s="23">
        <v>0</v>
      </c>
      <c r="AV257" s="23">
        <v>2E-3</v>
      </c>
      <c r="AW257" s="23" t="s">
        <v>30</v>
      </c>
      <c r="AX257" s="23" t="s">
        <v>30</v>
      </c>
      <c r="AY257" s="23">
        <v>5.6000000000000008E-2</v>
      </c>
      <c r="AZ257" s="23">
        <v>0.19</v>
      </c>
      <c r="BA257" s="23">
        <v>1.298</v>
      </c>
      <c r="BB257" s="23">
        <v>3.242</v>
      </c>
      <c r="BD257" s="101"/>
      <c r="BE257" s="101"/>
    </row>
    <row r="258" spans="1:57">
      <c r="A258">
        <v>256</v>
      </c>
      <c r="D258">
        <v>2025</v>
      </c>
      <c r="E258" s="30" t="s">
        <v>249</v>
      </c>
      <c r="F258">
        <v>4</v>
      </c>
      <c r="G258" s="23">
        <v>2.6825000000000001</v>
      </c>
      <c r="H258" s="23">
        <v>1.0674999999999999</v>
      </c>
      <c r="I258" s="23">
        <v>1.2799999999999998</v>
      </c>
      <c r="J258" s="23">
        <v>0.75</v>
      </c>
      <c r="K258" s="23">
        <v>0.22</v>
      </c>
      <c r="L258" s="23">
        <v>0.33750000000000002</v>
      </c>
      <c r="M258" s="23">
        <v>1.4100000000000001</v>
      </c>
      <c r="N258" s="23">
        <v>2.4699999999999998</v>
      </c>
      <c r="O258" s="23">
        <v>3.3899999999999997</v>
      </c>
      <c r="P258" s="23">
        <v>7.9749999999999996</v>
      </c>
      <c r="Q258" s="23">
        <v>0.89999999999999991</v>
      </c>
      <c r="R258" s="23">
        <v>0.39500000000000002</v>
      </c>
      <c r="S258" s="23">
        <v>0.2</v>
      </c>
      <c r="T258" s="23">
        <v>7.7500000000000013E-2</v>
      </c>
      <c r="U258" s="23">
        <v>0.43</v>
      </c>
      <c r="V258" s="23">
        <v>1.21</v>
      </c>
      <c r="W258" s="23">
        <v>0.16</v>
      </c>
      <c r="X258" s="23">
        <v>0.3125</v>
      </c>
      <c r="Y258" s="23" t="s">
        <v>30</v>
      </c>
      <c r="Z258" s="23" t="s">
        <v>30</v>
      </c>
      <c r="AA258" s="23" t="s">
        <v>30</v>
      </c>
      <c r="AB258" s="23" t="s">
        <v>30</v>
      </c>
      <c r="AC258" s="23">
        <v>0.09</v>
      </c>
      <c r="AD258" s="23">
        <v>2.2500000000000003E-2</v>
      </c>
      <c r="AE258" s="23" t="s">
        <v>30</v>
      </c>
      <c r="AF258" s="23" t="s">
        <v>30</v>
      </c>
      <c r="AG258" s="23">
        <v>0.09</v>
      </c>
      <c r="AH258" s="23">
        <v>6.7500000000000004E-2</v>
      </c>
      <c r="AI258" s="23">
        <v>0</v>
      </c>
      <c r="AJ258" s="23">
        <v>0.05</v>
      </c>
      <c r="AK258" s="23">
        <v>5</v>
      </c>
      <c r="AL258" s="23">
        <v>0.86499999999999999</v>
      </c>
      <c r="AM258" s="23" t="s">
        <v>30</v>
      </c>
      <c r="AN258" s="23" t="s">
        <v>30</v>
      </c>
      <c r="AO258" s="23">
        <v>0</v>
      </c>
      <c r="AP258" s="23">
        <v>1.4999999999999999E-2</v>
      </c>
      <c r="AQ258" s="23">
        <v>0</v>
      </c>
      <c r="AR258" s="23">
        <v>0.03</v>
      </c>
      <c r="AS258" s="23">
        <v>0.10500000000000001</v>
      </c>
      <c r="AT258" s="23">
        <v>0.28500000000000003</v>
      </c>
      <c r="AU258" s="23">
        <v>0</v>
      </c>
      <c r="AV258" s="23">
        <v>2.5000000000000001E-3</v>
      </c>
      <c r="AW258" s="23" t="s">
        <v>30</v>
      </c>
      <c r="AX258" s="23" t="s">
        <v>30</v>
      </c>
      <c r="AY258" s="23">
        <v>0.21749999999999997</v>
      </c>
      <c r="AZ258" s="23">
        <v>0.22749999999999998</v>
      </c>
      <c r="BA258" s="23">
        <v>1.095</v>
      </c>
      <c r="BB258" s="23">
        <v>1.5899999999999999</v>
      </c>
      <c r="BD258" s="101"/>
      <c r="BE258" s="101"/>
    </row>
    <row r="259" spans="1:57">
      <c r="A259">
        <v>257</v>
      </c>
      <c r="C259">
        <v>5</v>
      </c>
      <c r="D259">
        <v>2025</v>
      </c>
      <c r="E259" s="30" t="s">
        <v>249</v>
      </c>
      <c r="F259">
        <v>5</v>
      </c>
      <c r="G259" s="23">
        <v>2.98</v>
      </c>
      <c r="H259" s="23">
        <v>0.59750000000000003</v>
      </c>
      <c r="I259" s="23">
        <v>2.35</v>
      </c>
      <c r="J259" s="23">
        <v>0.29749999999999999</v>
      </c>
      <c r="K259" s="23">
        <v>0.62000000000000011</v>
      </c>
      <c r="L259" s="23">
        <v>0.54249999999999998</v>
      </c>
      <c r="M259" s="23">
        <v>1.1700000000000002</v>
      </c>
      <c r="N259" s="23">
        <v>2.73</v>
      </c>
      <c r="O259" s="23">
        <v>4.3499999999999996</v>
      </c>
      <c r="P259" s="23">
        <v>6.7324999999999999</v>
      </c>
      <c r="Q259" s="23">
        <v>0.77</v>
      </c>
      <c r="R259" s="23">
        <v>0.55499999999999994</v>
      </c>
      <c r="S259" s="23">
        <v>0.47</v>
      </c>
      <c r="T259" s="23">
        <v>0.13750000000000001</v>
      </c>
      <c r="U259" s="23">
        <v>0.44999999999999996</v>
      </c>
      <c r="V259" s="23">
        <v>1.7574999999999998</v>
      </c>
      <c r="W259" s="23">
        <v>0.27</v>
      </c>
      <c r="X259" s="23">
        <v>0.36249999999999993</v>
      </c>
      <c r="Y259" s="23" t="s">
        <v>30</v>
      </c>
      <c r="Z259" s="23" t="s">
        <v>30</v>
      </c>
      <c r="AA259" s="23" t="s">
        <v>30</v>
      </c>
      <c r="AB259" s="23" t="s">
        <v>30</v>
      </c>
      <c r="AC259" s="23">
        <v>0.73</v>
      </c>
      <c r="AD259" s="23">
        <v>7.0000000000000007E-2</v>
      </c>
      <c r="AE259" s="23" t="s">
        <v>30</v>
      </c>
      <c r="AF259" s="23" t="s">
        <v>30</v>
      </c>
      <c r="AG259" s="23">
        <v>0.04</v>
      </c>
      <c r="AH259" s="23">
        <v>0.08</v>
      </c>
      <c r="AI259" s="23">
        <v>0</v>
      </c>
      <c r="AJ259" s="23">
        <v>4.7500000000000007E-2</v>
      </c>
      <c r="AK259" s="23">
        <v>3.6950000000000003</v>
      </c>
      <c r="AL259" s="23">
        <v>0.79749999999999999</v>
      </c>
      <c r="AM259" s="23" t="s">
        <v>30</v>
      </c>
      <c r="AN259" s="23" t="s">
        <v>30</v>
      </c>
      <c r="AO259" s="23">
        <v>3.5000000000000003E-2</v>
      </c>
      <c r="AP259" s="23">
        <v>0.02</v>
      </c>
      <c r="AQ259" s="23">
        <v>7.0000000000000007E-2</v>
      </c>
      <c r="AR259" s="23">
        <v>0.03</v>
      </c>
      <c r="AS259" s="23">
        <v>7.0000000000000007E-2</v>
      </c>
      <c r="AT259" s="23">
        <v>0.35</v>
      </c>
      <c r="AU259" s="23">
        <v>0</v>
      </c>
      <c r="AV259" s="23">
        <v>7.4999999999999997E-3</v>
      </c>
      <c r="AW259" s="23" t="s">
        <v>30</v>
      </c>
      <c r="AX259" s="23" t="s">
        <v>30</v>
      </c>
      <c r="AY259" s="23">
        <v>7.0000000000000007E-2</v>
      </c>
      <c r="AZ259" s="23">
        <v>0.19500000000000001</v>
      </c>
      <c r="BA259" s="23">
        <v>1.9574999999999998</v>
      </c>
      <c r="BB259" s="23">
        <v>0.89499999999999991</v>
      </c>
      <c r="BD259" s="101"/>
      <c r="BE259" s="101"/>
    </row>
    <row r="260" spans="1:57">
      <c r="A260">
        <v>258</v>
      </c>
      <c r="D260">
        <v>2025</v>
      </c>
      <c r="E260" s="30" t="s">
        <v>249</v>
      </c>
      <c r="F260">
        <v>6</v>
      </c>
      <c r="G260" s="23">
        <v>4.1480000000000006</v>
      </c>
      <c r="H260" s="23">
        <v>0.29799999999999999</v>
      </c>
      <c r="I260" s="23">
        <v>4.0119999999999996</v>
      </c>
      <c r="J260" s="23">
        <v>0.26799999999999996</v>
      </c>
      <c r="K260" s="23">
        <v>0.56200000000000006</v>
      </c>
      <c r="L260" s="23">
        <v>0.71799999999999997</v>
      </c>
      <c r="M260" s="23">
        <v>1.73</v>
      </c>
      <c r="N260" s="23">
        <v>2.758</v>
      </c>
      <c r="O260" s="23">
        <v>3.7759999999999998</v>
      </c>
      <c r="P260" s="23">
        <v>5.9079999999999995</v>
      </c>
      <c r="Q260" s="23">
        <v>0.76</v>
      </c>
      <c r="R260" s="23">
        <v>0.49400000000000005</v>
      </c>
      <c r="S260" s="23">
        <v>0.45999999999999996</v>
      </c>
      <c r="T260" s="23">
        <v>0.34199999999999997</v>
      </c>
      <c r="U260" s="23">
        <v>0.77400000000000002</v>
      </c>
      <c r="V260" s="23">
        <v>2.258</v>
      </c>
      <c r="W260" s="23">
        <v>0.314</v>
      </c>
      <c r="X260" s="23">
        <v>0.372</v>
      </c>
      <c r="Y260" s="23" t="s">
        <v>30</v>
      </c>
      <c r="Z260" s="23" t="s">
        <v>30</v>
      </c>
      <c r="AA260" s="23" t="s">
        <v>30</v>
      </c>
      <c r="AB260" s="23" t="s">
        <v>30</v>
      </c>
      <c r="AC260" s="23">
        <v>0.47800000000000009</v>
      </c>
      <c r="AD260" s="23">
        <v>0.70600000000000007</v>
      </c>
      <c r="AE260" s="23" t="s">
        <v>30</v>
      </c>
      <c r="AF260" s="23" t="s">
        <v>30</v>
      </c>
      <c r="AG260" s="23">
        <v>0.04</v>
      </c>
      <c r="AH260" s="23">
        <v>9.4E-2</v>
      </c>
      <c r="AI260" s="23">
        <v>4.3999999999999997E-2</v>
      </c>
      <c r="AJ260" s="23">
        <v>2.6000000000000002E-2</v>
      </c>
      <c r="AK260" s="23">
        <v>3.4899999999999998</v>
      </c>
      <c r="AL260" s="23">
        <v>0.87799999999999989</v>
      </c>
      <c r="AM260" s="23" t="s">
        <v>30</v>
      </c>
      <c r="AN260" s="23" t="s">
        <v>30</v>
      </c>
      <c r="AO260" s="23">
        <v>0</v>
      </c>
      <c r="AP260" s="23">
        <v>2.2000000000000002E-2</v>
      </c>
      <c r="AQ260" s="23">
        <v>0.11200000000000002</v>
      </c>
      <c r="AR260" s="23">
        <v>5.6000000000000008E-2</v>
      </c>
      <c r="AS260" s="23">
        <v>2.8000000000000004E-2</v>
      </c>
      <c r="AT260" s="23">
        <v>0.57199999999999995</v>
      </c>
      <c r="AU260" s="23">
        <v>0</v>
      </c>
      <c r="AV260" s="23">
        <v>4.0000000000000001E-3</v>
      </c>
      <c r="AW260" s="23" t="s">
        <v>30</v>
      </c>
      <c r="AX260" s="23" t="s">
        <v>30</v>
      </c>
      <c r="AY260" s="23">
        <v>0</v>
      </c>
      <c r="AZ260" s="23">
        <v>6.9999999999999993E-2</v>
      </c>
      <c r="BA260" s="23">
        <v>8.25</v>
      </c>
      <c r="BB260" s="23">
        <v>1.238</v>
      </c>
      <c r="BD260" s="101"/>
      <c r="BE260" s="101"/>
    </row>
    <row r="261" spans="1:57">
      <c r="A261">
        <v>259</v>
      </c>
      <c r="C261">
        <v>7</v>
      </c>
      <c r="D261">
        <v>2025</v>
      </c>
      <c r="E261" s="30" t="s">
        <v>249</v>
      </c>
      <c r="F261">
        <v>7</v>
      </c>
      <c r="G261" s="23">
        <v>3.9725000000000001</v>
      </c>
      <c r="H261" s="23">
        <v>0.29250000000000004</v>
      </c>
      <c r="I261" s="23">
        <v>2.36</v>
      </c>
      <c r="J261" s="23">
        <v>0.52500000000000002</v>
      </c>
      <c r="K261" s="23">
        <v>0.71000000000000008</v>
      </c>
      <c r="L261" s="23">
        <v>0.51</v>
      </c>
      <c r="M261" s="23">
        <v>1.7100000000000002</v>
      </c>
      <c r="N261" s="23">
        <v>1.9724999999999999</v>
      </c>
      <c r="O261" s="23">
        <v>4.1100000000000003</v>
      </c>
      <c r="P261" s="23">
        <v>4.9124999999999996</v>
      </c>
      <c r="Q261" s="23">
        <v>0.27</v>
      </c>
      <c r="R261" s="23">
        <v>0.37000000000000005</v>
      </c>
      <c r="S261" s="23">
        <v>0.65</v>
      </c>
      <c r="T261" s="23">
        <v>0.59499999999999997</v>
      </c>
      <c r="U261" s="23">
        <v>1.5</v>
      </c>
      <c r="V261" s="23">
        <v>1.9925000000000002</v>
      </c>
      <c r="W261" s="23">
        <v>0.33999999999999997</v>
      </c>
      <c r="X261" s="23">
        <v>0.34750000000000003</v>
      </c>
      <c r="Y261" s="23" t="s">
        <v>30</v>
      </c>
      <c r="Z261" s="23" t="s">
        <v>30</v>
      </c>
      <c r="AA261" s="23" t="s">
        <v>30</v>
      </c>
      <c r="AB261" s="23" t="s">
        <v>30</v>
      </c>
      <c r="AC261" s="23">
        <v>0.37</v>
      </c>
      <c r="AD261" s="23">
        <v>1.7925</v>
      </c>
      <c r="AE261" s="23" t="s">
        <v>30</v>
      </c>
      <c r="AF261" s="23" t="s">
        <v>30</v>
      </c>
      <c r="AG261" s="23">
        <v>0.04</v>
      </c>
      <c r="AH261" s="23">
        <v>5.5E-2</v>
      </c>
      <c r="AI261" s="23">
        <v>0</v>
      </c>
      <c r="AJ261" s="23">
        <v>1.2500000000000001E-2</v>
      </c>
      <c r="AK261" s="23">
        <v>3.3075000000000001</v>
      </c>
      <c r="AL261" s="23">
        <v>0.86749999999999994</v>
      </c>
      <c r="AM261" s="23" t="s">
        <v>30</v>
      </c>
      <c r="AN261" s="23" t="s">
        <v>30</v>
      </c>
      <c r="AO261" s="23">
        <v>0</v>
      </c>
      <c r="AP261" s="23">
        <v>1.7500000000000002E-2</v>
      </c>
      <c r="AQ261" s="23">
        <v>7.0000000000000007E-2</v>
      </c>
      <c r="AR261" s="23">
        <v>6.7500000000000004E-2</v>
      </c>
      <c r="AS261" s="23">
        <v>3.5000000000000003E-2</v>
      </c>
      <c r="AT261" s="23">
        <v>0.92999999999999994</v>
      </c>
      <c r="AU261" s="23">
        <v>0</v>
      </c>
      <c r="AV261" s="23">
        <v>7.4999999999999997E-3</v>
      </c>
      <c r="AW261" s="23" t="s">
        <v>30</v>
      </c>
      <c r="AX261" s="23" t="s">
        <v>30</v>
      </c>
      <c r="AY261" s="23">
        <v>0</v>
      </c>
      <c r="AZ261" s="23">
        <v>1.2500000000000001E-2</v>
      </c>
      <c r="BA261" s="23">
        <v>15.625</v>
      </c>
      <c r="BB261" s="23">
        <v>3.7949999999999999</v>
      </c>
    </row>
    <row r="262" spans="1:57">
      <c r="A262">
        <v>260</v>
      </c>
      <c r="D262">
        <v>2025</v>
      </c>
      <c r="E262" s="30" t="s">
        <v>249</v>
      </c>
      <c r="F262">
        <v>8</v>
      </c>
      <c r="G262" s="23">
        <v>3.1550000000000002</v>
      </c>
      <c r="H262" s="23">
        <v>0.31000000000000005</v>
      </c>
      <c r="I262" s="23">
        <v>1.1499999999999999</v>
      </c>
      <c r="J262" s="23">
        <v>0.88500000000000001</v>
      </c>
      <c r="K262" s="23">
        <v>0.57000000000000006</v>
      </c>
      <c r="L262" s="23">
        <v>0.31</v>
      </c>
      <c r="M262" s="23">
        <v>0.99</v>
      </c>
      <c r="N262" s="23">
        <v>1.4075</v>
      </c>
      <c r="O262" s="23">
        <v>4.0299999999999994</v>
      </c>
      <c r="P262" s="23">
        <v>3.8649999999999998</v>
      </c>
      <c r="Q262" s="23">
        <v>0.19999999999999998</v>
      </c>
      <c r="R262" s="23">
        <v>0.22749999999999998</v>
      </c>
      <c r="S262" s="23">
        <v>0.78</v>
      </c>
      <c r="T262" s="23">
        <v>0.47499999999999998</v>
      </c>
      <c r="U262" s="23">
        <v>1.54</v>
      </c>
      <c r="V262" s="23">
        <v>1.8324999999999996</v>
      </c>
      <c r="W262" s="23">
        <v>0.4</v>
      </c>
      <c r="X262" s="23">
        <v>0.31000000000000005</v>
      </c>
      <c r="Y262" s="23" t="s">
        <v>30</v>
      </c>
      <c r="Z262" s="23" t="s">
        <v>30</v>
      </c>
      <c r="AA262" s="23" t="s">
        <v>30</v>
      </c>
      <c r="AB262" s="23" t="s">
        <v>30</v>
      </c>
      <c r="AC262" s="23">
        <v>0.24000000000000002</v>
      </c>
      <c r="AD262" s="23">
        <v>1.1549999999999998</v>
      </c>
      <c r="AE262" s="23" t="s">
        <v>30</v>
      </c>
      <c r="AF262" s="23" t="s">
        <v>30</v>
      </c>
      <c r="AG262" s="23">
        <v>6.0000000000000005E-2</v>
      </c>
      <c r="AH262" s="23">
        <v>4.4999999999999998E-2</v>
      </c>
      <c r="AI262" s="23">
        <v>5.5E-2</v>
      </c>
      <c r="AJ262" s="23">
        <v>1.5000000000000001E-2</v>
      </c>
      <c r="AK262" s="23">
        <v>3.3624999999999998</v>
      </c>
      <c r="AL262" s="23">
        <v>0.9375</v>
      </c>
      <c r="AM262" s="23" t="s">
        <v>30</v>
      </c>
      <c r="AN262" s="23" t="s">
        <v>30</v>
      </c>
      <c r="AO262" s="23">
        <v>0</v>
      </c>
      <c r="AP262" s="23">
        <v>1.7499999999999998E-2</v>
      </c>
      <c r="AQ262" s="23">
        <v>0.10500000000000001</v>
      </c>
      <c r="AR262" s="23">
        <v>6.25E-2</v>
      </c>
      <c r="AS262" s="23">
        <v>0</v>
      </c>
      <c r="AT262" s="23">
        <v>1.105</v>
      </c>
      <c r="AU262" s="23">
        <v>0</v>
      </c>
      <c r="AV262" s="23">
        <v>3.3333333333333335E-3</v>
      </c>
      <c r="AW262" s="23" t="s">
        <v>30</v>
      </c>
      <c r="AX262" s="23" t="s">
        <v>30</v>
      </c>
      <c r="AY262" s="23">
        <v>0</v>
      </c>
      <c r="AZ262" s="23">
        <v>2.5000000000000001E-3</v>
      </c>
      <c r="BA262" s="23">
        <v>8.3874999999999993</v>
      </c>
      <c r="BB262" s="23">
        <v>7.3825000000000003</v>
      </c>
    </row>
    <row r="263" spans="1:57">
      <c r="A263">
        <v>261</v>
      </c>
      <c r="C263">
        <v>9</v>
      </c>
      <c r="D263">
        <v>2025</v>
      </c>
      <c r="E263" s="30" t="s">
        <v>249</v>
      </c>
      <c r="F263">
        <v>9</v>
      </c>
      <c r="G263" s="23">
        <v>7.2720000000000002</v>
      </c>
      <c r="H263" s="23">
        <v>0.92400000000000004</v>
      </c>
      <c r="I263" s="23">
        <v>0.27199999999999996</v>
      </c>
      <c r="J263" s="23">
        <v>1.6019999999999999</v>
      </c>
      <c r="K263" s="23">
        <v>0.624</v>
      </c>
      <c r="L263" s="23">
        <v>0.27999999999999997</v>
      </c>
      <c r="M263" s="23">
        <v>1.1599999999999999</v>
      </c>
      <c r="N263" s="23">
        <v>1.6760000000000002</v>
      </c>
      <c r="O263" s="23">
        <v>3.7840000000000003</v>
      </c>
      <c r="P263" s="23">
        <v>4.218</v>
      </c>
      <c r="Q263" s="23">
        <v>0.312</v>
      </c>
      <c r="R263" s="23">
        <v>0.20200000000000001</v>
      </c>
      <c r="S263" s="23">
        <v>1.6079999999999999</v>
      </c>
      <c r="T263" s="23">
        <v>0.48200000000000004</v>
      </c>
      <c r="U263" s="23">
        <v>1.464</v>
      </c>
      <c r="V263" s="23">
        <v>1.44</v>
      </c>
      <c r="W263" s="23">
        <v>0.23200000000000004</v>
      </c>
      <c r="X263" s="23">
        <v>0.31</v>
      </c>
      <c r="Y263" s="23" t="s">
        <v>30</v>
      </c>
      <c r="Z263" s="23" t="s">
        <v>30</v>
      </c>
      <c r="AA263" s="23" t="s">
        <v>30</v>
      </c>
      <c r="AB263" s="23" t="s">
        <v>30</v>
      </c>
      <c r="AC263" s="23">
        <v>0.35199999999999998</v>
      </c>
      <c r="AD263" s="23">
        <v>0.76999999999999991</v>
      </c>
      <c r="AE263" s="23" t="s">
        <v>30</v>
      </c>
      <c r="AF263" s="23" t="s">
        <v>30</v>
      </c>
      <c r="AG263" s="23">
        <v>2.4E-2</v>
      </c>
      <c r="AH263" s="23">
        <v>4.5999999999999999E-2</v>
      </c>
      <c r="AI263" s="23">
        <v>4.3999999999999997E-2</v>
      </c>
      <c r="AJ263" s="23">
        <v>1.4000000000000002E-2</v>
      </c>
      <c r="AK263" s="23">
        <v>4.71</v>
      </c>
      <c r="AL263" s="23">
        <v>1.0699999999999998</v>
      </c>
      <c r="AM263" s="23" t="s">
        <v>30</v>
      </c>
      <c r="AN263" s="23" t="s">
        <v>30</v>
      </c>
      <c r="AO263" s="23">
        <v>0</v>
      </c>
      <c r="AP263" s="23">
        <v>1.6E-2</v>
      </c>
      <c r="AQ263" s="23">
        <v>0.11400000000000002</v>
      </c>
      <c r="AR263" s="23">
        <v>4.8000000000000001E-2</v>
      </c>
      <c r="AS263" s="23">
        <v>2.8000000000000004E-2</v>
      </c>
      <c r="AT263" s="23">
        <v>1.1640000000000001</v>
      </c>
      <c r="AU263" s="23">
        <v>0</v>
      </c>
      <c r="AV263" s="23">
        <v>0.01</v>
      </c>
      <c r="AW263" s="23" t="s">
        <v>30</v>
      </c>
      <c r="AX263" s="23" t="s">
        <v>30</v>
      </c>
      <c r="AY263" s="23">
        <v>0</v>
      </c>
      <c r="AZ263" s="23">
        <v>4.0000000000000001E-3</v>
      </c>
      <c r="BA263" s="23">
        <v>4.8040000000000003</v>
      </c>
      <c r="BB263" s="23">
        <v>6.8340000000000005</v>
      </c>
    </row>
    <row r="264" spans="1:57">
      <c r="A264">
        <v>262</v>
      </c>
      <c r="D264">
        <v>2025</v>
      </c>
      <c r="E264" s="30" t="s">
        <v>249</v>
      </c>
      <c r="F264">
        <v>10</v>
      </c>
      <c r="G264" s="23">
        <v>18.155000000000001</v>
      </c>
      <c r="H264" s="23">
        <v>6.7025000000000006</v>
      </c>
      <c r="I264" s="23">
        <v>0.21</v>
      </c>
      <c r="J264" s="23">
        <v>1.335</v>
      </c>
      <c r="K264" s="23">
        <v>0.61</v>
      </c>
      <c r="L264" s="23">
        <v>0.2475</v>
      </c>
      <c r="M264" s="23">
        <v>1.04</v>
      </c>
      <c r="N264" s="23">
        <v>1.8774999999999999</v>
      </c>
      <c r="O264" s="23">
        <v>3.5500000000000003</v>
      </c>
      <c r="P264" s="23">
        <v>3.6850000000000001</v>
      </c>
      <c r="Q264" s="23">
        <v>0.74</v>
      </c>
      <c r="R264" s="23">
        <v>0.20250000000000001</v>
      </c>
      <c r="S264" s="23">
        <v>1.6</v>
      </c>
      <c r="T264" s="23">
        <v>0.26500000000000001</v>
      </c>
      <c r="U264" s="23">
        <v>0.91000000000000014</v>
      </c>
      <c r="V264" s="23">
        <v>0.94000000000000006</v>
      </c>
      <c r="W264" s="23">
        <v>0.29000000000000004</v>
      </c>
      <c r="X264" s="23">
        <v>0.25750000000000001</v>
      </c>
      <c r="Y264" s="23" t="s">
        <v>30</v>
      </c>
      <c r="Z264" s="23" t="s">
        <v>30</v>
      </c>
      <c r="AA264" s="23" t="s">
        <v>30</v>
      </c>
      <c r="AB264" s="23" t="s">
        <v>30</v>
      </c>
      <c r="AC264" s="23">
        <v>0.22000000000000003</v>
      </c>
      <c r="AD264" s="23">
        <v>0.28249999999999997</v>
      </c>
      <c r="AE264" s="23" t="s">
        <v>30</v>
      </c>
      <c r="AF264" s="23" t="s">
        <v>30</v>
      </c>
      <c r="AG264" s="23">
        <v>0.06</v>
      </c>
      <c r="AH264" s="23">
        <v>3.7499999999999999E-2</v>
      </c>
      <c r="AI264" s="23">
        <v>0</v>
      </c>
      <c r="AJ264" s="23">
        <v>1.5000000000000001E-2</v>
      </c>
      <c r="AK264" s="23">
        <v>4.4849999999999994</v>
      </c>
      <c r="AL264" s="23">
        <v>0.94499999999999995</v>
      </c>
      <c r="AM264" s="23" t="s">
        <v>30</v>
      </c>
      <c r="AN264" s="23" t="s">
        <v>30</v>
      </c>
      <c r="AO264" s="23">
        <v>3.5000000000000003E-2</v>
      </c>
      <c r="AP264" s="23">
        <v>1.7500000000000002E-2</v>
      </c>
      <c r="AQ264" s="23">
        <v>3.5000000000000003E-2</v>
      </c>
      <c r="AR264" s="23">
        <v>5.7499999999999996E-2</v>
      </c>
      <c r="AS264" s="23">
        <v>0</v>
      </c>
      <c r="AT264" s="23">
        <v>1.4450000000000001</v>
      </c>
      <c r="AU264" s="23">
        <v>0</v>
      </c>
      <c r="AV264" s="23">
        <v>7.4999999999999997E-3</v>
      </c>
      <c r="AW264" s="23" t="s">
        <v>30</v>
      </c>
      <c r="AX264" s="23" t="s">
        <v>30</v>
      </c>
      <c r="AY264" s="23">
        <v>0</v>
      </c>
      <c r="AZ264" s="23">
        <v>5.0000000000000001E-3</v>
      </c>
      <c r="BA264" s="23">
        <v>1.8174999999999999</v>
      </c>
      <c r="BB264" s="23">
        <v>2.7049999999999996</v>
      </c>
    </row>
    <row r="265" spans="1:57">
      <c r="A265">
        <v>263</v>
      </c>
      <c r="C265">
        <v>11</v>
      </c>
      <c r="D265">
        <v>2025</v>
      </c>
      <c r="E265" s="30" t="s">
        <v>249</v>
      </c>
      <c r="F265">
        <v>11</v>
      </c>
      <c r="G265" s="23">
        <v>22.465000000000003</v>
      </c>
      <c r="H265" s="23">
        <v>38.914999999999999</v>
      </c>
      <c r="I265" s="23">
        <v>0.28000000000000003</v>
      </c>
      <c r="J265" s="23">
        <v>0.74</v>
      </c>
      <c r="K265" s="23">
        <v>0.25</v>
      </c>
      <c r="L265" s="23">
        <v>0.25750000000000001</v>
      </c>
      <c r="M265" s="23">
        <v>1</v>
      </c>
      <c r="N265" s="23">
        <v>2.2174999999999998</v>
      </c>
      <c r="O265" s="23">
        <v>3.43</v>
      </c>
      <c r="P265" s="23">
        <v>3.7350000000000003</v>
      </c>
      <c r="Q265" s="23">
        <v>0.58000000000000007</v>
      </c>
      <c r="R265" s="23">
        <v>0.29000000000000004</v>
      </c>
      <c r="S265" s="23">
        <v>1.1000000000000001</v>
      </c>
      <c r="T265" s="23">
        <v>0.1225</v>
      </c>
      <c r="U265" s="23">
        <v>0.52</v>
      </c>
      <c r="V265" s="23">
        <v>0.63249999999999995</v>
      </c>
      <c r="W265" s="23">
        <v>0.28000000000000003</v>
      </c>
      <c r="X265" s="23">
        <v>0.21500000000000002</v>
      </c>
      <c r="Y265" s="23" t="s">
        <v>30</v>
      </c>
      <c r="Z265" s="23" t="s">
        <v>30</v>
      </c>
      <c r="AA265" s="23" t="s">
        <v>30</v>
      </c>
      <c r="AB265" s="23" t="s">
        <v>30</v>
      </c>
      <c r="AC265" s="23">
        <v>0.21</v>
      </c>
      <c r="AD265" s="23">
        <v>6.25E-2</v>
      </c>
      <c r="AE265" s="23" t="s">
        <v>30</v>
      </c>
      <c r="AF265" s="23" t="s">
        <v>30</v>
      </c>
      <c r="AG265" s="23">
        <v>0.02</v>
      </c>
      <c r="AH265" s="23">
        <v>3.7500000000000006E-2</v>
      </c>
      <c r="AI265" s="23">
        <v>0</v>
      </c>
      <c r="AJ265" s="23">
        <v>0.01</v>
      </c>
      <c r="AK265" s="23">
        <v>4.3624999999999998</v>
      </c>
      <c r="AL265" s="23">
        <v>0.72</v>
      </c>
      <c r="AM265" s="23" t="s">
        <v>30</v>
      </c>
      <c r="AN265" s="23" t="s">
        <v>30</v>
      </c>
      <c r="AO265" s="23">
        <v>3.5000000000000003E-2</v>
      </c>
      <c r="AP265" s="23">
        <v>1.2500000000000001E-2</v>
      </c>
      <c r="AQ265" s="23">
        <v>7.0000000000000007E-2</v>
      </c>
      <c r="AR265" s="23">
        <v>2.75E-2</v>
      </c>
      <c r="AS265" s="23">
        <v>0.1075</v>
      </c>
      <c r="AT265" s="23">
        <v>1.34</v>
      </c>
      <c r="AU265" s="23">
        <v>0</v>
      </c>
      <c r="AV265" s="23">
        <v>7.4999999999999997E-3</v>
      </c>
      <c r="AW265" s="23" t="s">
        <v>30</v>
      </c>
      <c r="AX265" s="23" t="s">
        <v>30</v>
      </c>
      <c r="AY265" s="23">
        <v>0</v>
      </c>
      <c r="AZ265" s="23">
        <v>7.4999999999999997E-3</v>
      </c>
      <c r="BA265" s="23">
        <v>0.54999999999999993</v>
      </c>
      <c r="BB265" s="23">
        <v>1.7349999999999999</v>
      </c>
    </row>
    <row r="266" spans="1:57">
      <c r="A266">
        <v>264</v>
      </c>
      <c r="D266">
        <v>2025</v>
      </c>
      <c r="E266" s="30" t="s">
        <v>249</v>
      </c>
      <c r="F266">
        <v>12</v>
      </c>
      <c r="G266" s="23">
        <v>11.7475</v>
      </c>
      <c r="H266" s="23">
        <v>27.049999999999997</v>
      </c>
      <c r="I266" s="23">
        <v>0.05</v>
      </c>
      <c r="J266" s="23">
        <v>0.44499999999999995</v>
      </c>
      <c r="K266" s="23">
        <v>0.2</v>
      </c>
      <c r="L266" s="23">
        <v>0.22749999999999998</v>
      </c>
      <c r="M266" s="23">
        <v>1.1000000000000001</v>
      </c>
      <c r="N266" s="23">
        <v>2.0225</v>
      </c>
      <c r="O266" s="23">
        <v>2.66</v>
      </c>
      <c r="P266" s="23">
        <v>3.5675000000000003</v>
      </c>
      <c r="Q266" s="23">
        <v>0.33999999999999997</v>
      </c>
      <c r="R266" s="23">
        <v>0.27749999999999997</v>
      </c>
      <c r="S266" s="23">
        <v>0.48</v>
      </c>
      <c r="T266" s="23">
        <v>5.2500000000000005E-2</v>
      </c>
      <c r="U266" s="23">
        <v>0.24000000000000002</v>
      </c>
      <c r="V266" s="23">
        <v>0.42499999999999999</v>
      </c>
      <c r="W266" s="23">
        <v>0.16999999999999998</v>
      </c>
      <c r="X266" s="23">
        <v>0.16250000000000001</v>
      </c>
      <c r="Y266" s="23" t="s">
        <v>30</v>
      </c>
      <c r="Z266" s="23" t="s">
        <v>30</v>
      </c>
      <c r="AA266" s="23" t="s">
        <v>30</v>
      </c>
      <c r="AB266" s="23" t="s">
        <v>30</v>
      </c>
      <c r="AC266" s="23">
        <v>7.0000000000000007E-2</v>
      </c>
      <c r="AD266" s="23">
        <v>1.7500000000000002E-2</v>
      </c>
      <c r="AE266" s="23" t="s">
        <v>30</v>
      </c>
      <c r="AF266" s="23" t="s">
        <v>30</v>
      </c>
      <c r="AG266" s="23">
        <v>0.01</v>
      </c>
      <c r="AH266" s="23">
        <v>2.5000000000000001E-2</v>
      </c>
      <c r="AI266" s="23">
        <v>2.75E-2</v>
      </c>
      <c r="AJ266" s="23">
        <v>7.4999999999999997E-3</v>
      </c>
      <c r="AK266" s="23">
        <v>1.9450000000000003</v>
      </c>
      <c r="AL266" s="23">
        <v>0.47750000000000004</v>
      </c>
      <c r="AM266" s="23" t="s">
        <v>30</v>
      </c>
      <c r="AN266" s="23" t="s">
        <v>30</v>
      </c>
      <c r="AO266" s="23">
        <v>3.5000000000000003E-2</v>
      </c>
      <c r="AP266" s="23">
        <v>0.01</v>
      </c>
      <c r="AQ266" s="23">
        <v>3.5000000000000003E-2</v>
      </c>
      <c r="AR266" s="23">
        <v>2.5000000000000001E-2</v>
      </c>
      <c r="AS266" s="23">
        <v>0</v>
      </c>
      <c r="AT266" s="23">
        <v>0.71</v>
      </c>
      <c r="AU266" s="23">
        <v>0</v>
      </c>
      <c r="AV266" s="23">
        <v>7.4999999999999997E-3</v>
      </c>
      <c r="AW266" s="23" t="s">
        <v>30</v>
      </c>
      <c r="AX266" s="23" t="s">
        <v>30</v>
      </c>
      <c r="AY266" s="23">
        <v>0</v>
      </c>
      <c r="AZ266" s="23">
        <v>0.01</v>
      </c>
      <c r="BA266" s="23">
        <v>0.28249999999999997</v>
      </c>
      <c r="BB266" s="23">
        <v>0.92749999999999999</v>
      </c>
    </row>
    <row r="267" spans="1:57">
      <c r="A267">
        <v>265</v>
      </c>
      <c r="B267">
        <v>2026</v>
      </c>
      <c r="C267">
        <v>1</v>
      </c>
      <c r="D267">
        <v>2025</v>
      </c>
      <c r="E267" s="30" t="s">
        <v>253</v>
      </c>
      <c r="F267">
        <v>1</v>
      </c>
      <c r="G267" s="23" cm="1">
        <f t="array" ref="G267">AVERAGE(IF(年次別!$F267=TRANSPOSE(カレンダー!$A$2:$A$54),令和8年各保健所毎集計!$BN$19:$DN$19))</f>
        <v>19.294</v>
      </c>
      <c r="H267" s="23">
        <f t="array" ref="H267">AVERAGE(IF(年次別!$F267=TRANSPOSE(カレンダー!$A$2:$A$54),令和8年各保健所毎集計!$BN$20:$DN$20))</f>
        <v>15.778</v>
      </c>
      <c r="I267" s="23">
        <f t="array" ref="I267">AVERAGE(IF(年次別!$F267=TRANSPOSE(カレンダー!$A$2:$A$54),令和8年各保健所毎集計!$BN$35:$DN$35))</f>
        <v>0.12799999999999997</v>
      </c>
      <c r="J267" s="23">
        <f t="array" ref="J267">AVERAGE(IF(年次別!$F267=TRANSPOSE(カレンダー!$A$2:$A$54),令和8年各保健所毎集計!$BN$36:$DN$36))</f>
        <v>0.6100000000000001</v>
      </c>
      <c r="K267" s="23">
        <f t="array" ref="K267">AVERAGE(IF(年次別!$F267=TRANSPOSE(カレンダー!$A$2:$A$54),令和8年各保健所毎集計!$BN$51:$DN$51))</f>
        <v>0.30399999999999999</v>
      </c>
      <c r="L267" s="23">
        <f t="array" ref="L267">AVERAGE(IF(年次別!$F267=TRANSPOSE(カレンダー!$A$2:$A$54),令和8年各保健所毎集計!$BN$52:$DN$52))</f>
        <v>0.248</v>
      </c>
      <c r="M267" s="23">
        <f t="array" ref="M267">AVERAGE(IF(年次別!$F267=TRANSPOSE(カレンダー!$A$2:$A$54),令和8年各保健所毎集計!$BN$67:$DN$67))</f>
        <v>1.496</v>
      </c>
      <c r="N267" s="23">
        <f t="array" ref="N267">AVERAGE(IF(年次別!$F267=TRANSPOSE(カレンダー!$A$2:$A$54),令和8年各保健所毎集計!$BN$68:$DN$68))</f>
        <v>2.1520000000000001</v>
      </c>
      <c r="O267" s="23">
        <f t="array" ref="O267">AVERAGE(IF(年次別!$F267=TRANSPOSE(カレンダー!$A$2:$A$54),令和8年各保健所毎集計!$BN$83:$DN$83))</f>
        <v>4.104000000000001</v>
      </c>
      <c r="P267" s="23">
        <f t="array" ref="P267">AVERAGE(IF(年次別!$F267=TRANSPOSE(カレンダー!$A$2:$A$54),令和8年各保健所毎集計!$BN$84:$DN$84))</f>
        <v>6.4659999999999993</v>
      </c>
      <c r="Q267" s="23">
        <f t="array" ref="Q267">AVERAGE(IF(年次別!$F267=TRANSPOSE(カレンダー!$A$2:$A$54),令和8年各保健所毎集計!$BN$99:$DN$99))</f>
        <v>0.82400000000000007</v>
      </c>
      <c r="R267" s="23">
        <f t="array" ref="R267">AVERAGE(IF(年次別!$F267=TRANSPOSE(カレンダー!$A$2:$A$54),令和8年各保健所毎集計!$BN$100:$DN$100))</f>
        <v>0.372</v>
      </c>
      <c r="S267" s="23">
        <f t="array" ref="S267">AVERAGE(IF(年次別!$F267=TRANSPOSE(カレンダー!$A$2:$A$54),令和8年各保健所毎集計!$BN$115:$DN$115))</f>
        <v>0.11199999999999999</v>
      </c>
      <c r="T267" s="23">
        <f t="array" ref="T267">AVERAGE(IF(年次別!$F267=TRANSPOSE(カレンダー!$A$2:$A$54),令和8年各保健所毎集計!$BN$116:$DN$116))</f>
        <v>4.5999999999999999E-2</v>
      </c>
      <c r="U267" s="23">
        <f t="array" ref="U267">AVERAGE(IF(年次別!$F267=TRANSPOSE(カレンダー!$A$2:$A$54),令和8年各保健所毎集計!$BN$131:$DN$131))</f>
        <v>0.184</v>
      </c>
      <c r="V267" s="23">
        <f t="array" ref="V267">AVERAGE(IF(年次別!$F267=TRANSPOSE(カレンダー!$A$2:$A$54),令和8年各保健所毎集計!$BN$132:$DN$132))</f>
        <v>0.248</v>
      </c>
      <c r="W267" s="23">
        <f t="array" ref="W267">AVERAGE(IF(年次別!$F267=TRANSPOSE(カレンダー!$A$2:$A$54),令和8年各保健所毎集計!$BN$147:$DN$147))</f>
        <v>0.184</v>
      </c>
      <c r="X267" s="23">
        <f t="array" ref="X267">AVERAGE(IF(年次別!$F267=TRANSPOSE(カレンダー!$A$2:$A$54),令和8年各保健所毎集計!$BN$148:$DN$148))</f>
        <v>0.20800000000000002</v>
      </c>
      <c r="Y267" s="23" t="s">
        <v>30</v>
      </c>
      <c r="Z267" s="23" t="s">
        <v>30</v>
      </c>
      <c r="AA267" s="23" t="s">
        <v>30</v>
      </c>
      <c r="AB267" s="23" t="s">
        <v>30</v>
      </c>
      <c r="AC267" s="23">
        <f t="array" ref="AC267">AVERAGE(IF(年次別!$F267=TRANSPOSE(カレンダー!$A$2:$A$54),令和8年各保健所毎集計!$BN$163:$DN$163))</f>
        <v>4.8000000000000001E-2</v>
      </c>
      <c r="AD267" s="23">
        <f t="array" ref="AD267">AVERAGE(IF(年次別!$F267=TRANSPOSE(カレンダー!$A$2:$A$54),令和8年各保健所毎集計!$BN$164:$DN$164))</f>
        <v>1.6E-2</v>
      </c>
      <c r="AE267" s="23" t="s">
        <v>30</v>
      </c>
      <c r="AF267" s="23" t="s">
        <v>30</v>
      </c>
      <c r="AG267" s="23">
        <f t="array" ref="AG267">AVERAGE(IF(年次別!$F267=TRANSPOSE(カレンダー!$A$2:$A$54),令和8年各保健所毎集計!$BN$179:$DN$179))</f>
        <v>3.2000000000000001E-2</v>
      </c>
      <c r="AH267" s="23">
        <f t="array" ref="AH267">AVERAGE(IF(年次別!$F267=TRANSPOSE(カレンダー!$A$2:$A$54),令和8年各保健所毎集計!$BN$180:$DN$180))</f>
        <v>2.4E-2</v>
      </c>
      <c r="AI267" s="23">
        <f t="array" ref="AI267">AVERAGE(IF(年次別!$F267=TRANSPOSE(カレンダー!$A$2:$A$54),令和8年各保健所毎集計!$BN$195:$DN$195))</f>
        <v>0</v>
      </c>
      <c r="AJ267" s="23">
        <f t="array" ref="AJ267">AVERAGE(IF(年次別!$F267=TRANSPOSE(カレンダー!$A$2:$A$54),令和8年各保健所毎集計!$BN$196:$DN$196))</f>
        <v>0.01</v>
      </c>
      <c r="AK267" s="23">
        <f t="array" ref="AK267">AVERAGE(IF(年次別!$F267=TRANSPOSE(カレンダー!$A$2:$A$54),令和8年各保健所毎集計!$BN$211:$DN$211))</f>
        <v>2.5780000000000003</v>
      </c>
      <c r="AL267" s="23">
        <f t="array" ref="AL267">AVERAGE(IF(年次別!$F267=TRANSPOSE(カレンダー!$A$2:$A$54),令和8年各保健所毎集計!$BN$212:$DN$212))</f>
        <v>0.41600000000000004</v>
      </c>
      <c r="AM267" s="23" t="s">
        <v>30</v>
      </c>
      <c r="AN267" s="23" t="s">
        <v>30</v>
      </c>
      <c r="AO267" s="23">
        <f t="array" ref="AO267">AVERAGE(IF(年次別!$F267=TRANSPOSE(カレンダー!$A$2:$A$54),令和8年各保健所毎集計!$BN$227:$DN$227))</f>
        <v>0</v>
      </c>
      <c r="AP267" s="23">
        <f t="array" ref="AP267">AVERAGE(IF(年次別!$F267=TRANSPOSE(カレンダー!$A$2:$A$54),令和8年各保健所毎集計!$BN$228:$DN$228))</f>
        <v>1.6E-2</v>
      </c>
      <c r="AQ267" s="23">
        <f t="array" ref="AQ267">AVERAGE(IF(年次別!$F267=TRANSPOSE(カレンダー!$A$2:$A$54),令和8年各保健所毎集計!$BN$243:$DN$243))</f>
        <v>0.17199999999999999</v>
      </c>
      <c r="AR267" s="23">
        <f t="array" ref="AR267">AVERAGE(IF(年次別!$F267=TRANSPOSE(カレンダー!$A$2:$A$54),令和8年各保健所毎集計!$BN$244:$DN$244))</f>
        <v>2.6000000000000002E-2</v>
      </c>
      <c r="AS267" s="23">
        <f t="array" ref="AS267">AVERAGE(IF(年次別!$F267=TRANSPOSE(カレンダー!$A$2:$A$54),令和8年各保健所毎集計!$BN$259:$DN$259))</f>
        <v>0</v>
      </c>
      <c r="AT267" s="23">
        <f t="array" ref="AT267">AVERAGE(IF(年次別!$F267=TRANSPOSE(カレンダー!$A$2:$A$54),令和8年各保健所毎集計!$BN$260:$DN$260))</f>
        <v>0.45400000000000001</v>
      </c>
      <c r="AU267" s="23">
        <f t="array" ref="AU267">AVERAGE(IF(年次別!$F267=TRANSPOSE(カレンダー!$A$2:$A$54),令和8年各保健所毎集計!$BN$275:$DN$275))</f>
        <v>0</v>
      </c>
      <c r="AV267" s="23">
        <f t="array" ref="AV267">AVERAGE(IF(年次別!$F267=TRANSPOSE(カレンダー!$A$2:$A$54),令和8年各保健所毎集計!$BN$276:$DN$276))</f>
        <v>0.01</v>
      </c>
      <c r="AW267" s="23" t="s">
        <v>30</v>
      </c>
      <c r="AX267" s="23" t="s">
        <v>30</v>
      </c>
      <c r="AY267" s="23">
        <f t="array" ref="AY267">AVERAGE(IF(年次別!$F267=TRANSPOSE(カレンダー!$A$2:$A$54),令和8年各保健所毎集計!$BN$291:$DN$291))</f>
        <v>5.6000000000000008E-2</v>
      </c>
      <c r="AZ267" s="23">
        <f t="array" ref="AZ267">AVERAGE(IF(年次別!$F267=TRANSPOSE(カレンダー!$A$2:$A$54),令和8年各保健所毎集計!$BN$292:$DN$292))</f>
        <v>0.03</v>
      </c>
      <c r="BA267" s="23">
        <f t="array" ref="BA267">AVERAGE(IF(年次別!$F267=TRANSPOSE(カレンダー!$A$2:$A$54),令和8年各保健所毎集計!$BN$307:$DN$307))</f>
        <v>0.69000000000000006</v>
      </c>
      <c r="BB267" s="23">
        <f t="array" ref="BB267">AVERAGE(IF(年次別!$F267=TRANSPOSE(カレンダー!$A$2:$A$54),令和8年各保健所毎集計!$BN$308:$DN$308))</f>
        <v>1.746</v>
      </c>
      <c r="BD267" s="101"/>
      <c r="BE267" s="101"/>
    </row>
    <row r="268" spans="1:57">
      <c r="A268">
        <v>266</v>
      </c>
      <c r="D268">
        <v>2025</v>
      </c>
      <c r="E268" s="30" t="s">
        <v>252</v>
      </c>
      <c r="F268">
        <v>2</v>
      </c>
      <c r="G268" s="23">
        <f t="array" ref="G268">AVERAGE(IF(年次別!$F268=TRANSPOSE(カレンダー!$A$2:$A$54),令和8年各保健所毎集計!$BN$19:$DN$19))</f>
        <v>20.737500000000001</v>
      </c>
      <c r="H268" s="23">
        <f t="array" ref="H268">AVERAGE(IF(年次別!$F268=TRANSPOSE(カレンダー!$A$2:$A$54),令和8年各保健所毎集計!$BN$20:$DN$20))</f>
        <v>35.494999999999997</v>
      </c>
      <c r="I268" s="23">
        <f t="array" ref="I268">AVERAGE(IF(年次別!$F268=TRANSPOSE(カレンダー!$A$2:$A$54),令和8年各保健所毎集計!$BN$35:$DN$35))</f>
        <v>0.17</v>
      </c>
      <c r="J268" s="23">
        <f t="array" ref="J268">AVERAGE(IF(年次別!$F268=TRANSPOSE(カレンダー!$A$2:$A$54),令和8年各保健所毎集計!$BN$36:$DN$36))</f>
        <v>0.59749999999999992</v>
      </c>
      <c r="K268" s="23">
        <f t="array" ref="K268">AVERAGE(IF(年次別!$F268=TRANSPOSE(カレンダー!$A$2:$A$54),令和8年各保健所毎集計!$BN$51:$DN$51))</f>
        <v>0.31</v>
      </c>
      <c r="L268" s="23">
        <f t="array" ref="L268">AVERAGE(IF(年次別!$F268=TRANSPOSE(カレンダー!$A$2:$A$54),令和8年各保健所毎集計!$BN$52:$DN$52))</f>
        <v>0.26500000000000001</v>
      </c>
      <c r="M268" s="23">
        <f t="array" ref="M268">AVERAGE(IF(年次別!$F268=TRANSPOSE(カレンダー!$A$2:$A$54),令和8年各保健所毎集計!$BN$67:$DN$67))</f>
        <v>1.9699999999999998</v>
      </c>
      <c r="N268" s="23">
        <f t="array" ref="N268">AVERAGE(IF(年次別!$F268=TRANSPOSE(カレンダー!$A$2:$A$54),令和8年各保健所毎集計!$BN$68:$DN$68))</f>
        <v>2.6625000000000005</v>
      </c>
      <c r="O268" s="23">
        <f t="array" ref="O268">AVERAGE(IF(年次別!$F268=TRANSPOSE(カレンダー!$A$2:$A$54),令和8年各保健所毎集計!$BN$83:$DN$83))</f>
        <v>4.0200000000000005</v>
      </c>
      <c r="P268" s="23">
        <f t="array" ref="P268">AVERAGE(IF(年次別!$F268=TRANSPOSE(カレンダー!$A$2:$A$54),令和8年各保健所毎集計!$BN$84:$DN$84))</f>
        <v>7.9474999999999998</v>
      </c>
      <c r="Q268" s="23">
        <f t="array" ref="Q268">AVERAGE(IF(年次別!$F268=TRANSPOSE(カレンダー!$A$2:$A$54),令和8年各保健所毎集計!$BN$99:$DN$99))</f>
        <v>0.82000000000000006</v>
      </c>
      <c r="R268" s="23">
        <f t="array" ref="R268">AVERAGE(IF(年次別!$F268=TRANSPOSE(カレンダー!$A$2:$A$54),令和8年各保健所毎集計!$BN$100:$DN$100))</f>
        <v>0.3125</v>
      </c>
      <c r="S268" s="23">
        <f t="array" ref="S268">AVERAGE(IF(年次別!$F268=TRANSPOSE(カレンダー!$A$2:$A$54),令和8年各保健所毎集計!$BN$115:$DN$115))</f>
        <v>0.04</v>
      </c>
      <c r="T268" s="23">
        <f t="array" ref="T268">AVERAGE(IF(年次別!$F268=TRANSPOSE(カレンダー!$A$2:$A$54),令和8年各保健所毎集計!$BN$116:$DN$116))</f>
        <v>5.4999999999999993E-2</v>
      </c>
      <c r="U268" s="23">
        <f t="array" ref="U268">AVERAGE(IF(年次別!$F268=TRANSPOSE(カレンダー!$A$2:$A$54),令和8年各保健所毎集計!$BN$131:$DN$131))</f>
        <v>0.12</v>
      </c>
      <c r="V268" s="23">
        <f t="array" ref="V268">AVERAGE(IF(年次別!$F268=TRANSPOSE(カレンダー!$A$2:$A$54),令和8年各保健所毎集計!$BN$132:$DN$132))</f>
        <v>0.14500000000000002</v>
      </c>
      <c r="W268" s="23">
        <f t="array" ref="W268">AVERAGE(IF(年次別!$F268=TRANSPOSE(カレンダー!$A$2:$A$54),令和8年各保健所毎集計!$BN$147:$DN$147))</f>
        <v>0.16999999999999998</v>
      </c>
      <c r="X268" s="23">
        <f t="array" ref="X268">AVERAGE(IF(年次別!$F268=TRANSPOSE(カレンダー!$A$2:$A$54),令和8年各保健所毎集計!$BN$148:$DN$148))</f>
        <v>0.1925</v>
      </c>
      <c r="Y268" s="23" t="s">
        <v>30</v>
      </c>
      <c r="Z268" s="23" t="s">
        <v>30</v>
      </c>
      <c r="AA268" s="23" t="s">
        <v>30</v>
      </c>
      <c r="AB268" s="23" t="s">
        <v>30</v>
      </c>
      <c r="AC268" s="23">
        <f t="array" ref="AC268">AVERAGE(IF(年次別!$F268=TRANSPOSE(カレンダー!$A$2:$A$54),令和8年各保健所毎集計!$BN$163:$DN$163))</f>
        <v>0.02</v>
      </c>
      <c r="AD268" s="23">
        <f t="array" ref="AD268">AVERAGE(IF(年次別!$F268=TRANSPOSE(カレンダー!$A$2:$A$54),令和8年各保健所毎集計!$BN$164:$DN$164))</f>
        <v>0.01</v>
      </c>
      <c r="AE268" s="23" t="s">
        <v>30</v>
      </c>
      <c r="AF268" s="23" t="s">
        <v>30</v>
      </c>
      <c r="AG268" s="23">
        <f t="array" ref="AG268">AVERAGE(IF(年次別!$F268=TRANSPOSE(カレンダー!$A$2:$A$54),令和8年各保健所毎集計!$BN$179:$DN$179))</f>
        <v>0.04</v>
      </c>
      <c r="AH268" s="23">
        <f t="array" ref="AH268">AVERAGE(IF(年次別!$F268=TRANSPOSE(カレンダー!$A$2:$A$54),令和8年各保健所毎集計!$BN$180:$DN$180))</f>
        <v>2.2500000000000003E-2</v>
      </c>
      <c r="AI268" s="23">
        <f t="array" ref="AI268">AVERAGE(IF(年次別!$F268=TRANSPOSE(カレンダー!$A$2:$A$54),令和8年各保健所毎集計!$BN$195:$DN$195))</f>
        <v>0</v>
      </c>
      <c r="AJ268" s="23">
        <f t="array" ref="AJ268">AVERAGE(IF(年次別!$F268=TRANSPOSE(カレンダー!$A$2:$A$54),令和8年各保健所毎集計!$BN$196:$DN$196))</f>
        <v>0.01</v>
      </c>
      <c r="AK268" s="23">
        <f t="array" ref="AK268">AVERAGE(IF(年次別!$F268=TRANSPOSE(カレンダー!$A$2:$A$54),令和8年各保健所毎集計!$BN$211:$DN$211))</f>
        <v>2.5274999999999999</v>
      </c>
      <c r="AL268" s="23">
        <f t="array" ref="AL268">AVERAGE(IF(年次別!$F268=TRANSPOSE(カレンダー!$A$2:$A$54),令和8年各保健所毎集計!$BN$212:$DN$212))</f>
        <v>0.41500000000000004</v>
      </c>
      <c r="AM268" s="23" t="s">
        <v>30</v>
      </c>
      <c r="AN268" s="23" t="s">
        <v>30</v>
      </c>
      <c r="AO268" s="23">
        <f t="array" ref="AO268">AVERAGE(IF(年次別!$F268=TRANSPOSE(カレンダー!$A$2:$A$54),令和8年各保健所毎集計!$BN$227:$DN$227))</f>
        <v>3.5000000000000003E-2</v>
      </c>
      <c r="AP268" s="23">
        <f t="array" ref="AP268">AVERAGE(IF(年次別!$F268=TRANSPOSE(カレンダー!$A$2:$A$54),令和8年各保健所毎集計!$BN$228:$DN$228))</f>
        <v>1.7500000000000002E-2</v>
      </c>
      <c r="AQ268" s="23">
        <f t="array" ref="AQ268">AVERAGE(IF(年次別!$F268=TRANSPOSE(カレンダー!$A$2:$A$54),令和8年各保健所毎集計!$BN$243:$DN$243))</f>
        <v>0</v>
      </c>
      <c r="AR268" s="23">
        <f t="array" ref="AR268">AVERAGE(IF(年次別!$F268=TRANSPOSE(カレンダー!$A$2:$A$54),令和8年各保健所毎集計!$BN$244:$DN$244))</f>
        <v>2.5000000000000001E-2</v>
      </c>
      <c r="AS268" s="23">
        <f t="array" ref="AS268">AVERAGE(IF(年次別!$F268=TRANSPOSE(カレンダー!$A$2:$A$54),令和8年各保健所毎集計!$BN$259:$DN$259))</f>
        <v>7.0000000000000007E-2</v>
      </c>
      <c r="AT268" s="23">
        <f t="array" ref="AT268">AVERAGE(IF(年次別!$F268=TRANSPOSE(カレンダー!$A$2:$A$54),令和8年各保健所毎集計!$BN$260:$DN$260))</f>
        <v>0.29000000000000004</v>
      </c>
      <c r="AU268" s="23">
        <f t="array" ref="AU268">AVERAGE(IF(年次別!$F268=TRANSPOSE(カレンダー!$A$2:$A$54),令和8年各保健所毎集計!$BN$275:$DN$275))</f>
        <v>0</v>
      </c>
      <c r="AV268" s="23">
        <f t="array" ref="AV268">AVERAGE(IF(年次別!$F268=TRANSPOSE(カレンダー!$A$2:$A$54),令和8年各保健所毎集計!$BN$276:$DN$276))</f>
        <v>1.2500000000000001E-2</v>
      </c>
      <c r="AW268" s="23" t="s">
        <v>30</v>
      </c>
      <c r="AX268" s="23" t="s">
        <v>30</v>
      </c>
      <c r="AY268" s="23">
        <f t="array" ref="AY268">AVERAGE(IF(年次別!$F268=TRANSPOSE(カレンダー!$A$2:$A$54),令和8年各保健所毎集計!$BN$291:$DN$291))</f>
        <v>0.14250000000000002</v>
      </c>
      <c r="AZ268" s="23">
        <f t="array" ref="AZ268">AVERAGE(IF(年次別!$F268=TRANSPOSE(カレンダー!$A$2:$A$54),令和8年各保健所毎集計!$BN$292:$DN$292))</f>
        <v>5.7499999999999996E-2</v>
      </c>
      <c r="BA268" s="23">
        <f t="array" ref="BA268">AVERAGE(IF(年次別!$F268=TRANSPOSE(カレンダー!$A$2:$A$54),令和8年各保健所毎集計!$BN$307:$DN$307))</f>
        <v>1.0874999999999999</v>
      </c>
      <c r="BB268" s="23">
        <f t="array" ref="BB268">AVERAGE(IF(年次別!$F268=TRANSPOSE(カレンダー!$A$2:$A$54),令和8年各保健所毎集計!$BN$308:$DN$308))</f>
        <v>2.0024999999999999</v>
      </c>
      <c r="BD268" s="101"/>
      <c r="BE268" s="101"/>
    </row>
    <row r="269" spans="1:57">
      <c r="A269">
        <v>267</v>
      </c>
      <c r="C269">
        <v>3</v>
      </c>
      <c r="D269">
        <v>2025</v>
      </c>
      <c r="E269" s="30" t="s">
        <v>252</v>
      </c>
      <c r="F269">
        <v>3</v>
      </c>
      <c r="G269" s="23">
        <f t="array" ref="G269">AVERAGE(IF(年次別!$F269=TRANSPOSE(カレンダー!$A$2:$A$54),令和8年各保健所毎集計!$BN$19:$DN$19))</f>
        <v>11.030000000000001</v>
      </c>
      <c r="H269" s="23">
        <f t="array" ref="H269">AVERAGE(IF(年次別!$F269=TRANSPOSE(カレンダー!$A$2:$A$54),令和8年各保健所毎集計!$BN$20:$DN$20))</f>
        <v>9.0820000000000007</v>
      </c>
      <c r="I269" s="23">
        <f t="array" ref="I269">AVERAGE(IF(年次別!$F269=TRANSPOSE(カレンダー!$A$2:$A$54),令和8年各保健所毎集計!$BN$35:$DN$35))</f>
        <v>7.1999999999999995E-2</v>
      </c>
      <c r="J269" s="23">
        <f t="array" ref="J269">AVERAGE(IF(年次別!$F269=TRANSPOSE(カレンダー!$A$2:$A$54),令和8年各保健所毎集計!$BN$36:$DN$36))</f>
        <v>0.53400000000000003</v>
      </c>
      <c r="K269" s="23">
        <f t="array" ref="K269">AVERAGE(IF(年次別!$F269=TRANSPOSE(カレンダー!$A$2:$A$54),令和8年各保健所毎集計!$BN$51:$DN$51))</f>
        <v>0.13599999999999998</v>
      </c>
      <c r="L269" s="23">
        <f t="array" ref="L269">AVERAGE(IF(年次別!$F269=TRANSPOSE(カレンダー!$A$2:$A$54),令和8年各保健所毎集計!$BN$52:$DN$52))</f>
        <v>0.23199999999999998</v>
      </c>
      <c r="M269" s="23">
        <f t="array" ref="M269">AVERAGE(IF(年次別!$F269=TRANSPOSE(カレンダー!$A$2:$A$54),令和8年各保健所毎集計!$BN$67:$DN$67))</f>
        <v>1.59</v>
      </c>
      <c r="N269" s="23">
        <f t="array" ref="N269">AVERAGE(IF(年次別!$F269=TRANSPOSE(カレンダー!$A$2:$A$54),令和8年各保健所毎集計!$BN$68:$DN$68))</f>
        <v>2.63</v>
      </c>
      <c r="O269" s="23">
        <f t="array" ref="O269">AVERAGE(IF(年次別!$F269=TRANSPOSE(カレンダー!$A$2:$A$54),令和8年各保健所毎集計!$BN$83:$DN$83))</f>
        <v>3.7980000000000005</v>
      </c>
      <c r="P269" s="23">
        <f t="array" ref="P269">AVERAGE(IF(年次別!$F269=TRANSPOSE(カレンダー!$A$2:$A$54),令和8年各保健所毎集計!$BN$84:$DN$84))</f>
        <v>5.7080000000000002</v>
      </c>
      <c r="Q269" s="23">
        <f t="array" ref="Q269">AVERAGE(IF(年次別!$F269=TRANSPOSE(カレンダー!$A$2:$A$54),令和8年各保健所毎集計!$BN$99:$DN$99))</f>
        <v>0.91200000000000014</v>
      </c>
      <c r="R269" s="23">
        <f t="array" ref="R269">AVERAGE(IF(年次別!$F269=TRANSPOSE(カレンダー!$A$2:$A$54),令和8年各保健所毎集計!$BN$100:$DN$100))</f>
        <v>0.32200000000000001</v>
      </c>
      <c r="S269" s="23">
        <f t="array" ref="S269">AVERAGE(IF(年次別!$F269=TRANSPOSE(カレンダー!$A$2:$A$54),令和8年各保健所毎集計!$BN$115:$DN$115))</f>
        <v>3.2000000000000001E-2</v>
      </c>
      <c r="T269" s="23">
        <f t="array" ref="T269">AVERAGE(IF(年次別!$F269=TRANSPOSE(カレンダー!$A$2:$A$54),令和8年各保健所毎集計!$BN$116:$DN$116))</f>
        <v>6.4000000000000001E-2</v>
      </c>
      <c r="U269" s="23">
        <f t="array" ref="U269">AVERAGE(IF(年次別!$F269=TRANSPOSE(カレンダー!$A$2:$A$54),令和8年各保健所毎集計!$BN$131:$DN$131))</f>
        <v>4.8000000000000001E-2</v>
      </c>
      <c r="V269" s="23">
        <f t="array" ref="V269">AVERAGE(IF(年次別!$F269=TRANSPOSE(カレンダー!$A$2:$A$54),令和8年各保健所毎集計!$BN$132:$DN$132))</f>
        <v>9.8000000000000004E-2</v>
      </c>
      <c r="W269" s="23">
        <f t="array" ref="W269">AVERAGE(IF(年次別!$F269=TRANSPOSE(カレンダー!$A$2:$A$54),令和8年各保健所毎集計!$BN$147:$DN$147))</f>
        <v>8.7999999999999995E-2</v>
      </c>
      <c r="X269" s="23">
        <f t="array" ref="X269">AVERAGE(IF(年次別!$F269=TRANSPOSE(カレンダー!$A$2:$A$54),令和8年各保健所毎集計!$BN$148:$DN$148))</f>
        <v>0.20400000000000001</v>
      </c>
      <c r="Y269" s="23" t="s">
        <v>30</v>
      </c>
      <c r="Z269" s="23" t="s">
        <v>30</v>
      </c>
      <c r="AA269" s="23" t="s">
        <v>30</v>
      </c>
      <c r="AB269" s="23" t="s">
        <v>30</v>
      </c>
      <c r="AC269" s="23">
        <f t="array" ref="AC269">AVERAGE(IF(年次別!$F269=TRANSPOSE(カレンダー!$A$2:$A$54),令和8年各保健所毎集計!$BN$163:$DN$163))</f>
        <v>2.4E-2</v>
      </c>
      <c r="AD269" s="23">
        <f t="array" ref="AD269">AVERAGE(IF(年次別!$F269=TRANSPOSE(カレンダー!$A$2:$A$54),令和8年各保健所毎集計!$BN$164:$DN$164))</f>
        <v>1.4000000000000002E-2</v>
      </c>
      <c r="AE269" s="23" t="s">
        <v>30</v>
      </c>
      <c r="AF269" s="23" t="s">
        <v>30</v>
      </c>
      <c r="AG269" s="23">
        <f t="array" ref="AG269">AVERAGE(IF(年次別!$F269=TRANSPOSE(カレンダー!$A$2:$A$54),令和8年各保健所毎集計!$BN$179:$DN$179))</f>
        <v>8.0000000000000002E-3</v>
      </c>
      <c r="AH269" s="23">
        <f t="array" ref="AH269">AVERAGE(IF(年次別!$F269=TRANSPOSE(カレンダー!$A$2:$A$54),令和8年各保健所毎集計!$BN$180:$DN$180))</f>
        <v>2.6000000000000002E-2</v>
      </c>
      <c r="AI269" s="23">
        <f t="array" ref="AI269">AVERAGE(IF(年次別!$F269=TRANSPOSE(カレンダー!$A$2:$A$54),令和8年各保健所毎集計!$BN$195:$DN$195))</f>
        <v>4.3999999999999997E-2</v>
      </c>
      <c r="AJ269" s="23">
        <f t="array" ref="AJ269">AVERAGE(IF(年次別!$F269=TRANSPOSE(カレンダー!$A$2:$A$54),令和8年各保健所毎集計!$BN$196:$DN$196))</f>
        <v>0.01</v>
      </c>
      <c r="AK269" s="23">
        <f t="array" ref="AK269">AVERAGE(IF(年次別!$F269=TRANSPOSE(カレンダー!$A$2:$A$54),令和8年各保健所毎集計!$BN$211:$DN$211))</f>
        <v>1.532</v>
      </c>
      <c r="AL269" s="23">
        <f t="array" ref="AL269">AVERAGE(IF(年次別!$F269=TRANSPOSE(カレンダー!$A$2:$A$54),令和8年各保健所毎集計!$BN$212:$DN$212))</f>
        <v>0.33</v>
      </c>
      <c r="AM269" s="23" t="s">
        <v>30</v>
      </c>
      <c r="AN269" s="23" t="s">
        <v>30</v>
      </c>
      <c r="AO269" s="23">
        <f t="array" ref="AO269">AVERAGE(IF(年次別!$F269=TRANSPOSE(カレンダー!$A$2:$A$54),令和8年各保健所毎集計!$BN$227:$DN$227))</f>
        <v>5.6000000000000008E-2</v>
      </c>
      <c r="AP269" s="23">
        <f t="array" ref="AP269">AVERAGE(IF(年次別!$F269=TRANSPOSE(カレンダー!$A$2:$A$54),令和8年各保健所毎集計!$BN$228:$DN$228))</f>
        <v>1.9999999999999997E-2</v>
      </c>
      <c r="AQ269" s="23">
        <f t="array" ref="AQ269">AVERAGE(IF(年次別!$F269=TRANSPOSE(カレンダー!$A$2:$A$54),令和8年各保健所毎集計!$BN$243:$DN$243))</f>
        <v>0.16999999999999998</v>
      </c>
      <c r="AR269" s="23">
        <f t="array" ref="AR269">AVERAGE(IF(年次別!$F269=TRANSPOSE(カレンダー!$A$2:$A$54),令和8年各保健所毎集計!$BN$244:$DN$244))</f>
        <v>3.0000000000000006E-2</v>
      </c>
      <c r="AS269" s="23">
        <f t="array" ref="AS269">AVERAGE(IF(年次別!$F269=TRANSPOSE(カレンダー!$A$2:$A$54),令和8年各保健所毎集計!$BN$259:$DN$259))</f>
        <v>0.14399999999999999</v>
      </c>
      <c r="AT269" s="23">
        <f t="array" ref="AT269">AVERAGE(IF(年次別!$F269=TRANSPOSE(カレンダー!$A$2:$A$54),令和8年各保健所毎集計!$BN$260:$DN$260))</f>
        <v>0.18</v>
      </c>
      <c r="AU269" s="23">
        <f t="array" ref="AU269">AVERAGE(IF(年次別!$F269=TRANSPOSE(カレンダー!$A$2:$A$54),令和8年各保健所毎集計!$BN$275:$DN$275))</f>
        <v>0</v>
      </c>
      <c r="AV269" s="23">
        <f t="array" ref="AV269">AVERAGE(IF(年次別!$F269=TRANSPOSE(カレンダー!$A$2:$A$54),令和8年各保健所毎集計!$BN$276:$DN$276))</f>
        <v>0.01</v>
      </c>
      <c r="AW269" s="23" t="s">
        <v>30</v>
      </c>
      <c r="AX269" s="23" t="s">
        <v>30</v>
      </c>
      <c r="AY269" s="23">
        <f t="array" ref="AY269">AVERAGE(IF(年次別!$F269=TRANSPOSE(カレンダー!$A$2:$A$54),令和8年各保健所毎集計!$BN$291:$DN$291))</f>
        <v>5.6000000000000008E-2</v>
      </c>
      <c r="AZ269" s="23">
        <f t="array" ref="AZ269">AVERAGE(IF(年次別!$F269=TRANSPOSE(カレンダー!$A$2:$A$54),令和8年各保健所毎集計!$BN$292:$DN$292))</f>
        <v>7.5999999999999998E-2</v>
      </c>
      <c r="BA269" s="23">
        <f t="array" ref="BA269">AVERAGE(IF(年次別!$F269=TRANSPOSE(カレンダー!$A$2:$A$54),令和8年各保健所毎集計!$BN$307:$DN$307))</f>
        <v>2.5819999999999999</v>
      </c>
      <c r="BB269" s="23">
        <f t="array" ref="BB269">AVERAGE(IF(年次別!$F269=TRANSPOSE(カレンダー!$A$2:$A$54),令和8年各保健所毎集計!$BN$308:$DN$308))</f>
        <v>1.048</v>
      </c>
      <c r="BD269" s="101"/>
      <c r="BE269" s="101"/>
    </row>
    <row r="270" spans="1:57">
      <c r="A270">
        <v>268</v>
      </c>
      <c r="D270">
        <v>2025</v>
      </c>
      <c r="E270" s="30" t="s">
        <v>252</v>
      </c>
      <c r="F270">
        <v>4</v>
      </c>
      <c r="G270" s="23">
        <f t="array" ref="G270">AVERAGE(IF(年次別!$F270=TRANSPOSE(カレンダー!$A$2:$A$54),令和8年各保健所毎集計!$BN$19:$DN$19))</f>
        <v>3.63</v>
      </c>
      <c r="H270" s="23">
        <f t="array" ref="H270">AVERAGE(IF(年次別!$F270=TRANSPOSE(カレンダー!$A$2:$A$54),令和8年各保健所毎集計!$BN$20:$DN$20))</f>
        <v>0.85</v>
      </c>
      <c r="I270" s="23">
        <f t="array" ref="I270">AVERAGE(IF(年次別!$F270=TRANSPOSE(カレンダー!$A$2:$A$54),令和8年各保健所毎集計!$BN$35:$DN$35))</f>
        <v>0.51249999999999996</v>
      </c>
      <c r="J270" s="23">
        <f t="array" ref="J270">AVERAGE(IF(年次別!$F270=TRANSPOSE(カレンダー!$A$2:$A$54),令和8年各保健所毎集計!$BN$36:$DN$36))</f>
        <v>0.52250000000000008</v>
      </c>
      <c r="K270" s="23">
        <f t="array" ref="K270">AVERAGE(IF(年次別!$F270=TRANSPOSE(カレンダー!$A$2:$A$54),令和8年各保健所毎集計!$BN$51:$DN$51))</f>
        <v>0.32250000000000001</v>
      </c>
      <c r="L270" s="23">
        <f t="array" ref="L270">AVERAGE(IF(年次別!$F270=TRANSPOSE(カレンダー!$A$2:$A$54),令和8年各保健所毎集計!$BN$52:$DN$52))</f>
        <v>0.28250000000000003</v>
      </c>
      <c r="M270" s="23">
        <f t="array" ref="M270">AVERAGE(IF(年次別!$F270=TRANSPOSE(カレンダー!$A$2:$A$54),令和8年各保健所毎集計!$BN$67:$DN$67))</f>
        <v>1.23</v>
      </c>
      <c r="N270" s="23">
        <f t="array" ref="N270">AVERAGE(IF(年次別!$F270=TRANSPOSE(カレンダー!$A$2:$A$54),令和8年各保健所毎集計!$BN$68:$DN$68))</f>
        <v>2.92</v>
      </c>
      <c r="O270" s="23">
        <f t="array" ref="O270">AVERAGE(IF(年次別!$F270=TRANSPOSE(カレンダー!$A$2:$A$54),令和8年各保健所毎集計!$BN$83:$DN$83))</f>
        <v>3.49</v>
      </c>
      <c r="P270" s="23">
        <f t="array" ref="P270">AVERAGE(IF(年次別!$F270=TRANSPOSE(カレンダー!$A$2:$A$54),令和8年各保健所毎集計!$BN$84:$DN$84))</f>
        <v>4.99</v>
      </c>
      <c r="Q270" s="23">
        <f t="array" ref="Q270">AVERAGE(IF(年次別!$F270=TRANSPOSE(カレンダー!$A$2:$A$54),令和8年各保健所毎集計!$BN$99:$DN$99))</f>
        <v>0.82499999999999996</v>
      </c>
      <c r="R270" s="23">
        <f t="array" ref="R270">AVERAGE(IF(年次別!$F270=TRANSPOSE(カレンダー!$A$2:$A$54),令和8年各保健所毎集計!$BN$100:$DN$100))</f>
        <v>0.35250000000000004</v>
      </c>
      <c r="S270" s="23">
        <f t="array" ref="S270">AVERAGE(IF(年次別!$F270=TRANSPOSE(カレンダー!$A$2:$A$54),令和8年各保健所毎集計!$BN$115:$DN$115))</f>
        <v>9.5000000000000001E-2</v>
      </c>
      <c r="T270" s="23">
        <f t="array" ref="T270">AVERAGE(IF(年次別!$F270=TRANSPOSE(カレンダー!$A$2:$A$54),令和8年各保健所毎集計!$BN$116:$DN$116))</f>
        <v>0.23250000000000001</v>
      </c>
      <c r="U270" s="23">
        <f t="array" ref="U270">AVERAGE(IF(年次別!$F270=TRANSPOSE(カレンダー!$A$2:$A$54),令和8年各保健所毎集計!$BN$131:$DN$131))</f>
        <v>0.01</v>
      </c>
      <c r="V270" s="23">
        <f t="array" ref="V270">AVERAGE(IF(年次別!$F270=TRANSPOSE(カレンダー!$A$2:$A$54),令和8年各保健所毎集計!$BN$132:$DN$132))</f>
        <v>7.7499999999999999E-2</v>
      </c>
      <c r="W270" s="23">
        <f t="array" ref="W270">AVERAGE(IF(年次別!$F270=TRANSPOSE(カレンダー!$A$2:$A$54),令和8年各保健所毎集計!$BN$147:$DN$147))</f>
        <v>0.22999999999999998</v>
      </c>
      <c r="X270" s="23">
        <f t="array" ref="X270">AVERAGE(IF(年次別!$F270=TRANSPOSE(カレンダー!$A$2:$A$54),令和8年各保健所毎集計!$BN$148:$DN$148))</f>
        <v>0.29250000000000004</v>
      </c>
      <c r="Y270" s="23" t="s">
        <v>30</v>
      </c>
      <c r="Z270" s="23" t="s">
        <v>30</v>
      </c>
      <c r="AA270" s="23" t="s">
        <v>30</v>
      </c>
      <c r="AB270" s="23" t="s">
        <v>30</v>
      </c>
      <c r="AC270" s="23">
        <f t="array" ref="AC270">AVERAGE(IF(年次別!$F270=TRANSPOSE(カレンダー!$A$2:$A$54),令和8年各保健所毎集計!$BN$163:$DN$163))</f>
        <v>0.15499999999999997</v>
      </c>
      <c r="AD270" s="23">
        <f t="array" ref="AD270">AVERAGE(IF(年次別!$F270=TRANSPOSE(カレンダー!$A$2:$A$54),令和8年各保健所毎集計!$BN$164:$DN$164))</f>
        <v>5.7500000000000002E-2</v>
      </c>
      <c r="AE270" s="23" t="s">
        <v>30</v>
      </c>
      <c r="AF270" s="23" t="s">
        <v>30</v>
      </c>
      <c r="AG270" s="23">
        <f t="array" ref="AG270">AVERAGE(IF(年次別!$F270=TRANSPOSE(カレンダー!$A$2:$A$54),令和8年各保健所毎集計!$BN$179:$DN$179))</f>
        <v>0</v>
      </c>
      <c r="AH270" s="23">
        <f t="array" ref="AH270">AVERAGE(IF(年次別!$F270=TRANSPOSE(カレンダー!$A$2:$A$54),令和8年各保健所毎集計!$BN$180:$DN$180))</f>
        <v>3.2500000000000001E-2</v>
      </c>
      <c r="AI270" s="23">
        <f t="array" ref="AI270">AVERAGE(IF(年次別!$F270=TRANSPOSE(カレンダー!$A$2:$A$54),令和8年各保健所毎集計!$BN$195:$DN$195))</f>
        <v>0</v>
      </c>
      <c r="AJ270" s="23">
        <f t="array" ref="AJ270">AVERAGE(IF(年次別!$F270=TRANSPOSE(カレンダー!$A$2:$A$54),令和8年各保健所毎集計!$BN$196:$DN$196))</f>
        <v>5.0000000000000001E-3</v>
      </c>
      <c r="AK270" s="23">
        <f t="array" ref="AK270">AVERAGE(IF(年次別!$F270=TRANSPOSE(カレンダー!$A$2:$A$54),令和8年各保健所毎集計!$BN$211:$DN$211))</f>
        <v>1.3875000000000002</v>
      </c>
      <c r="AL270" s="23">
        <f t="array" ref="AL270">AVERAGE(IF(年次別!$F270=TRANSPOSE(カレンダー!$A$2:$A$54),令和8年各保健所毎集計!$BN$212:$DN$212))</f>
        <v>0.39500000000000002</v>
      </c>
      <c r="AM270" s="23" t="s">
        <v>30</v>
      </c>
      <c r="AN270" s="23" t="s">
        <v>30</v>
      </c>
      <c r="AO270" s="23">
        <f t="array" ref="AO270">AVERAGE(IF(年次別!$F270=TRANSPOSE(カレンダー!$A$2:$A$54),令和8年各保健所毎集計!$BN$227:$DN$227))</f>
        <v>3.5000000000000003E-2</v>
      </c>
      <c r="AP270" s="23">
        <f t="array" ref="AP270">AVERAGE(IF(年次別!$F270=TRANSPOSE(カレンダー!$A$2:$A$54),令和8年各保健所毎集計!$BN$228:$DN$228))</f>
        <v>1.7500000000000002E-2</v>
      </c>
      <c r="AQ270" s="23">
        <f t="array" ref="AQ270">AVERAGE(IF(年次別!$F270=TRANSPOSE(カレンダー!$A$2:$A$54),令和8年各保健所毎集計!$BN$243:$DN$243))</f>
        <v>0.1075</v>
      </c>
      <c r="AR270" s="23">
        <f t="array" ref="AR270">AVERAGE(IF(年次別!$F270=TRANSPOSE(カレンダー!$A$2:$A$54),令和8年各保健所毎集計!$BN$244:$DN$244))</f>
        <v>4.2500000000000003E-2</v>
      </c>
      <c r="AS270" s="23">
        <f t="array" ref="AS270">AVERAGE(IF(年次別!$F270=TRANSPOSE(カレンダー!$A$2:$A$54),令和8年各保健所毎集計!$BN$259:$DN$259))</f>
        <v>3.5000000000000003E-2</v>
      </c>
      <c r="AT270" s="23">
        <f t="array" ref="AT270">AVERAGE(IF(年次別!$F270=TRANSPOSE(カレンダー!$A$2:$A$54),令和8年各保健所毎集計!$BN$260:$DN$260))</f>
        <v>0.16749999999999998</v>
      </c>
      <c r="AU270" s="23">
        <f t="array" ref="AU270">AVERAGE(IF(年次別!$F270=TRANSPOSE(カレンダー!$A$2:$A$54),令和8年各保健所毎集計!$BN$275:$DN$275))</f>
        <v>0</v>
      </c>
      <c r="AV270" s="23">
        <f t="array" ref="AV270">AVERAGE(IF(年次別!$F270=TRANSPOSE(カレンダー!$A$2:$A$54),令和8年各保健所毎集計!$BN$276:$DN$276))</f>
        <v>1.4999999999999999E-2</v>
      </c>
      <c r="AW270" s="23" t="s">
        <v>30</v>
      </c>
      <c r="AX270" s="23" t="s">
        <v>30</v>
      </c>
      <c r="AY270" s="23">
        <f t="array" ref="AY270">AVERAGE(IF(年次別!$F270=TRANSPOSE(カレンダー!$A$2:$A$54),令和8年各保健所毎集計!$BN$291:$DN$291))</f>
        <v>0</v>
      </c>
      <c r="AZ270" s="23">
        <f t="array" ref="AZ270">AVERAGE(IF(年次別!$F270=TRANSPOSE(カレンダー!$A$2:$A$54),令和8年各保健所毎集計!$BN$292:$DN$292))</f>
        <v>7.7499999999999999E-2</v>
      </c>
      <c r="BA270" s="23">
        <f t="array" ref="BA270">AVERAGE(IF(年次別!$F270=TRANSPOSE(カレンダー!$A$2:$A$54),令和8年各保健所毎集計!$BN$307:$DN$307))</f>
        <v>1.3374999999999999</v>
      </c>
      <c r="BB270" s="23">
        <f t="array" ref="BB270">AVERAGE(IF(年次別!$F270=TRANSPOSE(カレンダー!$A$2:$A$54),令和8年各保健所毎集計!$BN$308:$DN$308))</f>
        <v>0.64500000000000002</v>
      </c>
      <c r="BD270" s="101"/>
      <c r="BE270" s="101"/>
    </row>
    <row r="271" spans="1:57">
      <c r="A271">
        <v>269</v>
      </c>
      <c r="C271">
        <v>5</v>
      </c>
      <c r="D271">
        <v>2025</v>
      </c>
      <c r="E271" s="30" t="s">
        <v>252</v>
      </c>
      <c r="F271">
        <v>5</v>
      </c>
      <c r="G271" s="23" cm="1">
        <f t="array" ref="G271">AVERAGE(IF(年次別!$F271=TRANSPOSE(カレンダー!$A$2:$A$54),令和8年各保健所毎集計!$BN$19:$DN$19))</f>
        <v>1.8800000000000001</v>
      </c>
      <c r="H271" s="23" cm="1">
        <f t="array" ref="H271">AVERAGE(IF(年次別!$F271=TRANSPOSE(カレンダー!$A$2:$A$54),令和8年各保健所毎集計!$BN$20:$DN$20))</f>
        <v>0.12000000000000001</v>
      </c>
      <c r="I271" s="23">
        <f t="array" ref="I271">AVERAGE(IF(年次別!$F271=TRANSPOSE(カレンダー!$A$2:$A$54),令和8年各保健所毎集計!$BN$35:$DN$35))</f>
        <v>1.1675</v>
      </c>
      <c r="J271" s="23">
        <f t="array" ref="J271">AVERAGE(IF(年次別!$F271=TRANSPOSE(カレンダー!$A$2:$A$54),令和8年各保健所毎集計!$BN$36:$DN$36))</f>
        <v>0.29500000000000004</v>
      </c>
      <c r="K271" s="23">
        <f t="array" ref="K271">AVERAGE(IF(年次別!$F271=TRANSPOSE(カレンダー!$A$2:$A$54),令和8年各保健所毎集計!$BN$51:$DN$51))</f>
        <v>0.38500000000000001</v>
      </c>
      <c r="L271" s="23">
        <f t="array" ref="L271">AVERAGE(IF(年次別!$F271=TRANSPOSE(カレンダー!$A$2:$A$54),令和8年各保健所毎集計!$BN$52:$DN$52))</f>
        <v>0.42749999999999999</v>
      </c>
      <c r="M271" s="23">
        <f t="array" ref="M271">AVERAGE(IF(年次別!$F271=TRANSPOSE(カレンダー!$A$2:$A$54),令和8年各保健所毎集計!$BN$67:$DN$67))</f>
        <v>1.1675</v>
      </c>
      <c r="N271" s="23">
        <f t="array" ref="N271">AVERAGE(IF(年次別!$F271=TRANSPOSE(カレンダー!$A$2:$A$54),令和8年各保健所毎集計!$BN$68:$DN$68))</f>
        <v>2.6224999999999996</v>
      </c>
      <c r="O271" s="23">
        <f t="array" ref="O271">AVERAGE(IF(年次別!$F271=TRANSPOSE(カレンダー!$A$2:$A$54),令和8年各保健所毎集計!$BN$83:$DN$83))</f>
        <v>3.1150000000000002</v>
      </c>
      <c r="P271" s="23">
        <f t="array" ref="P271">AVERAGE(IF(年次別!$F271=TRANSPOSE(カレンダー!$A$2:$A$54),令和8年各保健所毎集計!$BN$84:$DN$84))</f>
        <v>4.6274999999999995</v>
      </c>
      <c r="Q271" s="23">
        <f t="array" ref="Q271">AVERAGE(IF(年次別!$F271=TRANSPOSE(カレンダー!$A$2:$A$54),令和8年各保健所毎集計!$BN$99:$DN$99))</f>
        <v>0.49249999999999994</v>
      </c>
      <c r="R271" s="23">
        <f t="array" ref="R271">AVERAGE(IF(年次別!$F271=TRANSPOSE(カレンダー!$A$2:$A$54),令和8年各保健所毎集計!$BN$100:$DN$100))</f>
        <v>0.42499999999999999</v>
      </c>
      <c r="S271" s="23">
        <f t="array" ref="S271">AVERAGE(IF(年次別!$F271=TRANSPOSE(カレンダー!$A$2:$A$54),令和8年各保健所毎集計!$BN$115:$DN$115))</f>
        <v>0.67</v>
      </c>
      <c r="T271" s="23">
        <f t="array" ref="T271">AVERAGE(IF(年次別!$F271=TRANSPOSE(カレンダー!$A$2:$A$54),令和8年各保健所毎集計!$BN$116:$DN$116))</f>
        <v>0.84749999999999992</v>
      </c>
      <c r="U271" s="23">
        <f t="array" ref="U271">AVERAGE(IF(年次別!$F271=TRANSPOSE(カレンダー!$A$2:$A$54),令和8年各保健所毎集計!$BN$131:$DN$131))</f>
        <v>0.01</v>
      </c>
      <c r="V271" s="23">
        <f t="array" ref="V271">AVERAGE(IF(年次別!$F271=TRANSPOSE(カレンダー!$A$2:$A$54),令和8年各保健所毎集計!$BN$132:$DN$132))</f>
        <v>7.5000000000000011E-2</v>
      </c>
      <c r="W271" s="23">
        <f t="array" ref="W271">AVERAGE(IF(年次別!$F271=TRANSPOSE(カレンダー!$A$2:$A$54),令和8年各保健所毎集計!$BN$147:$DN$147))</f>
        <v>0.39500000000000002</v>
      </c>
      <c r="X271" s="23">
        <f t="array" ref="X271">AVERAGE(IF(年次別!$F271=TRANSPOSE(カレンダー!$A$2:$A$54),令和8年各保健所毎集計!$BN$148:$DN$148))</f>
        <v>0.33750000000000002</v>
      </c>
      <c r="Y271" s="23" t="s">
        <v>30</v>
      </c>
      <c r="Z271" s="23" t="s">
        <v>30</v>
      </c>
      <c r="AA271" s="23" t="s">
        <v>30</v>
      </c>
      <c r="AB271" s="23" t="s">
        <v>30</v>
      </c>
      <c r="AC271" s="23">
        <f t="array" ref="AC271">AVERAGE(IF(年次別!$F271=TRANSPOSE(カレンダー!$A$2:$A$54),令和8年各保健所毎集計!$BN$163:$DN$163))</f>
        <v>0.47</v>
      </c>
      <c r="AD271" s="23">
        <f t="array" ref="AD271">AVERAGE(IF(年次別!$F271=TRANSPOSE(カレンダー!$A$2:$A$54),令和8年各保健所毎集計!$BN$164:$DN$164))</f>
        <v>0.17749999999999999</v>
      </c>
      <c r="AE271" s="23" t="s">
        <v>30</v>
      </c>
      <c r="AF271" s="23" t="s">
        <v>30</v>
      </c>
      <c r="AG271" s="23">
        <f t="array" ref="AG271">AVERAGE(IF(年次別!$F271=TRANSPOSE(カレンダー!$A$2:$A$54),令和8年各保健所毎集計!$BN$179:$DN$179))</f>
        <v>5.2500000000000005E-2</v>
      </c>
      <c r="AH271" s="23">
        <f t="array" ref="AH271">AVERAGE(IF(年次別!$F271=TRANSPOSE(カレンダー!$A$2:$A$54),令和8年各保健所毎集計!$BN$180:$DN$180))</f>
        <v>4.2500000000000003E-2</v>
      </c>
      <c r="AI271" s="23">
        <f t="array" ref="AI271">AVERAGE(IF(年次別!$F271=TRANSPOSE(カレンダー!$A$2:$A$54),令和8年各保健所毎集計!$BN$195:$DN$195))</f>
        <v>2.75E-2</v>
      </c>
      <c r="AJ271" s="23">
        <f t="array" ref="AJ271">AVERAGE(IF(年次別!$F271=TRANSPOSE(カレンダー!$A$2:$A$54),令和8年各保健所毎集計!$BN$196:$DN$196))</f>
        <v>0.01</v>
      </c>
      <c r="AK271" s="23">
        <f t="array" ref="AK271">AVERAGE(IF(年次別!$F271=TRANSPOSE(カレンダー!$A$2:$A$54),令和8年各保健所毎集計!$BN$211:$DN$211))</f>
        <v>2.25</v>
      </c>
      <c r="AL271" s="23">
        <f t="array" ref="AL271">AVERAGE(IF(年次別!$F271=TRANSPOSE(カレンダー!$A$2:$A$54),令和8年各保健所毎集計!$BN$212:$DN$212))</f>
        <v>0.45</v>
      </c>
      <c r="AM271" s="23" t="s">
        <v>30</v>
      </c>
      <c r="AN271" s="23" t="s">
        <v>30</v>
      </c>
      <c r="AO271" s="23">
        <f t="array" ref="AO271">AVERAGE(IF(年次別!$F271=TRANSPOSE(カレンダー!$A$2:$A$54),令和8年各保健所毎集計!$BN$227:$DN$227))</f>
        <v>0.215</v>
      </c>
      <c r="AP271" s="23">
        <f t="array" ref="AP271">AVERAGE(IF(年次別!$F271=TRANSPOSE(カレンダー!$A$2:$A$54),令和8年各保健所毎集計!$BN$228:$DN$228))</f>
        <v>2.2500000000000003E-2</v>
      </c>
      <c r="AQ271" s="23">
        <f t="array" ref="AQ271">AVERAGE(IF(年次別!$F271=TRANSPOSE(カレンダー!$A$2:$A$54),令和8年各保健所毎集計!$BN$243:$DN$243))</f>
        <v>3.5000000000000003E-2</v>
      </c>
      <c r="AR271" s="23">
        <f t="array" ref="AR271">AVERAGE(IF(年次別!$F271=TRANSPOSE(カレンダー!$A$2:$A$54),令和8年各保健所毎集計!$BN$244:$DN$244))</f>
        <v>3.0000000000000002E-2</v>
      </c>
      <c r="AS271" s="23">
        <f t="array" ref="AS271">AVERAGE(IF(年次別!$F271=TRANSPOSE(カレンダー!$A$2:$A$54),令和8年各保健所毎集計!$BN$259:$DN$259))</f>
        <v>7.0000000000000007E-2</v>
      </c>
      <c r="AT271" s="23">
        <f t="array" ref="AT271">AVERAGE(IF(年次別!$F271=TRANSPOSE(カレンダー!$A$2:$A$54),令和8年各保健所毎集計!$BN$260:$DN$260))</f>
        <v>0.19500000000000001</v>
      </c>
      <c r="AU271" s="23">
        <f t="array" ref="AU271">AVERAGE(IF(年次別!$F271=TRANSPOSE(カレンダー!$A$2:$A$54),令和8年各保健所毎集計!$BN$275:$DN$275))</f>
        <v>0</v>
      </c>
      <c r="AV271" s="23">
        <f t="array" ref="AV271">AVERAGE(IF(年次別!$F271=TRANSPOSE(カレンダー!$A$2:$A$54),令和8年各保健所毎集計!$BN$276:$DN$276))</f>
        <v>0.01</v>
      </c>
      <c r="AW271" s="23" t="s">
        <v>30</v>
      </c>
      <c r="AX271" s="23" t="s">
        <v>30</v>
      </c>
      <c r="AY271" s="23">
        <f t="array" ref="AY271">AVERAGE(IF(年次別!$F271=TRANSPOSE(カレンダー!$A$2:$A$54),令和8年各保健所毎集計!$BN$291:$DN$291))</f>
        <v>3.5000000000000003E-2</v>
      </c>
      <c r="AZ271" s="23">
        <f t="array" ref="AZ271">AVERAGE(IF(年次別!$F271=TRANSPOSE(カレンダー!$A$2:$A$54),令和8年各保健所毎集計!$BN$292:$DN$292))</f>
        <v>5.4999999999999993E-2</v>
      </c>
      <c r="BA271" s="23">
        <f t="array" ref="BA271">AVERAGE(IF(年次別!$F271=TRANSPOSE(カレンダー!$A$2:$A$54),令和8年各保健所毎集計!$BN$307:$DN$307))</f>
        <v>0.61250000000000004</v>
      </c>
      <c r="BB271" s="23">
        <f t="array" ref="BB271">AVERAGE(IF(年次別!$F271=TRANSPOSE(カレンダー!$A$2:$A$54),令和8年各保健所毎集計!$BN$308:$DN$308))</f>
        <v>0.35749999999999993</v>
      </c>
      <c r="BD271" s="101"/>
      <c r="BE271" s="101"/>
    </row>
    <row r="272" spans="1:57">
      <c r="A272">
        <v>270</v>
      </c>
      <c r="D272">
        <v>2025</v>
      </c>
      <c r="E272" s="30" t="s">
        <v>252</v>
      </c>
      <c r="F272">
        <v>6</v>
      </c>
      <c r="G272" s="23" cm="1">
        <f t="array" ref="G272">AVERAGE(IF(年次別!$F272=TRANSPOSE(カレンダー!$A$2:$A$54),令和8年各保健所毎集計!$BN$19:$DN$19))</f>
        <v>0.65999999999999992</v>
      </c>
      <c r="H272" s="23">
        <f t="array" ref="H272">AVERAGE(IF(年次別!$F272=TRANSPOSE(カレンダー!$A$2:$A$54),令和8年各保健所毎集計!$BN$20:$DN$20))</f>
        <v>0.08</v>
      </c>
      <c r="I272" s="23">
        <f t="array" ref="I272">AVERAGE(IF(年次別!$F272=TRANSPOSE(カレンダー!$A$2:$A$54),令和8年各保健所毎集計!$BN$35:$DN$35))</f>
        <v>3.0259999999999998</v>
      </c>
      <c r="J272" s="23">
        <f t="array" ref="J272">AVERAGE(IF(年次別!$F272=TRANSPOSE(カレンダー!$A$2:$A$54),令和8年各保健所毎集計!$BN$36:$DN$36))</f>
        <v>0.35199999999999998</v>
      </c>
      <c r="K272" s="23">
        <f t="array" ref="K272">AVERAGE(IF(年次別!$F272=TRANSPOSE(カレンダー!$A$2:$A$54),令和8年各保健所毎集計!$BN$51:$DN$51))</f>
        <v>0.50800000000000001</v>
      </c>
      <c r="L272" s="23">
        <f t="array" ref="L272">AVERAGE(IF(年次別!$F272=TRANSPOSE(カレンダー!$A$2:$A$54),令和8年各保健所毎集計!$BN$52:$DN$52))</f>
        <v>0.56200000000000006</v>
      </c>
      <c r="M272" s="23">
        <f t="array" ref="M272">AVERAGE(IF(年次別!$F272=TRANSPOSE(カレンダー!$A$2:$A$54),令和8年各保健所毎集計!$BN$67:$DN$67))</f>
        <v>0.752</v>
      </c>
      <c r="N272" s="23">
        <f t="array" ref="N272">AVERAGE(IF(年次別!$F272=TRANSPOSE(カレンダー!$A$2:$A$54),令和8年各保健所毎集計!$BN$68:$DN$68))</f>
        <v>2.39</v>
      </c>
      <c r="O272" s="23">
        <f t="array" ref="O272">AVERAGE(IF(年次別!$F272=TRANSPOSE(カレンダー!$A$2:$A$54),令和8年各保健所毎集計!$BN$83:$DN$83))</f>
        <v>3.66</v>
      </c>
      <c r="P272" s="23">
        <f t="array" ref="P272">AVERAGE(IF(年次別!$F272=TRANSPOSE(カレンダー!$A$2:$A$54),令和8年各保健所毎集計!$BN$84:$DN$84))</f>
        <v>4.7380000000000004</v>
      </c>
      <c r="Q272" s="23">
        <f t="array" ref="Q272">AVERAGE(IF(年次別!$F272=TRANSPOSE(カレンダー!$A$2:$A$54),令和8年各保健所毎集計!$BN$99:$DN$99))</f>
        <v>0.33600000000000002</v>
      </c>
      <c r="R272" s="23">
        <f t="array" ref="R272">AVERAGE(IF(年次別!$F272=TRANSPOSE(カレンダー!$A$2:$A$54),令和8年各保健所毎集計!$BN$100:$DN$100))</f>
        <v>0.378</v>
      </c>
      <c r="S272" s="23">
        <f t="array" ref="S272">AVERAGE(IF(年次別!$F272=TRANSPOSE(カレンダー!$A$2:$A$54),令和8年各保健所毎集計!$BN$115:$DN$115))</f>
        <v>3.0840000000000001</v>
      </c>
      <c r="T272" s="23">
        <f t="array" ref="T272">AVERAGE(IF(年次別!$F272=TRANSPOSE(カレンダー!$A$2:$A$54),令和8年各保健所毎集計!$BN$116:$DN$116))</f>
        <v>3.9540000000000006</v>
      </c>
      <c r="U272" s="23">
        <f t="array" ref="U272">AVERAGE(IF(年次別!$F272=TRANSPOSE(カレンダー!$A$2:$A$54),令和8年各保健所毎集計!$BN$131:$DN$131))</f>
        <v>1.6E-2</v>
      </c>
      <c r="V272" s="23">
        <f t="array" ref="V272">AVERAGE(IF(年次別!$F272=TRANSPOSE(カレンダー!$A$2:$A$54),令和8年各保健所毎集計!$BN$132:$DN$132))</f>
        <v>6.2E-2</v>
      </c>
      <c r="W272" s="23">
        <f t="array" ref="W272">AVERAGE(IF(年次別!$F272=TRANSPOSE(カレンダー!$A$2:$A$54),令和8年各保健所毎集計!$BN$147:$DN$147))</f>
        <v>0.35199999999999998</v>
      </c>
      <c r="X272" s="23">
        <f t="array" ref="X272">AVERAGE(IF(年次別!$F272=TRANSPOSE(カレンダー!$A$2:$A$54),令和8年各保健所毎集計!$BN$148:$DN$148))</f>
        <v>0.35000000000000003</v>
      </c>
      <c r="Y272" s="23" t="s">
        <v>30</v>
      </c>
      <c r="Z272" s="23" t="s">
        <v>30</v>
      </c>
      <c r="AA272" s="23" t="s">
        <v>30</v>
      </c>
      <c r="AB272" s="23" t="s">
        <v>30</v>
      </c>
      <c r="AC272" s="23">
        <f t="array" ref="AC272">AVERAGE(IF(年次別!$F272=TRANSPOSE(カレンダー!$A$2:$A$54),令和8年各保健所毎集計!$BN$163:$DN$163))</f>
        <v>1.0680000000000001</v>
      </c>
      <c r="AD272" s="23">
        <f t="array" ref="AD272">AVERAGE(IF(年次別!$F272=TRANSPOSE(カレンダー!$A$2:$A$54),令和8年各保健所毎集計!$BN$164:$DN$164))</f>
        <v>0.97199999999999986</v>
      </c>
      <c r="AE272" s="23" t="s">
        <v>30</v>
      </c>
      <c r="AF272" s="23" t="s">
        <v>30</v>
      </c>
      <c r="AG272" s="23">
        <f t="array" ref="AG272">AVERAGE(IF(年次別!$F272=TRANSPOSE(カレンダー!$A$2:$A$54),令和8年各保健所毎集計!$BN$179:$DN$179))</f>
        <v>8.0000000000000002E-3</v>
      </c>
      <c r="AH272" s="23">
        <f t="array" ref="AH272">AVERAGE(IF(年次別!$F272=TRANSPOSE(カレンダー!$A$2:$A$54),令和8年各保健所毎集計!$BN$180:$DN$180))</f>
        <v>4.5999999999999999E-2</v>
      </c>
      <c r="AI272" s="23">
        <f t="array" ref="AI272">AVERAGE(IF(年次別!$F272=TRANSPOSE(カレンダー!$A$2:$A$54),令和8年各保健所毎集計!$BN$195:$DN$195))</f>
        <v>0</v>
      </c>
      <c r="AJ272" s="23">
        <f t="array" ref="AJ272">AVERAGE(IF(年次別!$F272=TRANSPOSE(カレンダー!$A$2:$A$54),令和8年各保健所毎集計!$BN$196:$DN$196))</f>
        <v>1.2E-2</v>
      </c>
      <c r="AK272" s="23">
        <f t="array" ref="AK272">AVERAGE(IF(年次別!$F272=TRANSPOSE(カレンダー!$A$2:$A$54),令和8年各保健所毎集計!$BN$211:$DN$211))</f>
        <v>3.2879999999999994</v>
      </c>
      <c r="AL272" s="23">
        <f t="array" ref="AL272">AVERAGE(IF(年次別!$F272=TRANSPOSE(カレンダー!$A$2:$A$54),令和8年各保健所毎集計!$BN$212:$DN$212))</f>
        <v>0.46199999999999991</v>
      </c>
      <c r="AM272" s="23" t="s">
        <v>30</v>
      </c>
      <c r="AN272" s="23" t="s">
        <v>30</v>
      </c>
      <c r="AO272" s="23">
        <f t="array" ref="AO272">AVERAGE(IF(年次別!$F272=TRANSPOSE(カレンダー!$A$2:$A$54),令和8年各保健所毎集計!$BN$227:$DN$227))</f>
        <v>8.5999999999999993E-2</v>
      </c>
      <c r="AP272" s="23">
        <f t="array" ref="AP272">AVERAGE(IF(年次別!$F272=TRANSPOSE(カレンダー!$A$2:$A$54),令和8年各保健所毎集計!$BN$228:$DN$228))</f>
        <v>1.5999999999999997E-2</v>
      </c>
      <c r="AQ272" s="23">
        <f t="array" ref="AQ272">AVERAGE(IF(年次別!$F272=TRANSPOSE(カレンダー!$A$2:$A$54),令和8年各保健所毎集計!$BN$243:$DN$243))</f>
        <v>0.17200000000000001</v>
      </c>
      <c r="AR272" s="23">
        <f t="array" ref="AR272">AVERAGE(IF(年次別!$F272=TRANSPOSE(カレンダー!$A$2:$A$54),令和8年各保健所毎集計!$BN$244:$DN$244))</f>
        <v>4.2000000000000003E-2</v>
      </c>
      <c r="AS272" s="23">
        <f t="array" ref="AS272">AVERAGE(IF(年次別!$F272=TRANSPOSE(カレンダー!$A$2:$A$54),令和8年各保健所毎集計!$BN$259:$DN$259))</f>
        <v>5.6000000000000008E-2</v>
      </c>
      <c r="AT272" s="23">
        <f t="array" ref="AT272">AVERAGE(IF(年次別!$F272=TRANSPOSE(カレンダー!$A$2:$A$54),令和8年各保健所毎集計!$BN$260:$DN$260))</f>
        <v>0.22400000000000003</v>
      </c>
      <c r="AU272" s="23">
        <f t="array" ref="AU272">AVERAGE(IF(年次別!$F272=TRANSPOSE(カレンダー!$A$2:$A$54),令和8年各保健所毎集計!$BN$275:$DN$275))</f>
        <v>0</v>
      </c>
      <c r="AV272" s="23">
        <f t="array" ref="AV272">AVERAGE(IF(年次別!$F272=TRANSPOSE(カレンダー!$A$2:$A$54),令和8年各保健所毎集計!$BN$276:$DN$276))</f>
        <v>0.01</v>
      </c>
      <c r="AW272" s="23" t="s">
        <v>30</v>
      </c>
      <c r="AX272" s="23" t="s">
        <v>30</v>
      </c>
      <c r="AY272" s="23">
        <f t="array" ref="AY272">AVERAGE(IF(年次別!$F272=TRANSPOSE(カレンダー!$A$2:$A$54),令和8年各保健所毎集計!$BN$291:$DN$291))</f>
        <v>0</v>
      </c>
      <c r="AZ272" s="23">
        <f t="array" ref="AZ272">AVERAGE(IF(年次別!$F272=TRANSPOSE(カレンダー!$A$2:$A$54),令和8年各保健所毎集計!$BN$292:$DN$292))</f>
        <v>3.2000000000000001E-2</v>
      </c>
      <c r="BA272" s="23">
        <f t="array" ref="BA272">AVERAGE(IF(年次別!$F272=TRANSPOSE(カレンダー!$A$2:$A$54),令和8年各保健所毎集計!$BN$307:$DN$307))</f>
        <v>0.25200000000000006</v>
      </c>
      <c r="BB272" s="23">
        <f t="array" ref="BB272">AVERAGE(IF(年次別!$F272=TRANSPOSE(カレンダー!$A$2:$A$54),令和8年各保健所毎集計!$BN$308:$DN$308))</f>
        <v>0.88000000000000012</v>
      </c>
      <c r="BD272" s="101"/>
      <c r="BE272" s="101"/>
    </row>
    <row r="273" spans="1:54">
      <c r="A273">
        <v>271</v>
      </c>
      <c r="C273">
        <v>7</v>
      </c>
      <c r="D273">
        <v>2025</v>
      </c>
      <c r="E273" s="30" t="s">
        <v>252</v>
      </c>
      <c r="F273">
        <v>7</v>
      </c>
      <c r="G273" s="23">
        <f t="array" ref="G273">AVERAGE(IF(年次別!$F273=TRANSPOSE(カレンダー!$A$2:$A$54),令和8年各保健所毎集計!$BN$19:$DN$19))</f>
        <v>1.3725000000000001</v>
      </c>
      <c r="H273" s="23">
        <f t="array" ref="H273">AVERAGE(IF(年次別!$F273=TRANSPOSE(カレンダー!$A$2:$A$54),令和8年各保健所毎集計!$BN$20:$DN$20))</f>
        <v>0.23500000000000001</v>
      </c>
      <c r="I273" s="23">
        <f t="array" ref="I273">AVERAGE(IF(年次別!$F273=TRANSPOSE(カレンダー!$A$2:$A$54),令和8年各保健所毎集計!$BN$35:$DN$35))</f>
        <v>4.7924999999999995</v>
      </c>
      <c r="J273" s="23">
        <f t="array" ref="J273">AVERAGE(IF(年次別!$F273=TRANSPOSE(カレンダー!$A$2:$A$54),令和8年各保健所毎集計!$BN$36:$DN$36))</f>
        <v>0.47</v>
      </c>
      <c r="K273" s="23">
        <f t="array" ref="K273">AVERAGE(IF(年次別!$F273=TRANSPOSE(カレンダー!$A$2:$A$54),令和8年各保健所毎集計!$BN$51:$DN$51))</f>
        <v>0.41749999999999998</v>
      </c>
      <c r="L273" s="23">
        <f t="array" ref="L273">AVERAGE(IF(年次別!$F273=TRANSPOSE(カレンダー!$A$2:$A$54),令和8年各保健所毎集計!$BN$52:$DN$52))</f>
        <v>0.33250000000000002</v>
      </c>
      <c r="M273" s="23">
        <f t="array" ref="M273">AVERAGE(IF(年次別!$F273=TRANSPOSE(カレンダー!$A$2:$A$54),令和8年各保健所毎集計!$BN$67:$DN$67))</f>
        <v>0.9375</v>
      </c>
      <c r="N273" s="23">
        <f t="array" ref="N273">AVERAGE(IF(年次別!$F273=TRANSPOSE(カレンダー!$A$2:$A$54),令和8年各保健所毎集計!$BN$68:$DN$68))</f>
        <v>1.5825</v>
      </c>
      <c r="O273" s="23">
        <f t="array" ref="O273">AVERAGE(IF(年次別!$F273=TRANSPOSE(カレンダー!$A$2:$A$54),令和8年各保健所毎集計!$BN$83:$DN$83))</f>
        <v>4.71</v>
      </c>
      <c r="P273" s="23">
        <f t="array" ref="P273">AVERAGE(IF(年次別!$F273=TRANSPOSE(カレンダー!$A$2:$A$54),令和8年各保健所毎集計!$BN$84:$DN$84))</f>
        <v>3.7299999999999995</v>
      </c>
      <c r="Q273" s="23">
        <f t="array" ref="Q273">AVERAGE(IF(年次別!$F273=TRANSPOSE(カレンダー!$A$2:$A$54),令和8年各保健所毎集計!$BN$99:$DN$99))</f>
        <v>0.18</v>
      </c>
      <c r="R273" s="23">
        <f t="array" ref="R273">AVERAGE(IF(年次別!$F273=TRANSPOSE(カレンダー!$A$2:$A$54),令和8年各保健所毎集計!$BN$100:$DN$100))</f>
        <v>0.3075</v>
      </c>
      <c r="S273" s="23">
        <f t="array" ref="S273">AVERAGE(IF(年次別!$F273=TRANSPOSE(カレンダー!$A$2:$A$54),令和8年各保健所毎集計!$BN$115:$DN$115))</f>
        <v>4.8625000000000007</v>
      </c>
      <c r="T273" s="23">
        <f t="array" ref="T273">AVERAGE(IF(年次別!$F273=TRANSPOSE(カレンダー!$A$2:$A$54),令和8年各保健所毎集計!$BN$116:$DN$116))</f>
        <v>7.87</v>
      </c>
      <c r="U273" s="23">
        <f t="array" ref="U273">AVERAGE(IF(年次別!$F273=TRANSPOSE(カレンダー!$A$2:$A$54),令和8年各保健所毎集計!$BN$131:$DN$131))</f>
        <v>0</v>
      </c>
      <c r="V273" s="23">
        <f t="array" ref="V273">AVERAGE(IF(年次別!$F273=TRANSPOSE(カレンダー!$A$2:$A$54),令和8年各保健所毎集計!$BN$132:$DN$132))</f>
        <v>6.25E-2</v>
      </c>
      <c r="W273" s="23">
        <f t="array" ref="W273">AVERAGE(IF(年次別!$F273=TRANSPOSE(カレンダー!$A$2:$A$54),令和8年各保健所毎集計!$BN$147:$DN$147))</f>
        <v>0.33250000000000002</v>
      </c>
      <c r="X273" s="23">
        <f t="array" ref="X273">AVERAGE(IF(年次別!$F273=TRANSPOSE(カレンダー!$A$2:$A$54),令和8年各保健所毎集計!$BN$148:$DN$148))</f>
        <v>0.29499999999999998</v>
      </c>
      <c r="Y273" s="23" t="s">
        <v>30</v>
      </c>
      <c r="Z273" s="23" t="s">
        <v>30</v>
      </c>
      <c r="AA273" s="23" t="s">
        <v>30</v>
      </c>
      <c r="AB273" s="23" t="s">
        <v>30</v>
      </c>
      <c r="AC273" s="23">
        <f t="array" ref="AC273">AVERAGE(IF(年次別!$F273=TRANSPOSE(カレンダー!$A$2:$A$54),令和8年各保健所毎集計!$BN$163:$DN$163))</f>
        <v>1.43</v>
      </c>
      <c r="AD273" s="23">
        <f t="array" ref="AD273">AVERAGE(IF(年次別!$F273=TRANSPOSE(カレンダー!$A$2:$A$54),令和8年各保健所毎集計!$BN$164:$DN$164))</f>
        <v>1.9375</v>
      </c>
      <c r="AE273" s="23" t="s">
        <v>30</v>
      </c>
      <c r="AF273" s="23" t="s">
        <v>30</v>
      </c>
      <c r="AG273" s="23">
        <f t="array" ref="AG273">AVERAGE(IF(年次別!$F273=TRANSPOSE(カレンダー!$A$2:$A$54),令和8年各保健所毎集計!$BN$179:$DN$179))</f>
        <v>0.05</v>
      </c>
      <c r="AH273" s="23">
        <f t="array" ref="AH273">AVERAGE(IF(年次別!$F273=TRANSPOSE(カレンダー!$A$2:$A$54),令和8年各保健所毎集計!$BN$180:$DN$180))</f>
        <v>4.7500000000000001E-2</v>
      </c>
      <c r="AI273" s="23">
        <f t="array" ref="AI273">AVERAGE(IF(年次別!$F273=TRANSPOSE(カレンダー!$A$2:$A$54),令和8年各保健所毎集計!$BN$195:$DN$195))</f>
        <v>0</v>
      </c>
      <c r="AJ273" s="23">
        <f t="array" ref="AJ273">AVERAGE(IF(年次別!$F273=TRANSPOSE(カレンダー!$A$2:$A$54),令和8年各保健所毎集計!$BN$196:$DN$196))</f>
        <v>7.4999999999999997E-3</v>
      </c>
      <c r="AK273" s="23">
        <f t="array" ref="AK273">AVERAGE(IF(年次別!$F273=TRANSPOSE(カレンダー!$A$2:$A$54),令和8年各保健所毎集計!$BN$211:$DN$211))</f>
        <v>2.2475000000000001</v>
      </c>
      <c r="AL273" s="23">
        <f t="array" ref="AL273">AVERAGE(IF(年次別!$F273=TRANSPOSE(カレンダー!$A$2:$A$54),令和8年各保健所毎集計!$BN$212:$DN$212))</f>
        <v>0.52500000000000002</v>
      </c>
      <c r="AM273" s="23" t="s">
        <v>30</v>
      </c>
      <c r="AN273" s="23" t="s">
        <v>30</v>
      </c>
      <c r="AO273" s="23">
        <f t="array" ref="AO273">AVERAGE(IF(年次別!$F273=TRANSPOSE(カレンダー!$A$2:$A$54),令和8年各保健所毎集計!$BN$227:$DN$227))</f>
        <v>7.0000000000000007E-2</v>
      </c>
      <c r="AP273" s="23">
        <f t="array" ref="AP273">AVERAGE(IF(年次別!$F273=TRANSPOSE(カレンダー!$A$2:$A$54),令和8年各保健所毎集計!$BN$228:$DN$228))</f>
        <v>1.7500000000000002E-2</v>
      </c>
      <c r="AQ273" s="23">
        <f t="array" ref="AQ273">AVERAGE(IF(年次別!$F273=TRANSPOSE(カレンダー!$A$2:$A$54),令和8年各保健所毎集計!$BN$243:$DN$243))</f>
        <v>0.14250000000000002</v>
      </c>
      <c r="AR273" s="23">
        <f t="array" ref="AR273">AVERAGE(IF(年次別!$F273=TRANSPOSE(カレンダー!$A$2:$A$54),令和8年各保健所毎集計!$BN$244:$DN$244))</f>
        <v>0.05</v>
      </c>
      <c r="AS273" s="23">
        <f t="array" ref="AS273">AVERAGE(IF(年次別!$F273=TRANSPOSE(カレンダー!$A$2:$A$54),令和8年各保健所毎集計!$BN$259:$DN$259))</f>
        <v>0</v>
      </c>
      <c r="AT273" s="23">
        <f t="array" ref="AT273">AVERAGE(IF(年次別!$F273=TRANSPOSE(カレンダー!$A$2:$A$54),令和8年各保健所毎集計!$BN$260:$DN$260))</f>
        <v>0.34499999999999997</v>
      </c>
      <c r="AU273" s="23">
        <f t="array" ref="AU273">AVERAGE(IF(年次別!$F273=TRANSPOSE(カレンダー!$A$2:$A$54),令和8年各保健所毎集計!$BN$275:$DN$275))</f>
        <v>0</v>
      </c>
      <c r="AV273" s="23">
        <f t="array" ref="AV273">AVERAGE(IF(年次別!$F273=TRANSPOSE(カレンダー!$A$2:$A$54),令和8年各保健所毎集計!$BN$276:$DN$276))</f>
        <v>0.01</v>
      </c>
      <c r="AW273" s="23" t="s">
        <v>30</v>
      </c>
      <c r="AX273" s="23" t="s">
        <v>30</v>
      </c>
      <c r="AY273" s="23">
        <f t="array" ref="AY273">AVERAGE(IF(年次別!$F273=TRANSPOSE(カレンダー!$A$2:$A$54),令和8年各保健所毎集計!$BN$291:$DN$291))</f>
        <v>7.0000000000000007E-2</v>
      </c>
      <c r="AZ273" s="23">
        <f t="array" ref="AZ273">AVERAGE(IF(年次別!$F273=TRANSPOSE(カレンダー!$A$2:$A$54),令和8年各保健所毎集計!$BN$292:$DN$292))</f>
        <v>1.4999999999999999E-2</v>
      </c>
      <c r="BA273" s="23">
        <f t="array" ref="BA273">AVERAGE(IF(年次別!$F273=TRANSPOSE(カレンダー!$A$2:$A$54),令和8年各保健所毎集計!$BN$307:$DN$307))</f>
        <v>0.59</v>
      </c>
      <c r="BB273" s="23">
        <f t="array" ref="BB273">AVERAGE(IF(年次別!$F273=TRANSPOSE(カレンダー!$A$2:$A$54),令和8年各保健所毎集計!$BN$308:$DN$308))</f>
        <v>1.8050000000000002</v>
      </c>
    </row>
    <row r="274" spans="1:54">
      <c r="A274">
        <v>272</v>
      </c>
      <c r="D274">
        <v>2025</v>
      </c>
      <c r="E274" s="30" t="s">
        <v>252</v>
      </c>
      <c r="F274">
        <v>8</v>
      </c>
      <c r="G274" s="23">
        <f t="array" ref="G274">AVERAGE(IF(年次別!$F274=TRANSPOSE(カレンダー!$A$2:$A$54),令和8年各保健所毎集計!$BN$19:$DN$19))</f>
        <v>2.4049999999999998</v>
      </c>
      <c r="H274" s="23">
        <f t="array" ref="H274">AVERAGE(IF(年次別!$F274=TRANSPOSE(カレンダー!$A$2:$A$54),令和8年各保健所毎集計!$BN$20:$DN$20))</f>
        <v>0.58000000000000007</v>
      </c>
      <c r="I274" s="23">
        <f t="array" ref="I274">AVERAGE(IF(年次別!$F274=TRANSPOSE(カレンダー!$A$2:$A$54),令和8年各保健所毎集計!$BN$35:$DN$35))</f>
        <v>1.6875</v>
      </c>
      <c r="J274" s="23">
        <f t="array" ref="J274">AVERAGE(IF(年次別!$F274=TRANSPOSE(カレンダー!$A$2:$A$54),令和8年各保健所毎集計!$BN$36:$DN$36))</f>
        <v>0.41</v>
      </c>
      <c r="K274" s="23">
        <f t="array" ref="K274">AVERAGE(IF(年次別!$F274=TRANSPOSE(カレンダー!$A$2:$A$54),令和8年各保健所毎集計!$BN$51:$DN$51))</f>
        <v>0.41749999999999998</v>
      </c>
      <c r="L274" s="23">
        <f t="array" ref="L274">AVERAGE(IF(年次別!$F274=TRANSPOSE(カレンダー!$A$2:$A$54),令和8年各保健所毎集計!$BN$52:$DN$52))</f>
        <v>0.17749999999999999</v>
      </c>
      <c r="M274" s="23">
        <f t="array" ref="M274">AVERAGE(IF(年次別!$F274=TRANSPOSE(カレンダー!$A$2:$A$54),令和8年各保健所毎集計!$BN$67:$DN$67))</f>
        <v>0.77249999999999996</v>
      </c>
      <c r="N274" s="23">
        <f t="array" ref="N274">AVERAGE(IF(年次別!$F274=TRANSPOSE(カレンダー!$A$2:$A$54),令和8年各保健所毎集計!$BN$68:$DN$68))</f>
        <v>0.80249999999999999</v>
      </c>
      <c r="O274" s="23">
        <f t="array" ref="O274">AVERAGE(IF(年次別!$F274=TRANSPOSE(カレンダー!$A$2:$A$54),令和8年各保健所毎集計!$BN$83:$DN$83))</f>
        <v>3.2175000000000002</v>
      </c>
      <c r="P274" s="23">
        <f t="array" ref="P274">AVERAGE(IF(年次別!$F274=TRANSPOSE(カレンダー!$A$2:$A$54),令和8年各保健所毎集計!$BN$84:$DN$84))</f>
        <v>2.2149999999999999</v>
      </c>
      <c r="Q274" s="23">
        <f t="array" ref="Q274">AVERAGE(IF(年次別!$F274=TRANSPOSE(カレンダー!$A$2:$A$54),令和8年各保健所毎集計!$BN$99:$DN$99))</f>
        <v>0.11749999999999999</v>
      </c>
      <c r="R274" s="23">
        <f t="array" ref="R274">AVERAGE(IF(年次別!$F274=TRANSPOSE(カレンダー!$A$2:$A$54),令和8年各保健所毎集計!$BN$100:$DN$100))</f>
        <v>0.17499999999999999</v>
      </c>
      <c r="S274" s="23">
        <f t="array" ref="S274">AVERAGE(IF(年次別!$F274=TRANSPOSE(カレンダー!$A$2:$A$54),令和8年各保健所毎集計!$BN$115:$DN$115))</f>
        <v>1.9075</v>
      </c>
      <c r="T274" s="23">
        <f t="array" ref="T274">AVERAGE(IF(年次別!$F274=TRANSPOSE(カレンダー!$A$2:$A$54),令和8年各保健所毎集計!$BN$116:$DN$116))</f>
        <v>2.2824999999999998</v>
      </c>
      <c r="U274" s="23">
        <f t="array" ref="U274">AVERAGE(IF(年次別!$F274=TRANSPOSE(カレンダー!$A$2:$A$54),令和8年各保健所毎集計!$BN$131:$DN$131))</f>
        <v>0</v>
      </c>
      <c r="V274" s="23">
        <f t="array" ref="V274">AVERAGE(IF(年次別!$F274=TRANSPOSE(カレンダー!$A$2:$A$54),令和8年各保健所毎集計!$BN$132:$DN$132))</f>
        <v>2.5000000000000001E-2</v>
      </c>
      <c r="W274" s="23">
        <f t="array" ref="W274">AVERAGE(IF(年次別!$F274=TRANSPOSE(カレンダー!$A$2:$A$54),令和8年各保健所毎集計!$BN$147:$DN$147))</f>
        <v>0.25</v>
      </c>
      <c r="X274" s="23">
        <f t="array" ref="X274">AVERAGE(IF(年次別!$F274=TRANSPOSE(カレンダー!$A$2:$A$54),令和8年各保健所毎集計!$BN$148:$DN$148))</f>
        <v>0.1925</v>
      </c>
      <c r="Y274" s="23" t="s">
        <v>30</v>
      </c>
      <c r="Z274" s="23" t="s">
        <v>30</v>
      </c>
      <c r="AA274" s="23" t="s">
        <v>30</v>
      </c>
      <c r="AB274" s="23" t="s">
        <v>30</v>
      </c>
      <c r="AC274" s="23">
        <f t="array" ref="AC274">AVERAGE(IF(年次別!$F274=TRANSPOSE(カレンダー!$A$2:$A$54),令和8年各保健所毎集計!$BN$163:$DN$163))</f>
        <v>0.28000000000000003</v>
      </c>
      <c r="AD274" s="23">
        <f t="array" ref="AD274">AVERAGE(IF(年次別!$F274=TRANSPOSE(カレンダー!$A$2:$A$54),令和8年各保健所毎集計!$BN$164:$DN$164))</f>
        <v>0.66749999999999998</v>
      </c>
      <c r="AE274" s="23" t="s">
        <v>30</v>
      </c>
      <c r="AF274" s="23" t="s">
        <v>30</v>
      </c>
      <c r="AG274" s="23">
        <f t="array" ref="AG274">AVERAGE(IF(年次別!$F274=TRANSPOSE(カレンダー!$A$2:$A$54),令和8年各保健所毎集計!$BN$179:$DN$179))</f>
        <v>5.2500000000000005E-2</v>
      </c>
      <c r="AH274" s="23">
        <f t="array" ref="AH274">AVERAGE(IF(年次別!$F274=TRANSPOSE(カレンダー!$A$2:$A$54),令和8年各保健所毎集計!$BN$180:$DN$180))</f>
        <v>2.5000000000000001E-2</v>
      </c>
      <c r="AI274" s="23">
        <f t="array" ref="AI274">AVERAGE(IF(年次別!$F274=TRANSPOSE(カレンダー!$A$2:$A$54),令和8年各保健所毎集計!$BN$195:$DN$195))</f>
        <v>2.75E-2</v>
      </c>
      <c r="AJ274" s="23">
        <f t="array" ref="AJ274">AVERAGE(IF(年次別!$F274=TRANSPOSE(カレンダー!$A$2:$A$54),令和8年各保健所毎集計!$BN$196:$DN$196))</f>
        <v>5.0000000000000001E-3</v>
      </c>
      <c r="AK274" s="23">
        <f t="array" ref="AK274">AVERAGE(IF(年次別!$F274=TRANSPOSE(カレンダー!$A$2:$A$54),令和8年各保健所毎集計!$BN$211:$DN$211))</f>
        <v>1.75</v>
      </c>
      <c r="AL274" s="23">
        <f t="array" ref="AL274">AVERAGE(IF(年次別!$F274=TRANSPOSE(カレンダー!$A$2:$A$54),令和8年各保健所毎集計!$BN$212:$DN$212))</f>
        <v>0.42249999999999999</v>
      </c>
      <c r="AM274" s="23" t="s">
        <v>30</v>
      </c>
      <c r="AN274" s="23" t="s">
        <v>30</v>
      </c>
      <c r="AO274" s="23">
        <f t="array" ref="AO274">AVERAGE(IF(年次別!$F274=TRANSPOSE(カレンダー!$A$2:$A$54),令和8年各保健所毎集計!$BN$227:$DN$227))</f>
        <v>3.5000000000000003E-2</v>
      </c>
      <c r="AP274" s="23">
        <f t="array" ref="AP274">AVERAGE(IF(年次別!$F274=TRANSPOSE(カレンダー!$A$2:$A$54),令和8年各保健所毎集計!$BN$228:$DN$228))</f>
        <v>0.01</v>
      </c>
      <c r="AQ274" s="23">
        <f t="array" ref="AQ274">AVERAGE(IF(年次別!$F274=TRANSPOSE(カレンダー!$A$2:$A$54),令和8年各保健所毎集計!$BN$243:$DN$243))</f>
        <v>3.5000000000000003E-2</v>
      </c>
      <c r="AR274" s="23">
        <f t="array" ref="AR274">AVERAGE(IF(年次別!$F274=TRANSPOSE(カレンダー!$A$2:$A$54),令和8年各保健所毎集計!$BN$244:$DN$244))</f>
        <v>3.7500000000000006E-2</v>
      </c>
      <c r="AS274" s="23">
        <f t="array" ref="AS274">AVERAGE(IF(年次別!$F274=TRANSPOSE(カレンダー!$A$2:$A$54),令和8年各保健所毎集計!$BN$259:$DN$259))</f>
        <v>0</v>
      </c>
      <c r="AT274" s="23">
        <f t="array" ref="AT274">AVERAGE(IF(年次別!$F274=TRANSPOSE(カレンダー!$A$2:$A$54),令和8年各保健所毎集計!$BN$260:$DN$260))</f>
        <v>0.32250000000000001</v>
      </c>
      <c r="AU274" s="23">
        <f t="array" ref="AU274">AVERAGE(IF(年次別!$F274=TRANSPOSE(カレンダー!$A$2:$A$54),令和8年各保健所毎集計!$BN$275:$DN$275))</f>
        <v>0</v>
      </c>
      <c r="AV274" s="23">
        <f t="array" ref="AV274">AVERAGE(IF(年次別!$F274=TRANSPOSE(カレンダー!$A$2:$A$54),令和8年各保健所毎集計!$BN$276:$DN$276))</f>
        <v>1.2500000000000001E-2</v>
      </c>
      <c r="AW274" s="23" t="s">
        <v>30</v>
      </c>
      <c r="AX274" s="23" t="s">
        <v>30</v>
      </c>
      <c r="AY274" s="23">
        <f t="array" ref="AY274">AVERAGE(IF(年次別!$F274=TRANSPOSE(カレンダー!$A$2:$A$54),令和8年各保健所毎集計!$BN$291:$DN$291))</f>
        <v>0</v>
      </c>
      <c r="AZ274" s="23">
        <f t="array" ref="AZ274">AVERAGE(IF(年次別!$F274=TRANSPOSE(カレンダー!$A$2:$A$54),令和8年各保健所毎集計!$BN$292:$DN$292))</f>
        <v>7.4999999999999997E-3</v>
      </c>
      <c r="BA274" s="23">
        <f t="array" ref="BA274">AVERAGE(IF(年次別!$F274=TRANSPOSE(カレンダー!$A$2:$A$54),令和8年各保健所毎集計!$BN$307:$DN$307))</f>
        <v>0.87749999999999995</v>
      </c>
      <c r="BB274" s="23">
        <f t="array" ref="BB274">AVERAGE(IF(年次別!$F274=TRANSPOSE(カレンダー!$A$2:$A$54),令和8年各保健所毎集計!$BN$308:$DN$308))</f>
        <v>1.0225</v>
      </c>
    </row>
    <row r="275" spans="1:54">
      <c r="A275">
        <v>273</v>
      </c>
      <c r="C275">
        <v>9</v>
      </c>
      <c r="D275">
        <v>2025</v>
      </c>
      <c r="E275" s="30" t="s">
        <v>252</v>
      </c>
      <c r="F275">
        <v>9</v>
      </c>
      <c r="G275" s="23">
        <f t="array" ref="G275">AVERAGE(IF(年次別!$F275=TRANSPOSE(カレンダー!$A$2:$A$54),令和8年各保健所毎集計!$BN$19:$DN$19))</f>
        <v>0</v>
      </c>
      <c r="H275" s="23">
        <f t="array" ref="H275">AVERAGE(IF(年次別!$F275=TRANSPOSE(カレンダー!$A$2:$A$54),令和8年各保健所毎集計!$BN$20:$DN$20))</f>
        <v>0</v>
      </c>
      <c r="I275" s="23">
        <f t="array" ref="I275">AVERAGE(IF(年次別!$F275=TRANSPOSE(カレンダー!$A$2:$A$54),令和8年各保健所毎集計!$BN$35:$DN$35))</f>
        <v>0</v>
      </c>
      <c r="J275" s="23">
        <f t="array" ref="J275">AVERAGE(IF(年次別!$F275=TRANSPOSE(カレンダー!$A$2:$A$54),令和8年各保健所毎集計!$BN$36:$DN$36))</f>
        <v>0</v>
      </c>
      <c r="K275" s="23">
        <f t="array" ref="K275">AVERAGE(IF(年次別!$F275=TRANSPOSE(カレンダー!$A$2:$A$54),令和8年各保健所毎集計!$BN$51:$DN$51))</f>
        <v>0</v>
      </c>
      <c r="L275" s="23">
        <f t="array" ref="L275">AVERAGE(IF(年次別!$F275=TRANSPOSE(カレンダー!$A$2:$A$54),令和8年各保健所毎集計!$BN$52:$DN$52))</f>
        <v>0</v>
      </c>
      <c r="M275" s="23">
        <f t="array" ref="M275">AVERAGE(IF(年次別!$F275=TRANSPOSE(カレンダー!$A$2:$A$54),令和8年各保健所毎集計!$BN$67:$DN$67))</f>
        <v>0</v>
      </c>
      <c r="N275" s="23">
        <f t="array" ref="N275">AVERAGE(IF(年次別!$F275=TRANSPOSE(カレンダー!$A$2:$A$54),令和8年各保健所毎集計!$BN$68:$DN$68))</f>
        <v>0</v>
      </c>
      <c r="O275" s="23">
        <f t="array" ref="O275">AVERAGE(IF(年次別!$F275=TRANSPOSE(カレンダー!$A$2:$A$54),令和8年各保健所毎集計!$BN$83:$DN$83))</f>
        <v>0</v>
      </c>
      <c r="P275" s="23">
        <f t="array" ref="P275">AVERAGE(IF(年次別!$F275=TRANSPOSE(カレンダー!$A$2:$A$54),令和8年各保健所毎集計!$BN$84:$DN$84))</f>
        <v>0</v>
      </c>
      <c r="Q275" s="23">
        <f t="array" ref="Q275">AVERAGE(IF(年次別!$F275=TRANSPOSE(カレンダー!$A$2:$A$54),令和8年各保健所毎集計!$BN$99:$DN$99))</f>
        <v>0</v>
      </c>
      <c r="R275" s="23">
        <f t="array" ref="R275">AVERAGE(IF(年次別!$F275=TRANSPOSE(カレンダー!$A$2:$A$54),令和8年各保健所毎集計!$BN$100:$DN$100))</f>
        <v>0</v>
      </c>
      <c r="S275" s="23">
        <f t="array" ref="S275">AVERAGE(IF(年次別!$F275=TRANSPOSE(カレンダー!$A$2:$A$54),令和8年各保健所毎集計!$BN$115:$DN$115))</f>
        <v>0</v>
      </c>
      <c r="T275" s="23">
        <f t="array" ref="T275">AVERAGE(IF(年次別!$F275=TRANSPOSE(カレンダー!$A$2:$A$54),令和8年各保健所毎集計!$BN$116:$DN$116))</f>
        <v>0</v>
      </c>
      <c r="U275" s="23">
        <f t="array" ref="U275">AVERAGE(IF(年次別!$F275=TRANSPOSE(カレンダー!$A$2:$A$54),令和8年各保健所毎集計!$BN$131:$DN$131))</f>
        <v>0</v>
      </c>
      <c r="V275" s="23">
        <f t="array" ref="V275">AVERAGE(IF(年次別!$F275=TRANSPOSE(カレンダー!$A$2:$A$54),令和8年各保健所毎集計!$BN$132:$DN$132))</f>
        <v>0</v>
      </c>
      <c r="W275" s="23">
        <f t="array" ref="W275">AVERAGE(IF(年次別!$F275=TRANSPOSE(カレンダー!$A$2:$A$54),令和8年各保健所毎集計!$BN$147:$DN$147))</f>
        <v>0</v>
      </c>
      <c r="X275" s="23">
        <f t="array" ref="X275">AVERAGE(IF(年次別!$F275=TRANSPOSE(カレンダー!$A$2:$A$54),令和8年各保健所毎集計!$BN$148:$DN$148))</f>
        <v>0</v>
      </c>
      <c r="Y275" s="23" t="s">
        <v>30</v>
      </c>
      <c r="Z275" s="23" t="s">
        <v>30</v>
      </c>
      <c r="AA275" s="23" t="s">
        <v>30</v>
      </c>
      <c r="AB275" s="23" t="s">
        <v>30</v>
      </c>
      <c r="AC275" s="23">
        <f t="array" ref="AC275">AVERAGE(IF(年次別!$F275=TRANSPOSE(カレンダー!$A$2:$A$54),令和8年各保健所毎集計!$BN$163:$DN$163))</f>
        <v>0</v>
      </c>
      <c r="AD275" s="23">
        <f t="array" ref="AD275">AVERAGE(IF(年次別!$F275=TRANSPOSE(カレンダー!$A$2:$A$54),令和8年各保健所毎集計!$BN$164:$DN$164))</f>
        <v>0</v>
      </c>
      <c r="AE275" s="23" t="s">
        <v>30</v>
      </c>
      <c r="AF275" s="23" t="s">
        <v>30</v>
      </c>
      <c r="AG275" s="23">
        <f t="array" ref="AG275">AVERAGE(IF(年次別!$F275=TRANSPOSE(カレンダー!$A$2:$A$54),令和8年各保健所毎集計!$BN$179:$DN$179))</f>
        <v>0</v>
      </c>
      <c r="AH275" s="23">
        <f t="array" ref="AH275">AVERAGE(IF(年次別!$F275=TRANSPOSE(カレンダー!$A$2:$A$54),令和8年各保健所毎集計!$BN$180:$DN$180))</f>
        <v>0</v>
      </c>
      <c r="AI275" s="23">
        <f t="array" ref="AI275">AVERAGE(IF(年次別!$F275=TRANSPOSE(カレンダー!$A$2:$A$54),令和8年各保健所毎集計!$BN$195:$DN$195))</f>
        <v>0</v>
      </c>
      <c r="AJ275" s="23">
        <f t="array" ref="AJ275">AVERAGE(IF(年次別!$F275=TRANSPOSE(カレンダー!$A$2:$A$54),令和8年各保健所毎集計!$BN$196:$DN$196))</f>
        <v>0</v>
      </c>
      <c r="AK275" s="23">
        <f t="array" ref="AK275">AVERAGE(IF(年次別!$F275=TRANSPOSE(カレンダー!$A$2:$A$54),令和8年各保健所毎集計!$BN$211:$DN$211))</f>
        <v>0</v>
      </c>
      <c r="AL275" s="23">
        <f t="array" ref="AL275">AVERAGE(IF(年次別!$F275=TRANSPOSE(カレンダー!$A$2:$A$54),令和8年各保健所毎集計!$BN$212:$DN$212))</f>
        <v>0</v>
      </c>
      <c r="AM275" s="23" t="s">
        <v>30</v>
      </c>
      <c r="AN275" s="23" t="s">
        <v>30</v>
      </c>
      <c r="AO275" s="23">
        <f t="array" ref="AO275">AVERAGE(IF(年次別!$F275=TRANSPOSE(カレンダー!$A$2:$A$54),令和8年各保健所毎集計!$BN$227:$DN$227))</f>
        <v>0</v>
      </c>
      <c r="AP275" s="23">
        <f t="array" ref="AP275">AVERAGE(IF(年次別!$F275=TRANSPOSE(カレンダー!$A$2:$A$54),令和8年各保健所毎集計!$BN$228:$DN$228))</f>
        <v>0</v>
      </c>
      <c r="AQ275" s="23">
        <f t="array" ref="AQ275">AVERAGE(IF(年次別!$F275=TRANSPOSE(カレンダー!$A$2:$A$54),令和8年各保健所毎集計!$BN$243:$DN$243))</f>
        <v>0</v>
      </c>
      <c r="AR275" s="23">
        <f t="array" ref="AR275">AVERAGE(IF(年次別!$F275=TRANSPOSE(カレンダー!$A$2:$A$54),令和8年各保健所毎集計!$BN$244:$DN$244))</f>
        <v>0</v>
      </c>
      <c r="AS275" s="23">
        <f t="array" ref="AS275">AVERAGE(IF(年次別!$F275=TRANSPOSE(カレンダー!$A$2:$A$54),令和8年各保健所毎集計!$BN$259:$DN$259))</f>
        <v>0</v>
      </c>
      <c r="AT275" s="23">
        <f t="array" ref="AT275">AVERAGE(IF(年次別!$F275=TRANSPOSE(カレンダー!$A$2:$A$54),令和8年各保健所毎集計!$BN$260:$DN$260))</f>
        <v>0</v>
      </c>
      <c r="AU275" s="23">
        <f t="array" ref="AU275">AVERAGE(IF(年次別!$F275=TRANSPOSE(カレンダー!$A$2:$A$54),令和8年各保健所毎集計!$BN$275:$DN$275))</f>
        <v>0</v>
      </c>
      <c r="AV275" s="23">
        <f t="array" ref="AV275">AVERAGE(IF(年次別!$F275=TRANSPOSE(カレンダー!$A$2:$A$54),令和8年各保健所毎集計!$BN$276:$DN$276))</f>
        <v>0</v>
      </c>
      <c r="AW275" s="23" t="s">
        <v>30</v>
      </c>
      <c r="AX275" s="23" t="s">
        <v>30</v>
      </c>
      <c r="AY275" s="23">
        <f t="array" ref="AY275">AVERAGE(IF(年次別!$F275=TRANSPOSE(カレンダー!$A$2:$A$54),令和8年各保健所毎集計!$BN$291:$DN$291))</f>
        <v>0</v>
      </c>
      <c r="AZ275" s="23">
        <f t="array" ref="AZ275">AVERAGE(IF(年次別!$F275=TRANSPOSE(カレンダー!$A$2:$A$54),令和8年各保健所毎集計!$BN$292:$DN$292))</f>
        <v>0</v>
      </c>
      <c r="BA275" s="23">
        <f t="array" ref="BA275">AVERAGE(IF(年次別!$F275=TRANSPOSE(カレンダー!$A$2:$A$54),令和8年各保健所毎集計!$BN$307:$DN$307))</f>
        <v>0</v>
      </c>
      <c r="BB275" s="23">
        <f t="array" ref="BB275">AVERAGE(IF(年次別!$F275=TRANSPOSE(カレンダー!$A$2:$A$54),令和8年各保健所毎集計!$BN$308:$DN$308))</f>
        <v>0</v>
      </c>
    </row>
    <row r="276" spans="1:54">
      <c r="A276">
        <v>274</v>
      </c>
      <c r="D276">
        <v>2025</v>
      </c>
      <c r="E276" s="30" t="s">
        <v>252</v>
      </c>
      <c r="F276">
        <v>10</v>
      </c>
      <c r="G276" s="23">
        <f t="array" ref="G276">AVERAGE(IF(年次別!$F276=TRANSPOSE(カレンダー!$A$2:$A$54),令和8年各保健所毎集計!$BN$19:$DN$19))</f>
        <v>0</v>
      </c>
      <c r="H276" s="23">
        <f t="array" ref="H276">AVERAGE(IF(年次別!$F276=TRANSPOSE(カレンダー!$A$2:$A$54),令和8年各保健所毎集計!$BN$20:$DN$20))</f>
        <v>0</v>
      </c>
      <c r="I276" s="23">
        <f t="array" ref="I276">AVERAGE(IF(年次別!$F276=TRANSPOSE(カレンダー!$A$2:$A$54),令和8年各保健所毎集計!$BN$35:$DN$35))</f>
        <v>0</v>
      </c>
      <c r="J276" s="23">
        <f t="array" ref="J276">AVERAGE(IF(年次別!$F276=TRANSPOSE(カレンダー!$A$2:$A$54),令和8年各保健所毎集計!$BN$36:$DN$36))</f>
        <v>0</v>
      </c>
      <c r="K276" s="23">
        <f t="array" ref="K276">AVERAGE(IF(年次別!$F276=TRANSPOSE(カレンダー!$A$2:$A$54),令和8年各保健所毎集計!$BN$51:$DN$51))</f>
        <v>0</v>
      </c>
      <c r="L276" s="23">
        <f t="array" ref="L276">AVERAGE(IF(年次別!$F276=TRANSPOSE(カレンダー!$A$2:$A$54),令和8年各保健所毎集計!$BN$52:$DN$52))</f>
        <v>0</v>
      </c>
      <c r="M276" s="23">
        <f t="array" ref="M276">AVERAGE(IF(年次別!$F276=TRANSPOSE(カレンダー!$A$2:$A$54),令和8年各保健所毎集計!$BN$67:$DN$67))</f>
        <v>0</v>
      </c>
      <c r="N276" s="23">
        <f t="array" ref="N276">AVERAGE(IF(年次別!$F276=TRANSPOSE(カレンダー!$A$2:$A$54),令和8年各保健所毎集計!$BN$68:$DN$68))</f>
        <v>0</v>
      </c>
      <c r="O276" s="23">
        <f t="array" ref="O276">AVERAGE(IF(年次別!$F276=TRANSPOSE(カレンダー!$A$2:$A$54),令和8年各保健所毎集計!$BN$83:$DN$83))</f>
        <v>0</v>
      </c>
      <c r="P276" s="23">
        <f t="array" ref="P276">AVERAGE(IF(年次別!$F276=TRANSPOSE(カレンダー!$A$2:$A$54),令和8年各保健所毎集計!$BN$84:$DN$84))</f>
        <v>0</v>
      </c>
      <c r="Q276" s="23">
        <f t="array" ref="Q276">AVERAGE(IF(年次別!$F276=TRANSPOSE(カレンダー!$A$2:$A$54),令和8年各保健所毎集計!$BN$99:$DN$99))</f>
        <v>0</v>
      </c>
      <c r="R276" s="23">
        <f t="array" ref="R276">AVERAGE(IF(年次別!$F276=TRANSPOSE(カレンダー!$A$2:$A$54),令和8年各保健所毎集計!$BN$100:$DN$100))</f>
        <v>0</v>
      </c>
      <c r="S276" s="23">
        <f t="array" ref="S276">AVERAGE(IF(年次別!$F276=TRANSPOSE(カレンダー!$A$2:$A$54),令和8年各保健所毎集計!$BN$115:$DN$115))</f>
        <v>0</v>
      </c>
      <c r="T276" s="23">
        <f t="array" ref="T276">AVERAGE(IF(年次別!$F276=TRANSPOSE(カレンダー!$A$2:$A$54),令和8年各保健所毎集計!$BN$116:$DN$116))</f>
        <v>0</v>
      </c>
      <c r="U276" s="23">
        <f t="array" ref="U276">AVERAGE(IF(年次別!$F276=TRANSPOSE(カレンダー!$A$2:$A$54),令和8年各保健所毎集計!$BN$131:$DN$131))</f>
        <v>0</v>
      </c>
      <c r="V276" s="23">
        <f t="array" ref="V276">AVERAGE(IF(年次別!$F276=TRANSPOSE(カレンダー!$A$2:$A$54),令和8年各保健所毎集計!$BN$132:$DN$132))</f>
        <v>0</v>
      </c>
      <c r="W276" s="23">
        <f t="array" ref="W276">AVERAGE(IF(年次別!$F276=TRANSPOSE(カレンダー!$A$2:$A$54),令和8年各保健所毎集計!$BN$147:$DN$147))</f>
        <v>0</v>
      </c>
      <c r="X276" s="23">
        <f t="array" ref="X276">AVERAGE(IF(年次別!$F276=TRANSPOSE(カレンダー!$A$2:$A$54),令和8年各保健所毎集計!$BN$148:$DN$148))</f>
        <v>0</v>
      </c>
      <c r="Y276" s="23" t="s">
        <v>30</v>
      </c>
      <c r="Z276" s="23" t="s">
        <v>30</v>
      </c>
      <c r="AA276" s="23" t="s">
        <v>30</v>
      </c>
      <c r="AB276" s="23" t="s">
        <v>30</v>
      </c>
      <c r="AC276" s="23">
        <f t="array" ref="AC276">AVERAGE(IF(年次別!$F276=TRANSPOSE(カレンダー!$A$2:$A$54),令和8年各保健所毎集計!$BN$163:$DN$163))</f>
        <v>0</v>
      </c>
      <c r="AD276" s="23">
        <f t="array" ref="AD276">AVERAGE(IF(年次別!$F276=TRANSPOSE(カレンダー!$A$2:$A$54),令和8年各保健所毎集計!$BN$164:$DN$164))</f>
        <v>0</v>
      </c>
      <c r="AE276" s="23" t="s">
        <v>30</v>
      </c>
      <c r="AF276" s="23" t="s">
        <v>30</v>
      </c>
      <c r="AG276" s="23">
        <f t="array" ref="AG276">AVERAGE(IF(年次別!$F276=TRANSPOSE(カレンダー!$A$2:$A$54),令和8年各保健所毎集計!$BN$179:$DN$179))</f>
        <v>0</v>
      </c>
      <c r="AH276" s="23">
        <f t="array" ref="AH276">AVERAGE(IF(年次別!$F276=TRANSPOSE(カレンダー!$A$2:$A$54),令和8年各保健所毎集計!$BN$180:$DN$180))</f>
        <v>0</v>
      </c>
      <c r="AI276" s="23">
        <f t="array" ref="AI276">AVERAGE(IF(年次別!$F276=TRANSPOSE(カレンダー!$A$2:$A$54),令和8年各保健所毎集計!$BN$195:$DN$195))</f>
        <v>0</v>
      </c>
      <c r="AJ276" s="23">
        <f t="array" ref="AJ276">AVERAGE(IF(年次別!$F276=TRANSPOSE(カレンダー!$A$2:$A$54),令和8年各保健所毎集計!$BN$196:$DN$196))</f>
        <v>0</v>
      </c>
      <c r="AK276" s="23">
        <f t="array" ref="AK276">AVERAGE(IF(年次別!$F276=TRANSPOSE(カレンダー!$A$2:$A$54),令和8年各保健所毎集計!$BN$211:$DN$211))</f>
        <v>0</v>
      </c>
      <c r="AL276" s="23">
        <f t="array" ref="AL276">AVERAGE(IF(年次別!$F276=TRANSPOSE(カレンダー!$A$2:$A$54),令和8年各保健所毎集計!$BN$212:$DN$212))</f>
        <v>0</v>
      </c>
      <c r="AM276" s="23" t="s">
        <v>30</v>
      </c>
      <c r="AN276" s="23" t="s">
        <v>30</v>
      </c>
      <c r="AO276" s="23">
        <f t="array" ref="AO276">AVERAGE(IF(年次別!$F276=TRANSPOSE(カレンダー!$A$2:$A$54),令和8年各保健所毎集計!$BN$227:$DN$227))</f>
        <v>0</v>
      </c>
      <c r="AP276" s="23">
        <f t="array" ref="AP276">AVERAGE(IF(年次別!$F276=TRANSPOSE(カレンダー!$A$2:$A$54),令和8年各保健所毎集計!$BN$228:$DN$228))</f>
        <v>0</v>
      </c>
      <c r="AQ276" s="23">
        <f t="array" ref="AQ276">AVERAGE(IF(年次別!$F276=TRANSPOSE(カレンダー!$A$2:$A$54),令和8年各保健所毎集計!$BN$243:$DN$243))</f>
        <v>0</v>
      </c>
      <c r="AR276" s="23">
        <f t="array" ref="AR276">AVERAGE(IF(年次別!$F276=TRANSPOSE(カレンダー!$A$2:$A$54),令和8年各保健所毎集計!$BN$244:$DN$244))</f>
        <v>0</v>
      </c>
      <c r="AS276" s="23">
        <f t="array" ref="AS276">AVERAGE(IF(年次別!$F276=TRANSPOSE(カレンダー!$A$2:$A$54),令和8年各保健所毎集計!$BN$259:$DN$259))</f>
        <v>0</v>
      </c>
      <c r="AT276" s="23">
        <f t="array" ref="AT276">AVERAGE(IF(年次別!$F276=TRANSPOSE(カレンダー!$A$2:$A$54),令和8年各保健所毎集計!$BN$260:$DN$260))</f>
        <v>0</v>
      </c>
      <c r="AU276" s="23">
        <f t="array" ref="AU276">AVERAGE(IF(年次別!$F276=TRANSPOSE(カレンダー!$A$2:$A$54),令和8年各保健所毎集計!$BN$275:$DN$275))</f>
        <v>0</v>
      </c>
      <c r="AV276" s="23">
        <f t="array" ref="AV276">AVERAGE(IF(年次別!$F276=TRANSPOSE(カレンダー!$A$2:$A$54),令和8年各保健所毎集計!$BN$276:$DN$276))</f>
        <v>0</v>
      </c>
      <c r="AW276" s="23" t="s">
        <v>30</v>
      </c>
      <c r="AX276" s="23" t="s">
        <v>30</v>
      </c>
      <c r="AY276" s="23">
        <f t="array" ref="AY276">AVERAGE(IF(年次別!$F276=TRANSPOSE(カレンダー!$A$2:$A$54),令和8年各保健所毎集計!$BN$291:$DN$291))</f>
        <v>0</v>
      </c>
      <c r="AZ276" s="23">
        <f t="array" ref="AZ276">AVERAGE(IF(年次別!$F276=TRANSPOSE(カレンダー!$A$2:$A$54),令和8年各保健所毎集計!$BN$292:$DN$292))</f>
        <v>0</v>
      </c>
      <c r="BA276" s="23">
        <f t="array" ref="BA276">AVERAGE(IF(年次別!$F276=TRANSPOSE(カレンダー!$A$2:$A$54),令和8年各保健所毎集計!$BN$307:$DN$307))</f>
        <v>0</v>
      </c>
      <c r="BB276" s="23">
        <f t="array" ref="BB276">AVERAGE(IF(年次別!$F276=TRANSPOSE(カレンダー!$A$2:$A$54),令和8年各保健所毎集計!$BN$308:$DN$308))</f>
        <v>0</v>
      </c>
    </row>
    <row r="277" spans="1:54">
      <c r="A277">
        <v>275</v>
      </c>
      <c r="C277">
        <v>11</v>
      </c>
      <c r="D277">
        <v>2025</v>
      </c>
      <c r="E277" s="30" t="s">
        <v>252</v>
      </c>
      <c r="F277">
        <v>11</v>
      </c>
      <c r="G277" s="23">
        <f t="array" ref="G277">AVERAGE(IF(年次別!$F277=TRANSPOSE(カレンダー!$A$2:$A$54),令和8年各保健所毎集計!$BN$19:$DN$19))</f>
        <v>0</v>
      </c>
      <c r="H277" s="23">
        <f t="array" ref="H277">AVERAGE(IF(年次別!$F277=TRANSPOSE(カレンダー!$A$2:$A$54),令和8年各保健所毎集計!$BN$20:$DN$20))</f>
        <v>0</v>
      </c>
      <c r="I277" s="23">
        <f t="array" ref="I277">AVERAGE(IF(年次別!$F277=TRANSPOSE(カレンダー!$A$2:$A$54),令和8年各保健所毎集計!$BN$35:$DN$35))</f>
        <v>0</v>
      </c>
      <c r="J277" s="23">
        <f t="array" ref="J277">AVERAGE(IF(年次別!$F277=TRANSPOSE(カレンダー!$A$2:$A$54),令和8年各保健所毎集計!$BN$36:$DN$36))</f>
        <v>0</v>
      </c>
      <c r="K277" s="23">
        <f t="array" ref="K277">AVERAGE(IF(年次別!$F277=TRANSPOSE(カレンダー!$A$2:$A$54),令和8年各保健所毎集計!$BN$51:$DN$51))</f>
        <v>0</v>
      </c>
      <c r="L277" s="23">
        <f t="array" ref="L277">AVERAGE(IF(年次別!$F277=TRANSPOSE(カレンダー!$A$2:$A$54),令和8年各保健所毎集計!$BN$52:$DN$52))</f>
        <v>0</v>
      </c>
      <c r="M277" s="23">
        <f t="array" ref="M277">AVERAGE(IF(年次別!$F277=TRANSPOSE(カレンダー!$A$2:$A$54),令和8年各保健所毎集計!$BN$67:$DN$67))</f>
        <v>0</v>
      </c>
      <c r="N277" s="23">
        <f t="array" ref="N277">AVERAGE(IF(年次別!$F277=TRANSPOSE(カレンダー!$A$2:$A$54),令和8年各保健所毎集計!$BN$68:$DN$68))</f>
        <v>0</v>
      </c>
      <c r="O277" s="23">
        <f t="array" ref="O277">AVERAGE(IF(年次別!$F277=TRANSPOSE(カレンダー!$A$2:$A$54),令和8年各保健所毎集計!$BN$83:$DN$83))</f>
        <v>0</v>
      </c>
      <c r="P277" s="23">
        <f t="array" ref="P277">AVERAGE(IF(年次別!$F277=TRANSPOSE(カレンダー!$A$2:$A$54),令和8年各保健所毎集計!$BN$84:$DN$84))</f>
        <v>0</v>
      </c>
      <c r="Q277" s="23">
        <f t="array" ref="Q277">AVERAGE(IF(年次別!$F277=TRANSPOSE(カレンダー!$A$2:$A$54),令和8年各保健所毎集計!$BN$99:$DN$99))</f>
        <v>0</v>
      </c>
      <c r="R277" s="23">
        <f t="array" ref="R277">AVERAGE(IF(年次別!$F277=TRANSPOSE(カレンダー!$A$2:$A$54),令和8年各保健所毎集計!$BN$100:$DN$100))</f>
        <v>0</v>
      </c>
      <c r="S277" s="23">
        <f t="array" ref="S277">AVERAGE(IF(年次別!$F277=TRANSPOSE(カレンダー!$A$2:$A$54),令和8年各保健所毎集計!$BN$115:$DN$115))</f>
        <v>0</v>
      </c>
      <c r="T277" s="23">
        <f t="array" ref="T277">AVERAGE(IF(年次別!$F277=TRANSPOSE(カレンダー!$A$2:$A$54),令和8年各保健所毎集計!$BN$116:$DN$116))</f>
        <v>0</v>
      </c>
      <c r="U277" s="23">
        <f t="array" ref="U277">AVERAGE(IF(年次別!$F277=TRANSPOSE(カレンダー!$A$2:$A$54),令和8年各保健所毎集計!$BN$131:$DN$131))</f>
        <v>0</v>
      </c>
      <c r="V277" s="23">
        <f t="array" ref="V277">AVERAGE(IF(年次別!$F277=TRANSPOSE(カレンダー!$A$2:$A$54),令和8年各保健所毎集計!$BN$132:$DN$132))</f>
        <v>0</v>
      </c>
      <c r="W277" s="23">
        <f t="array" ref="W277">AVERAGE(IF(年次別!$F277=TRANSPOSE(カレンダー!$A$2:$A$54),令和8年各保健所毎集計!$BN$147:$DN$147))</f>
        <v>0</v>
      </c>
      <c r="X277" s="23">
        <f t="array" ref="X277">AVERAGE(IF(年次別!$F277=TRANSPOSE(カレンダー!$A$2:$A$54),令和8年各保健所毎集計!$BN$148:$DN$148))</f>
        <v>0</v>
      </c>
      <c r="Y277" s="23" t="s">
        <v>30</v>
      </c>
      <c r="Z277" s="23" t="s">
        <v>30</v>
      </c>
      <c r="AA277" s="23" t="s">
        <v>30</v>
      </c>
      <c r="AB277" s="23" t="s">
        <v>30</v>
      </c>
      <c r="AC277" s="23">
        <f t="array" ref="AC277">AVERAGE(IF(年次別!$F277=TRANSPOSE(カレンダー!$A$2:$A$54),令和8年各保健所毎集計!$BN$163:$DN$163))</f>
        <v>0</v>
      </c>
      <c r="AD277" s="23">
        <f t="array" ref="AD277">AVERAGE(IF(年次別!$F277=TRANSPOSE(カレンダー!$A$2:$A$54),令和8年各保健所毎集計!$BN$164:$DN$164))</f>
        <v>0</v>
      </c>
      <c r="AE277" s="23" t="s">
        <v>30</v>
      </c>
      <c r="AF277" s="23" t="s">
        <v>30</v>
      </c>
      <c r="AG277" s="23">
        <f t="array" ref="AG277">AVERAGE(IF(年次別!$F277=TRANSPOSE(カレンダー!$A$2:$A$54),令和8年各保健所毎集計!$BN$179:$DN$179))</f>
        <v>0</v>
      </c>
      <c r="AH277" s="23">
        <f t="array" ref="AH277">AVERAGE(IF(年次別!$F277=TRANSPOSE(カレンダー!$A$2:$A$54),令和8年各保健所毎集計!$BN$180:$DN$180))</f>
        <v>0</v>
      </c>
      <c r="AI277" s="23">
        <f t="array" ref="AI277">AVERAGE(IF(年次別!$F277=TRANSPOSE(カレンダー!$A$2:$A$54),令和8年各保健所毎集計!$BN$195:$DN$195))</f>
        <v>0</v>
      </c>
      <c r="AJ277" s="23">
        <f t="array" ref="AJ277">AVERAGE(IF(年次別!$F277=TRANSPOSE(カレンダー!$A$2:$A$54),令和8年各保健所毎集計!$BN$196:$DN$196))</f>
        <v>0</v>
      </c>
      <c r="AK277" s="23">
        <f t="array" ref="AK277">AVERAGE(IF(年次別!$F277=TRANSPOSE(カレンダー!$A$2:$A$54),令和8年各保健所毎集計!$BN$211:$DN$211))</f>
        <v>0</v>
      </c>
      <c r="AL277" s="23">
        <f t="array" ref="AL277">AVERAGE(IF(年次別!$F277=TRANSPOSE(カレンダー!$A$2:$A$54),令和8年各保健所毎集計!$BN$212:$DN$212))</f>
        <v>0</v>
      </c>
      <c r="AM277" s="23" t="s">
        <v>30</v>
      </c>
      <c r="AN277" s="23" t="s">
        <v>30</v>
      </c>
      <c r="AO277" s="23">
        <f t="array" ref="AO277">AVERAGE(IF(年次別!$F277=TRANSPOSE(カレンダー!$A$2:$A$54),令和8年各保健所毎集計!$BN$227:$DN$227))</f>
        <v>0</v>
      </c>
      <c r="AP277" s="23">
        <f t="array" ref="AP277">AVERAGE(IF(年次別!$F277=TRANSPOSE(カレンダー!$A$2:$A$54),令和8年各保健所毎集計!$BN$228:$DN$228))</f>
        <v>0</v>
      </c>
      <c r="AQ277" s="23">
        <f t="array" ref="AQ277">AVERAGE(IF(年次別!$F277=TRANSPOSE(カレンダー!$A$2:$A$54),令和8年各保健所毎集計!$BN$243:$DN$243))</f>
        <v>0</v>
      </c>
      <c r="AR277" s="23">
        <f t="array" ref="AR277">AVERAGE(IF(年次別!$F277=TRANSPOSE(カレンダー!$A$2:$A$54),令和8年各保健所毎集計!$BN$244:$DN$244))</f>
        <v>0</v>
      </c>
      <c r="AS277" s="23">
        <f t="array" ref="AS277">AVERAGE(IF(年次別!$F277=TRANSPOSE(カレンダー!$A$2:$A$54),令和8年各保健所毎集計!$BN$259:$DN$259))</f>
        <v>0</v>
      </c>
      <c r="AT277" s="23">
        <f t="array" ref="AT277">AVERAGE(IF(年次別!$F277=TRANSPOSE(カレンダー!$A$2:$A$54),令和8年各保健所毎集計!$BN$260:$DN$260))</f>
        <v>0</v>
      </c>
      <c r="AU277" s="23">
        <f t="array" ref="AU277">AVERAGE(IF(年次別!$F277=TRANSPOSE(カレンダー!$A$2:$A$54),令和8年各保健所毎集計!$BN$275:$DN$275))</f>
        <v>0</v>
      </c>
      <c r="AV277" s="23">
        <f t="array" ref="AV277">AVERAGE(IF(年次別!$F277=TRANSPOSE(カレンダー!$A$2:$A$54),令和8年各保健所毎集計!$BN$276:$DN$276))</f>
        <v>0</v>
      </c>
      <c r="AW277" s="23" t="s">
        <v>30</v>
      </c>
      <c r="AX277" s="23" t="s">
        <v>30</v>
      </c>
      <c r="AY277" s="23">
        <f t="array" ref="AY277">AVERAGE(IF(年次別!$F277=TRANSPOSE(カレンダー!$A$2:$A$54),令和8年各保健所毎集計!$BN$291:$DN$291))</f>
        <v>0</v>
      </c>
      <c r="AZ277" s="23">
        <f t="array" ref="AZ277">AVERAGE(IF(年次別!$F277=TRANSPOSE(カレンダー!$A$2:$A$54),令和8年各保健所毎集計!$BN$292:$DN$292))</f>
        <v>0</v>
      </c>
      <c r="BA277" s="23">
        <f t="array" ref="BA277">AVERAGE(IF(年次別!$F277=TRANSPOSE(カレンダー!$A$2:$A$54),令和8年各保健所毎集計!$BN$307:$DN$307))</f>
        <v>0</v>
      </c>
      <c r="BB277" s="23">
        <f t="array" ref="BB277">AVERAGE(IF(年次別!$F277=TRANSPOSE(カレンダー!$A$2:$A$54),令和8年各保健所毎集計!$BN$308:$DN$308))</f>
        <v>0</v>
      </c>
    </row>
    <row r="278" spans="1:54">
      <c r="A278">
        <v>276</v>
      </c>
      <c r="D278">
        <v>2025</v>
      </c>
      <c r="E278" s="30" t="s">
        <v>252</v>
      </c>
      <c r="F278">
        <v>12</v>
      </c>
      <c r="G278" s="23">
        <f t="array" ref="G278">AVERAGE(IF(年次別!$F278=TRANSPOSE(カレンダー!$A$2:$A$54),令和8年各保健所毎集計!$BN$19:$DN$19))</f>
        <v>0</v>
      </c>
      <c r="H278" s="23">
        <f t="array" ref="H278">AVERAGE(IF(年次別!$F278=TRANSPOSE(カレンダー!$A$2:$A$54),令和8年各保健所毎集計!$BN$20:$DN$20))</f>
        <v>0</v>
      </c>
      <c r="I278" s="23">
        <f t="array" ref="I278">AVERAGE(IF(年次別!$F278=TRANSPOSE(カレンダー!$A$2:$A$54),令和8年各保健所毎集計!$BN$35:$DN$35))</f>
        <v>0</v>
      </c>
      <c r="J278" s="23">
        <f t="array" ref="J278">AVERAGE(IF(年次別!$F278=TRANSPOSE(カレンダー!$A$2:$A$54),令和8年各保健所毎集計!$BN$36:$DN$36))</f>
        <v>0</v>
      </c>
      <c r="K278" s="23">
        <f t="array" ref="K278">AVERAGE(IF(年次別!$F278=TRANSPOSE(カレンダー!$A$2:$A$54),令和8年各保健所毎集計!$BN$51:$DN$51))</f>
        <v>0</v>
      </c>
      <c r="L278" s="23">
        <f t="array" ref="L278">AVERAGE(IF(年次別!$F278=TRANSPOSE(カレンダー!$A$2:$A$54),令和8年各保健所毎集計!$BN$52:$DN$52))</f>
        <v>0</v>
      </c>
      <c r="M278" s="23">
        <f t="array" ref="M278">AVERAGE(IF(年次別!$F278=TRANSPOSE(カレンダー!$A$2:$A$54),令和8年各保健所毎集計!$BN$67:$DN$67))</f>
        <v>0</v>
      </c>
      <c r="N278" s="23">
        <f t="array" ref="N278">AVERAGE(IF(年次別!$F278=TRANSPOSE(カレンダー!$A$2:$A$54),令和8年各保健所毎集計!$BN$68:$DN$68))</f>
        <v>0</v>
      </c>
      <c r="O278" s="23">
        <f t="array" ref="O278">AVERAGE(IF(年次別!$F278=TRANSPOSE(カレンダー!$A$2:$A$54),令和8年各保健所毎集計!$BN$83:$DN$83))</f>
        <v>0</v>
      </c>
      <c r="P278" s="23">
        <f t="array" ref="P278">AVERAGE(IF(年次別!$F278=TRANSPOSE(カレンダー!$A$2:$A$54),令和8年各保健所毎集計!$BN$84:$DN$84))</f>
        <v>0</v>
      </c>
      <c r="Q278" s="23">
        <f t="array" ref="Q278">AVERAGE(IF(年次別!$F278=TRANSPOSE(カレンダー!$A$2:$A$54),令和8年各保健所毎集計!$BN$99:$DN$99))</f>
        <v>0</v>
      </c>
      <c r="R278" s="23">
        <f t="array" ref="R278">AVERAGE(IF(年次別!$F278=TRANSPOSE(カレンダー!$A$2:$A$54),令和8年各保健所毎集計!$BN$100:$DN$100))</f>
        <v>0</v>
      </c>
      <c r="S278" s="23">
        <f t="array" ref="S278">AVERAGE(IF(年次別!$F278=TRANSPOSE(カレンダー!$A$2:$A$54),令和8年各保健所毎集計!$BN$115:$DN$115))</f>
        <v>0</v>
      </c>
      <c r="T278" s="23">
        <f t="array" ref="T278">AVERAGE(IF(年次別!$F278=TRANSPOSE(カレンダー!$A$2:$A$54),令和8年各保健所毎集計!$BN$116:$DN$116))</f>
        <v>0</v>
      </c>
      <c r="U278" s="23">
        <f t="array" ref="U278">AVERAGE(IF(年次別!$F278=TRANSPOSE(カレンダー!$A$2:$A$54),令和8年各保健所毎集計!$BN$131:$DN$131))</f>
        <v>0</v>
      </c>
      <c r="V278" s="23">
        <f t="array" ref="V278">AVERAGE(IF(年次別!$F278=TRANSPOSE(カレンダー!$A$2:$A$54),令和8年各保健所毎集計!$BN$132:$DN$132))</f>
        <v>0</v>
      </c>
      <c r="W278" s="23">
        <f t="array" ref="W278">AVERAGE(IF(年次別!$F278=TRANSPOSE(カレンダー!$A$2:$A$54),令和8年各保健所毎集計!$BN$147:$DN$147))</f>
        <v>0</v>
      </c>
      <c r="X278" s="23">
        <f t="array" ref="X278">AVERAGE(IF(年次別!$F278=TRANSPOSE(カレンダー!$A$2:$A$54),令和8年各保健所毎集計!$BN$148:$DN$148))</f>
        <v>0</v>
      </c>
      <c r="Y278" s="23" t="s">
        <v>30</v>
      </c>
      <c r="Z278" s="23" t="s">
        <v>30</v>
      </c>
      <c r="AA278" s="23" t="s">
        <v>30</v>
      </c>
      <c r="AB278" s="23" t="s">
        <v>30</v>
      </c>
      <c r="AC278" s="23">
        <f t="array" ref="AC278">AVERAGE(IF(年次別!$F278=TRANSPOSE(カレンダー!$A$2:$A$54),令和8年各保健所毎集計!$BN$163:$DN$163))</f>
        <v>0</v>
      </c>
      <c r="AD278" s="23">
        <f t="array" ref="AD278">AVERAGE(IF(年次別!$F278=TRANSPOSE(カレンダー!$A$2:$A$54),令和8年各保健所毎集計!$BN$164:$DN$164))</f>
        <v>0</v>
      </c>
      <c r="AE278" s="23" t="s">
        <v>30</v>
      </c>
      <c r="AF278" s="23" t="s">
        <v>30</v>
      </c>
      <c r="AG278" s="23">
        <f t="array" ref="AG278">AVERAGE(IF(年次別!$F278=TRANSPOSE(カレンダー!$A$2:$A$54),令和8年各保健所毎集計!$BN$179:$DN$179))</f>
        <v>0</v>
      </c>
      <c r="AH278" s="23">
        <f t="array" ref="AH278">AVERAGE(IF(年次別!$F278=TRANSPOSE(カレンダー!$A$2:$A$54),令和8年各保健所毎集計!$BN$180:$DN$180))</f>
        <v>0</v>
      </c>
      <c r="AI278" s="23">
        <f t="array" ref="AI278">AVERAGE(IF(年次別!$F278=TRANSPOSE(カレンダー!$A$2:$A$54),令和8年各保健所毎集計!$BN$195:$DN$195))</f>
        <v>0</v>
      </c>
      <c r="AJ278" s="23">
        <f t="array" ref="AJ278">AVERAGE(IF(年次別!$F278=TRANSPOSE(カレンダー!$A$2:$A$54),令和8年各保健所毎集計!$BN$196:$DN$196))</f>
        <v>0</v>
      </c>
      <c r="AK278" s="23">
        <f t="array" ref="AK278">AVERAGE(IF(年次別!$F278=TRANSPOSE(カレンダー!$A$2:$A$54),令和8年各保健所毎集計!$BN$211:$DN$211))</f>
        <v>0</v>
      </c>
      <c r="AL278" s="23">
        <f t="array" ref="AL278">AVERAGE(IF(年次別!$F278=TRANSPOSE(カレンダー!$A$2:$A$54),令和8年各保健所毎集計!$BN$212:$DN$212))</f>
        <v>0</v>
      </c>
      <c r="AM278" s="23" t="s">
        <v>30</v>
      </c>
      <c r="AN278" s="23" t="s">
        <v>30</v>
      </c>
      <c r="AO278" s="23">
        <f t="array" ref="AO278">AVERAGE(IF(年次別!$F278=TRANSPOSE(カレンダー!$A$2:$A$54),令和8年各保健所毎集計!$BN$227:$DN$227))</f>
        <v>0</v>
      </c>
      <c r="AP278" s="23">
        <f t="array" ref="AP278">AVERAGE(IF(年次別!$F278=TRANSPOSE(カレンダー!$A$2:$A$54),令和8年各保健所毎集計!$BN$228:$DN$228))</f>
        <v>0</v>
      </c>
      <c r="AQ278" s="23">
        <f t="array" ref="AQ278">AVERAGE(IF(年次別!$F278=TRANSPOSE(カレンダー!$A$2:$A$54),令和8年各保健所毎集計!$BN$243:$DN$243))</f>
        <v>0</v>
      </c>
      <c r="AR278" s="23">
        <f t="array" ref="AR278">AVERAGE(IF(年次別!$F278=TRANSPOSE(カレンダー!$A$2:$A$54),令和8年各保健所毎集計!$BN$244:$DN$244))</f>
        <v>0</v>
      </c>
      <c r="AS278" s="23">
        <f t="array" ref="AS278">AVERAGE(IF(年次別!$F278=TRANSPOSE(カレンダー!$A$2:$A$54),令和8年各保健所毎集計!$BN$259:$DN$259))</f>
        <v>0</v>
      </c>
      <c r="AT278" s="23">
        <f t="array" ref="AT278">AVERAGE(IF(年次別!$F278=TRANSPOSE(カレンダー!$A$2:$A$54),令和8年各保健所毎集計!$BN$260:$DN$260))</f>
        <v>0</v>
      </c>
      <c r="AU278" s="23">
        <f t="array" ref="AU278">AVERAGE(IF(年次別!$F278=TRANSPOSE(カレンダー!$A$2:$A$54),令和8年各保健所毎集計!$BN$275:$DN$275))</f>
        <v>0</v>
      </c>
      <c r="AV278" s="23">
        <f t="array" ref="AV278">AVERAGE(IF(年次別!$F278=TRANSPOSE(カレンダー!$A$2:$A$54),令和8年各保健所毎集計!$BN$276:$DN$276))</f>
        <v>0</v>
      </c>
      <c r="AW278" s="23" t="s">
        <v>30</v>
      </c>
      <c r="AX278" s="23" t="s">
        <v>30</v>
      </c>
      <c r="AY278" s="23">
        <f t="array" ref="AY278">AVERAGE(IF(年次別!$F278=TRANSPOSE(カレンダー!$A$2:$A$54),令和8年各保健所毎集計!$BN$291:$DN$291))</f>
        <v>0</v>
      </c>
      <c r="AZ278" s="23">
        <f t="array" ref="AZ278">AVERAGE(IF(年次別!$F278=TRANSPOSE(カレンダー!$A$2:$A$54),令和8年各保健所毎集計!$BN$292:$DN$292))</f>
        <v>0</v>
      </c>
      <c r="BA278" s="23">
        <f t="array" ref="BA278">AVERAGE(IF(年次別!$F278=TRANSPOSE(カレンダー!$A$2:$A$54),令和8年各保健所毎集計!$BN$307:$DN$307))</f>
        <v>0</v>
      </c>
      <c r="BB278" s="23">
        <f t="array" ref="BB278">AVERAGE(IF(年次別!$F278=TRANSPOSE(カレンダー!$A$2:$A$54),令和8年各保健所毎集計!$BN$308:$DN$308))</f>
        <v>0</v>
      </c>
    </row>
  </sheetData>
  <phoneticPr fontId="4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B4:I152"/>
  <sheetViews>
    <sheetView showGridLines="0" topLeftCell="A6" workbookViewId="0">
      <selection activeCell="D1" sqref="D1:I1048576"/>
    </sheetView>
  </sheetViews>
  <sheetFormatPr defaultRowHeight="16.5"/>
  <cols>
    <col min="3" max="3" width="18.25" customWidth="1"/>
    <col min="4" max="9" width="9.5" customWidth="1"/>
  </cols>
  <sheetData>
    <row r="4" spans="2:9" ht="18.75">
      <c r="B4" t="s">
        <v>77</v>
      </c>
    </row>
    <row r="6" spans="2:9" ht="18.75">
      <c r="C6" s="8" t="s">
        <v>80</v>
      </c>
      <c r="D6" s="8"/>
      <c r="E6" s="8"/>
      <c r="F6" s="8"/>
      <c r="G6" s="8"/>
      <c r="H6" s="8"/>
      <c r="I6" s="8"/>
    </row>
    <row r="7" spans="2:9" ht="33">
      <c r="C7" s="24" t="s">
        <v>255</v>
      </c>
      <c r="D7" s="6" t="s">
        <v>270</v>
      </c>
      <c r="E7" s="6" t="s">
        <v>269</v>
      </c>
      <c r="F7" s="6" t="s">
        <v>268</v>
      </c>
      <c r="G7" s="6" t="s">
        <v>267</v>
      </c>
      <c r="H7" s="6" t="s">
        <v>266</v>
      </c>
      <c r="I7" s="6" t="s">
        <v>265</v>
      </c>
    </row>
    <row r="8" spans="2:9">
      <c r="C8" s="9">
        <f>+AVERAGE(D8:H8)</f>
        <v>16215.2</v>
      </c>
      <c r="D8" s="7">
        <f t="array" ref="D8:I8">TRANSPOSE([1]沖縄県!$DH$21:$DH$26)</f>
        <v>44</v>
      </c>
      <c r="E8" s="7">
        <v>184</v>
      </c>
      <c r="F8" s="7">
        <v>19108</v>
      </c>
      <c r="G8" s="7">
        <v>36351</v>
      </c>
      <c r="H8" s="7">
        <v>25389</v>
      </c>
      <c r="I8" s="7">
        <v>24059</v>
      </c>
    </row>
    <row r="12" spans="2:9" ht="18.75">
      <c r="B12" t="s">
        <v>79</v>
      </c>
    </row>
    <row r="14" spans="2:9" ht="18.75">
      <c r="C14" s="8" t="s">
        <v>80</v>
      </c>
      <c r="D14" s="8"/>
      <c r="E14" s="8"/>
      <c r="F14" s="8"/>
      <c r="G14" s="8"/>
      <c r="H14" s="8"/>
      <c r="I14" s="8"/>
    </row>
    <row r="15" spans="2:9" ht="33">
      <c r="C15" s="24" t="str">
        <f>C7</f>
        <v>平均報告数
（2026/27を除く）</v>
      </c>
      <c r="D15" s="6" t="str">
        <f t="shared" ref="D15:I15" si="0">D7</f>
        <v>2020/2021</v>
      </c>
      <c r="E15" s="6" t="str">
        <f t="shared" si="0"/>
        <v>2021/22</v>
      </c>
      <c r="F15" s="6" t="str">
        <f t="shared" si="0"/>
        <v>2022/23</v>
      </c>
      <c r="G15" s="6" t="str">
        <f t="shared" si="0"/>
        <v>2023/24</v>
      </c>
      <c r="H15" s="6" t="str">
        <f t="shared" si="0"/>
        <v>2024/25</v>
      </c>
      <c r="I15" s="6" t="str">
        <f t="shared" si="0"/>
        <v>2025/26</v>
      </c>
    </row>
    <row r="16" spans="2:9">
      <c r="C16" s="9">
        <f>AVERAGE(D16:H16)</f>
        <v>1844</v>
      </c>
      <c r="D16" s="7">
        <f t="array" ref="D16:I16">TRANSPOSE([1]沖縄県!$DH$80:$DH$85)</f>
        <v>2012</v>
      </c>
      <c r="E16" s="7">
        <v>1892</v>
      </c>
      <c r="F16" s="7">
        <v>2431</v>
      </c>
      <c r="G16" s="7">
        <v>1467</v>
      </c>
      <c r="H16" s="7">
        <v>1418</v>
      </c>
      <c r="I16" s="7">
        <v>1278</v>
      </c>
    </row>
    <row r="20" spans="2:9" ht="18.75">
      <c r="B20" t="s">
        <v>81</v>
      </c>
    </row>
    <row r="22" spans="2:9" ht="18.75">
      <c r="C22" s="10" t="s">
        <v>95</v>
      </c>
      <c r="D22" s="8"/>
      <c r="E22" s="8"/>
      <c r="F22" s="8"/>
      <c r="G22" s="8"/>
      <c r="H22" s="8"/>
      <c r="I22" s="8"/>
    </row>
    <row r="23" spans="2:9" ht="37.5">
      <c r="C23" s="31" t="s">
        <v>262</v>
      </c>
      <c r="D23" s="6" t="s">
        <v>257</v>
      </c>
      <c r="E23" s="6" t="s">
        <v>258</v>
      </c>
      <c r="F23" s="6" t="s">
        <v>259</v>
      </c>
      <c r="G23" s="6" t="s">
        <v>260</v>
      </c>
      <c r="H23" s="6" t="s">
        <v>261</v>
      </c>
      <c r="I23" s="6" t="s">
        <v>256</v>
      </c>
    </row>
    <row r="24" spans="2:9">
      <c r="C24" s="9">
        <f>+AVERAGE(D24:H24)</f>
        <v>1065.5999999999999</v>
      </c>
      <c r="D24" s="1">
        <f t="array" ref="D24:I24">TRANSPOSE([1]沖縄県!$BD$140:$BD$145)</f>
        <v>693</v>
      </c>
      <c r="E24" s="1">
        <v>245</v>
      </c>
      <c r="F24" s="1">
        <v>2862</v>
      </c>
      <c r="G24" s="1">
        <v>981</v>
      </c>
      <c r="H24" s="1">
        <v>547</v>
      </c>
      <c r="I24" s="7">
        <v>295</v>
      </c>
    </row>
    <row r="28" spans="2:9" ht="18.75">
      <c r="B28" t="s">
        <v>82</v>
      </c>
    </row>
    <row r="30" spans="2:9" ht="18.75">
      <c r="C30" s="8" t="s">
        <v>95</v>
      </c>
      <c r="D30" s="8"/>
      <c r="E30" s="8"/>
      <c r="F30" s="8"/>
      <c r="G30" s="8"/>
      <c r="H30" s="8"/>
      <c r="I30" s="8"/>
    </row>
    <row r="31" spans="2:9" ht="33">
      <c r="C31" s="31" t="str">
        <f>$C$23</f>
        <v>平均報告数
（2026年を除く）</v>
      </c>
      <c r="D31" s="6" t="str">
        <f>$D$23</f>
        <v>2021年</v>
      </c>
      <c r="E31" s="6" t="str">
        <f>$E$23</f>
        <v>2022年</v>
      </c>
      <c r="F31" s="6" t="str">
        <f>$F$23</f>
        <v>2023年</v>
      </c>
      <c r="G31" s="6" t="str">
        <f>$G$23</f>
        <v>2024年</v>
      </c>
      <c r="H31" s="6" t="str">
        <f>$H$23</f>
        <v>2025年</v>
      </c>
      <c r="I31" s="6" t="str">
        <f>$I$23</f>
        <v>2026年</v>
      </c>
    </row>
    <row r="32" spans="2:9">
      <c r="C32" s="9">
        <f>+AVERAGE(D32:G32)</f>
        <v>2515</v>
      </c>
      <c r="D32" s="1">
        <f t="array" ref="D32:I32">TRANSPOSE([1]沖縄県!$BD$199:$BD$204)</f>
        <v>1592</v>
      </c>
      <c r="E32" s="1">
        <v>921</v>
      </c>
      <c r="F32" s="1">
        <v>2962</v>
      </c>
      <c r="G32" s="1">
        <v>4585</v>
      </c>
      <c r="H32" s="1">
        <v>2164</v>
      </c>
      <c r="I32" s="7">
        <v>1066</v>
      </c>
    </row>
    <row r="36" spans="2:9" ht="18.75">
      <c r="B36" t="s">
        <v>83</v>
      </c>
    </row>
    <row r="38" spans="2:9" ht="18.75">
      <c r="C38" s="8" t="s">
        <v>80</v>
      </c>
      <c r="D38" s="8"/>
      <c r="E38" s="8"/>
      <c r="F38" s="8"/>
      <c r="G38" s="8"/>
      <c r="H38" s="8"/>
      <c r="I38" s="8"/>
    </row>
    <row r="39" spans="2:9" ht="37.5" customHeight="1">
      <c r="C39" s="24" t="str">
        <f>C7</f>
        <v>平均報告数
（2026/27を除く）</v>
      </c>
      <c r="D39" s="6" t="str">
        <f>D7</f>
        <v>2020/2021</v>
      </c>
      <c r="E39" s="6" t="str">
        <f t="shared" ref="E39:I39" si="1">E7</f>
        <v>2021/22</v>
      </c>
      <c r="F39" s="6" t="str">
        <f t="shared" si="1"/>
        <v>2022/23</v>
      </c>
      <c r="G39" s="6" t="str">
        <f t="shared" si="1"/>
        <v>2023/24</v>
      </c>
      <c r="H39" s="6" t="str">
        <f t="shared" si="1"/>
        <v>2024/25</v>
      </c>
      <c r="I39" s="6" t="str">
        <f t="shared" si="1"/>
        <v>2025/26</v>
      </c>
    </row>
    <row r="40" spans="2:9">
      <c r="C40" s="9">
        <f>+AVERAGE(D40:H40)</f>
        <v>3221.6</v>
      </c>
      <c r="D40" s="7">
        <f t="array" ref="D40:I40">TRANSPOSE([1]沖縄県!$DH$257:$DH$262)</f>
        <v>2334</v>
      </c>
      <c r="E40" s="7">
        <v>2810</v>
      </c>
      <c r="F40" s="7">
        <v>3468</v>
      </c>
      <c r="G40" s="7">
        <v>3088</v>
      </c>
      <c r="H40" s="7">
        <v>4408</v>
      </c>
      <c r="I40" s="7">
        <v>4755</v>
      </c>
    </row>
    <row r="44" spans="2:9" ht="18.75">
      <c r="B44" t="s">
        <v>251</v>
      </c>
    </row>
    <row r="46" spans="2:9" ht="18.75">
      <c r="C46" s="8" t="s">
        <v>95</v>
      </c>
      <c r="D46" s="8"/>
      <c r="E46" s="8"/>
      <c r="F46" s="8"/>
      <c r="G46" s="8"/>
      <c r="H46" s="8"/>
      <c r="I46" s="8"/>
    </row>
    <row r="47" spans="2:9" ht="33">
      <c r="C47" s="31" t="str">
        <f>$C$23</f>
        <v>平均報告数
（2026年を除く）</v>
      </c>
      <c r="D47" s="6" t="str">
        <f>$D$23</f>
        <v>2021年</v>
      </c>
      <c r="E47" s="6" t="str">
        <f>$E$23</f>
        <v>2022年</v>
      </c>
      <c r="F47" s="6" t="str">
        <f>$F$23</f>
        <v>2023年</v>
      </c>
      <c r="G47" s="6" t="str">
        <f>$G$23</f>
        <v>2024年</v>
      </c>
      <c r="H47" s="6" t="str">
        <f>$H$23</f>
        <v>2025年</v>
      </c>
      <c r="I47" s="6" t="str">
        <f>$I$23</f>
        <v>2026年</v>
      </c>
    </row>
    <row r="48" spans="2:9">
      <c r="C48" s="9">
        <f>+AVERAGE(D48:H48)</f>
        <v>365.6</v>
      </c>
      <c r="D48" s="1">
        <f t="array" ref="D48:I48">TRANSPOSE([1]沖縄県!$BD$317:$BD$322)</f>
        <v>302</v>
      </c>
      <c r="E48" s="1">
        <v>191</v>
      </c>
      <c r="F48" s="1">
        <v>146</v>
      </c>
      <c r="G48" s="1">
        <v>342</v>
      </c>
      <c r="H48" s="1">
        <v>847</v>
      </c>
      <c r="I48" s="7">
        <v>492</v>
      </c>
    </row>
    <row r="52" spans="2:9" ht="18.75">
      <c r="B52" t="s">
        <v>84</v>
      </c>
    </row>
    <row r="54" spans="2:9" ht="18.75">
      <c r="C54" s="8" t="s">
        <v>95</v>
      </c>
      <c r="D54" s="8"/>
      <c r="E54" s="8"/>
      <c r="F54" s="8"/>
      <c r="G54" s="8"/>
      <c r="H54" s="8"/>
      <c r="I54" s="8"/>
    </row>
    <row r="55" spans="2:9" ht="33">
      <c r="C55" s="31" t="str">
        <f>$C$23</f>
        <v>平均報告数
（2026年を除く）</v>
      </c>
      <c r="D55" s="6" t="str">
        <f>$D$23</f>
        <v>2021年</v>
      </c>
      <c r="E55" s="6" t="str">
        <f>$E$23</f>
        <v>2022年</v>
      </c>
      <c r="F55" s="6" t="str">
        <f>$F$23</f>
        <v>2023年</v>
      </c>
      <c r="G55" s="6" t="str">
        <f>$G$23</f>
        <v>2024年</v>
      </c>
      <c r="H55" s="6" t="str">
        <f>$H$23</f>
        <v>2025年</v>
      </c>
      <c r="I55" s="6" t="str">
        <f>$I$23</f>
        <v>2026年</v>
      </c>
    </row>
    <row r="56" spans="2:9">
      <c r="C56" s="9">
        <f>+AVERAGE(D56:H56)</f>
        <v>2221.6</v>
      </c>
      <c r="D56" s="69">
        <f t="array" ref="D56:I56">TRANSPOSE([1]沖縄県!$BD$376:$BD$381)</f>
        <v>729</v>
      </c>
      <c r="E56" s="69">
        <v>2909</v>
      </c>
      <c r="F56" s="69">
        <v>2526</v>
      </c>
      <c r="G56" s="69">
        <v>4098</v>
      </c>
      <c r="H56" s="69">
        <v>846</v>
      </c>
      <c r="I56" s="69">
        <v>1115</v>
      </c>
    </row>
    <row r="60" spans="2:9" ht="18.75">
      <c r="B60" t="s">
        <v>85</v>
      </c>
    </row>
    <row r="62" spans="2:9" ht="18.75">
      <c r="C62" s="8" t="s">
        <v>95</v>
      </c>
      <c r="D62" s="8"/>
      <c r="E62" s="8"/>
      <c r="F62" s="8"/>
      <c r="G62" s="8"/>
      <c r="H62" s="8"/>
      <c r="I62" s="8"/>
    </row>
    <row r="63" spans="2:9" ht="33">
      <c r="C63" s="31" t="str">
        <f>$C$23</f>
        <v>平均報告数
（2026年を除く）</v>
      </c>
      <c r="D63" s="6" t="str">
        <f>$D$23</f>
        <v>2021年</v>
      </c>
      <c r="E63" s="6" t="str">
        <f>$E$23</f>
        <v>2022年</v>
      </c>
      <c r="F63" s="6" t="str">
        <f>$F$23</f>
        <v>2023年</v>
      </c>
      <c r="G63" s="6" t="str">
        <f>$G$23</f>
        <v>2024年</v>
      </c>
      <c r="H63" s="6" t="str">
        <f>$H$23</f>
        <v>2025年</v>
      </c>
      <c r="I63" s="6" t="str">
        <f>$I$23</f>
        <v>2026年</v>
      </c>
    </row>
    <row r="64" spans="2:9">
      <c r="C64" s="9">
        <f>+AVERAGE(D64:H64)</f>
        <v>240</v>
      </c>
      <c r="D64" s="1">
        <f t="array" ref="D64:I64">TRANSPOSE([1]沖縄県!$BD$435:$BD$440)</f>
        <v>6</v>
      </c>
      <c r="E64" s="1">
        <v>15</v>
      </c>
      <c r="F64" s="1">
        <v>24</v>
      </c>
      <c r="G64" s="1">
        <v>118</v>
      </c>
      <c r="H64" s="1">
        <v>1037</v>
      </c>
      <c r="I64" s="7">
        <v>45</v>
      </c>
    </row>
    <row r="68" spans="2:9" ht="18.75">
      <c r="B68" s="32" t="s">
        <v>193</v>
      </c>
    </row>
    <row r="70" spans="2:9" ht="18.75">
      <c r="C70" s="8" t="s">
        <v>95</v>
      </c>
      <c r="D70" s="8"/>
      <c r="E70" s="8"/>
      <c r="F70" s="8"/>
      <c r="G70" s="8"/>
      <c r="H70" s="8"/>
      <c r="I70" s="8"/>
    </row>
    <row r="71" spans="2:9" ht="33">
      <c r="C71" s="31" t="str">
        <f>$C$23</f>
        <v>平均報告数
（2026年を除く）</v>
      </c>
      <c r="D71" s="6" t="str">
        <f>$D$23</f>
        <v>2021年</v>
      </c>
      <c r="E71" s="6" t="str">
        <f>$E$23</f>
        <v>2022年</v>
      </c>
      <c r="F71" s="6" t="str">
        <f>$F$23</f>
        <v>2023年</v>
      </c>
      <c r="G71" s="6" t="str">
        <f>$G$23</f>
        <v>2024年</v>
      </c>
      <c r="H71" s="6" t="str">
        <f>$H$23</f>
        <v>2025年</v>
      </c>
      <c r="I71" s="6" t="str">
        <f>$I$23</f>
        <v>2026年</v>
      </c>
    </row>
    <row r="72" spans="2:9">
      <c r="C72" s="9">
        <f>+AVERAGE(D72:H72)</f>
        <v>381.8</v>
      </c>
      <c r="D72" s="1">
        <f t="array" ref="D72:I72">TRANSPOSE([1]沖縄県!$BD$494:$BD$499)</f>
        <v>488</v>
      </c>
      <c r="E72" s="1">
        <v>393</v>
      </c>
      <c r="F72" s="1">
        <v>354</v>
      </c>
      <c r="G72" s="1">
        <v>321</v>
      </c>
      <c r="H72" s="1">
        <v>353</v>
      </c>
      <c r="I72" s="7">
        <v>209</v>
      </c>
    </row>
    <row r="76" spans="2:9" ht="18.75">
      <c r="B76" t="s">
        <v>86</v>
      </c>
    </row>
    <row r="78" spans="2:9" ht="18.75">
      <c r="C78" s="8" t="s">
        <v>95</v>
      </c>
      <c r="D78" s="8"/>
      <c r="E78" s="8"/>
      <c r="F78" s="8"/>
      <c r="G78" s="8"/>
      <c r="H78" s="8"/>
      <c r="I78" s="8"/>
    </row>
    <row r="79" spans="2:9" ht="33">
      <c r="C79" s="31" t="str">
        <f>$C$23</f>
        <v>平均報告数
（2026年を除く）</v>
      </c>
      <c r="D79" s="6" t="str">
        <f>$D$23</f>
        <v>2021年</v>
      </c>
      <c r="E79" s="6" t="str">
        <f>$E$23</f>
        <v>2022年</v>
      </c>
      <c r="F79" s="6" t="str">
        <f>$F$23</f>
        <v>2023年</v>
      </c>
      <c r="G79" s="6" t="str">
        <f>$G$23</f>
        <v>2024年</v>
      </c>
      <c r="H79" s="6" t="str">
        <f>$H$23</f>
        <v>2025年</v>
      </c>
      <c r="I79" s="6" t="str">
        <f>$I$23</f>
        <v>2026年</v>
      </c>
    </row>
    <row r="80" spans="2:9">
      <c r="C80" s="9">
        <f>+AVERAGE(D80:H80)</f>
        <v>363</v>
      </c>
      <c r="D80" s="1">
        <f t="array" ref="D80:I80">TRANSPOSE([1]沖縄県!$BD$553:$BD$558)</f>
        <v>253</v>
      </c>
      <c r="E80" s="1">
        <v>325</v>
      </c>
      <c r="F80" s="1">
        <v>467</v>
      </c>
      <c r="G80" s="1">
        <v>468</v>
      </c>
      <c r="H80" s="1">
        <v>302</v>
      </c>
      <c r="I80" s="7">
        <v>363</v>
      </c>
    </row>
    <row r="84" spans="2:9" ht="18.75">
      <c r="B84" t="s">
        <v>87</v>
      </c>
    </row>
    <row r="86" spans="2:9" ht="18.75">
      <c r="C86" s="8" t="s">
        <v>95</v>
      </c>
      <c r="D86" s="8"/>
      <c r="E86" s="8"/>
      <c r="F86" s="8"/>
      <c r="G86" s="8"/>
      <c r="H86" s="8"/>
      <c r="I86" s="8"/>
    </row>
    <row r="87" spans="2:9" ht="33">
      <c r="C87" s="31" t="str">
        <f>$C$23</f>
        <v>平均報告数
（2026年を除く）</v>
      </c>
      <c r="D87" s="6" t="str">
        <f>$D$23</f>
        <v>2021年</v>
      </c>
      <c r="E87" s="6" t="str">
        <f>$E$23</f>
        <v>2022年</v>
      </c>
      <c r="F87" s="6" t="str">
        <f>$F$23</f>
        <v>2023年</v>
      </c>
      <c r="G87" s="6" t="str">
        <f>$G$23</f>
        <v>2024年</v>
      </c>
      <c r="H87" s="6" t="str">
        <f>$H$23</f>
        <v>2025年</v>
      </c>
      <c r="I87" s="6" t="str">
        <f>$I$23</f>
        <v>2026年</v>
      </c>
    </row>
    <row r="88" spans="2:9">
      <c r="C88" s="9">
        <f>+AVERAGE(D88:H88)</f>
        <v>81</v>
      </c>
      <c r="D88" s="1">
        <f t="array" ref="D88:I88">TRANSPOSE([1]沖縄県!$BD$612:$BD$617)</f>
        <v>108</v>
      </c>
      <c r="E88" s="1">
        <v>70</v>
      </c>
      <c r="F88" s="1">
        <v>82</v>
      </c>
      <c r="G88" s="1">
        <v>83</v>
      </c>
      <c r="H88" s="1">
        <v>62</v>
      </c>
      <c r="I88" s="7">
        <v>25</v>
      </c>
    </row>
    <row r="92" spans="2:9" ht="18.75">
      <c r="B92" t="s">
        <v>88</v>
      </c>
    </row>
    <row r="94" spans="2:9" ht="18.75">
      <c r="C94" s="8" t="s">
        <v>95</v>
      </c>
      <c r="D94" s="8"/>
      <c r="E94" s="8"/>
      <c r="F94" s="8"/>
      <c r="G94" s="8"/>
      <c r="H94" s="8"/>
      <c r="I94" s="8"/>
    </row>
    <row r="95" spans="2:9" ht="33">
      <c r="C95" s="31" t="str">
        <f>$C$23</f>
        <v>平均報告数
（2026年を除く）</v>
      </c>
      <c r="D95" s="6" t="str">
        <f>$D$23</f>
        <v>2021年</v>
      </c>
      <c r="E95" s="6" t="str">
        <f>$E$23</f>
        <v>2022年</v>
      </c>
      <c r="F95" s="6" t="str">
        <f>$F$23</f>
        <v>2023年</v>
      </c>
      <c r="G95" s="6" t="str">
        <f>$G$23</f>
        <v>2024年</v>
      </c>
      <c r="H95" s="6" t="str">
        <f>$H$23</f>
        <v>2025年</v>
      </c>
      <c r="I95" s="6" t="str">
        <f>$I$23</f>
        <v>2026年</v>
      </c>
    </row>
    <row r="96" spans="2:9">
      <c r="C96" s="9">
        <f>+AVERAGE(D96:H96)</f>
        <v>9.4</v>
      </c>
      <c r="D96" s="1">
        <f t="array" ref="D96:I96">TRANSPOSE([1]沖縄県!$BD$671:$BD$676)</f>
        <v>1</v>
      </c>
      <c r="E96" s="1">
        <v>14</v>
      </c>
      <c r="F96" s="1">
        <v>13</v>
      </c>
      <c r="G96" s="1">
        <v>5</v>
      </c>
      <c r="H96" s="1">
        <v>14</v>
      </c>
      <c r="I96" s="7">
        <v>4</v>
      </c>
    </row>
    <row r="100" spans="2:9" ht="18.75">
      <c r="B100" t="s">
        <v>89</v>
      </c>
    </row>
    <row r="102" spans="2:9" ht="18.75">
      <c r="C102" s="8" t="s">
        <v>95</v>
      </c>
      <c r="D102" s="8"/>
      <c r="E102" s="8"/>
      <c r="F102" s="8"/>
      <c r="G102" s="8"/>
      <c r="H102" s="8"/>
      <c r="I102" s="8"/>
    </row>
    <row r="103" spans="2:9" ht="33">
      <c r="C103" s="31" t="str">
        <f>$C$23</f>
        <v>平均報告数
（2026年を除く）</v>
      </c>
      <c r="D103" s="6" t="str">
        <f>$D$23</f>
        <v>2021年</v>
      </c>
      <c r="E103" s="6" t="str">
        <f>$E$23</f>
        <v>2022年</v>
      </c>
      <c r="F103" s="6" t="str">
        <f>$F$23</f>
        <v>2023年</v>
      </c>
      <c r="G103" s="6" t="str">
        <f>$G$23</f>
        <v>2024年</v>
      </c>
      <c r="H103" s="6" t="str">
        <f>$H$23</f>
        <v>2025年</v>
      </c>
      <c r="I103" s="6" t="str">
        <f>$I$23</f>
        <v>2026年</v>
      </c>
    </row>
    <row r="104" spans="2:9">
      <c r="C104" s="9">
        <f>+AVERAGE(D104:H104)</f>
        <v>700.2</v>
      </c>
      <c r="D104" s="1">
        <f t="array" ref="D104:I104">TRANSPOSE([1]沖縄県!$BD$730:$BD$735)</f>
        <v>237</v>
      </c>
      <c r="E104" s="1">
        <v>177</v>
      </c>
      <c r="F104" s="1">
        <v>567</v>
      </c>
      <c r="G104" s="1">
        <v>522</v>
      </c>
      <c r="H104" s="1">
        <v>1998</v>
      </c>
      <c r="I104" s="7">
        <v>699</v>
      </c>
    </row>
    <row r="108" spans="2:9" ht="18.75">
      <c r="B108" t="s">
        <v>90</v>
      </c>
    </row>
    <row r="110" spans="2:9" ht="18.75">
      <c r="C110" s="8" t="s">
        <v>95</v>
      </c>
      <c r="D110" s="8"/>
      <c r="E110" s="8"/>
      <c r="F110" s="8"/>
      <c r="G110" s="8"/>
      <c r="H110" s="8"/>
      <c r="I110" s="8"/>
    </row>
    <row r="111" spans="2:9" ht="33">
      <c r="C111" s="31" t="str">
        <f>$C$23</f>
        <v>平均報告数
（2026年を除く）</v>
      </c>
      <c r="D111" s="6" t="str">
        <f>$D$23</f>
        <v>2021年</v>
      </c>
      <c r="E111" s="6" t="str">
        <f>$E$23</f>
        <v>2022年</v>
      </c>
      <c r="F111" s="6" t="str">
        <f>$F$23</f>
        <v>2023年</v>
      </c>
      <c r="G111" s="6" t="str">
        <f>$G$23</f>
        <v>2024年</v>
      </c>
      <c r="H111" s="6" t="str">
        <f>$H$23</f>
        <v>2025年</v>
      </c>
      <c r="I111" s="6" t="str">
        <f>$I$23</f>
        <v>2026年</v>
      </c>
    </row>
    <row r="112" spans="2:9">
      <c r="C112" s="9">
        <f>+AVERAGE(D112:H112)</f>
        <v>15.4</v>
      </c>
      <c r="D112" s="1">
        <f t="array" ref="D112:I112">TRANSPOSE([1]沖縄県!$BD$789:$BD$794)</f>
        <v>21</v>
      </c>
      <c r="E112" s="1">
        <v>16</v>
      </c>
      <c r="F112" s="1">
        <v>20</v>
      </c>
      <c r="G112" s="1">
        <v>13</v>
      </c>
      <c r="H112" s="1">
        <v>7</v>
      </c>
      <c r="I112" s="7">
        <v>16</v>
      </c>
    </row>
    <row r="116" spans="2:9" ht="18.75">
      <c r="B116" t="s">
        <v>91</v>
      </c>
    </row>
    <row r="118" spans="2:9" ht="18.75">
      <c r="C118" s="8" t="s">
        <v>95</v>
      </c>
      <c r="D118" s="8"/>
      <c r="E118" s="8"/>
      <c r="F118" s="8"/>
      <c r="G118" s="8"/>
      <c r="H118" s="8"/>
      <c r="I118" s="8"/>
    </row>
    <row r="119" spans="2:9" ht="33">
      <c r="C119" s="31" t="str">
        <f>$C$23</f>
        <v>平均報告数
（2026年を除く）</v>
      </c>
      <c r="D119" s="6" t="str">
        <f>$D$23</f>
        <v>2021年</v>
      </c>
      <c r="E119" s="6" t="str">
        <f>$E$23</f>
        <v>2022年</v>
      </c>
      <c r="F119" s="6" t="str">
        <f>$F$23</f>
        <v>2023年</v>
      </c>
      <c r="G119" s="6" t="str">
        <f>$G$23</f>
        <v>2024年</v>
      </c>
      <c r="H119" s="6" t="str">
        <f>$H$23</f>
        <v>2025年</v>
      </c>
      <c r="I119" s="6" t="str">
        <f>$I$23</f>
        <v>2026年</v>
      </c>
    </row>
    <row r="120" spans="2:9">
      <c r="C120" s="9">
        <f>+AVERAGE(D120:H120)</f>
        <v>24</v>
      </c>
      <c r="D120" s="1">
        <f t="array" ref="D120:I120">TRANSPOSE([1]沖縄県!$BD$848:$BD$853)</f>
        <v>16</v>
      </c>
      <c r="E120" s="1">
        <v>45</v>
      </c>
      <c r="F120" s="1">
        <v>18</v>
      </c>
      <c r="G120" s="1">
        <v>14</v>
      </c>
      <c r="H120" s="1">
        <v>27</v>
      </c>
      <c r="I120" s="7">
        <v>27</v>
      </c>
    </row>
    <row r="124" spans="2:9" ht="18.75">
      <c r="B124" t="s">
        <v>92</v>
      </c>
    </row>
    <row r="126" spans="2:9" ht="18.75">
      <c r="C126" s="8" t="s">
        <v>95</v>
      </c>
      <c r="D126" s="8"/>
      <c r="E126" s="8"/>
      <c r="F126" s="8"/>
      <c r="G126" s="8"/>
      <c r="H126" s="8"/>
      <c r="I126" s="8"/>
    </row>
    <row r="127" spans="2:9" ht="33">
      <c r="C127" s="31" t="str">
        <f>$C$23</f>
        <v>平均報告数
（2026年を除く）</v>
      </c>
      <c r="D127" s="6" t="str">
        <f>$D$23</f>
        <v>2021年</v>
      </c>
      <c r="E127" s="6" t="str">
        <f>$E$23</f>
        <v>2022年</v>
      </c>
      <c r="F127" s="6" t="str">
        <f>$F$23</f>
        <v>2023年</v>
      </c>
      <c r="G127" s="6" t="str">
        <f>$G$23</f>
        <v>2024年</v>
      </c>
      <c r="H127" s="6" t="str">
        <f>$H$23</f>
        <v>2025年</v>
      </c>
      <c r="I127" s="6" t="str">
        <f>$I$23</f>
        <v>2026年</v>
      </c>
    </row>
    <row r="128" spans="2:9">
      <c r="C128" s="9">
        <f>+AVERAGE(D128:H128)</f>
        <v>93.6</v>
      </c>
      <c r="D128" s="1">
        <f t="array" ref="D128:I128">TRANSPOSE([1]沖縄県!$BD$907:$BD$912)</f>
        <v>5</v>
      </c>
      <c r="E128" s="1">
        <v>4</v>
      </c>
      <c r="F128" s="1">
        <v>25</v>
      </c>
      <c r="G128" s="1">
        <v>407</v>
      </c>
      <c r="H128" s="1">
        <v>27</v>
      </c>
      <c r="I128" s="7">
        <v>12</v>
      </c>
    </row>
    <row r="132" spans="2:9" ht="18.75">
      <c r="B132" t="s">
        <v>93</v>
      </c>
    </row>
    <row r="134" spans="2:9" ht="18.75">
      <c r="C134" s="8" t="s">
        <v>95</v>
      </c>
      <c r="D134" s="8"/>
      <c r="E134" s="8"/>
      <c r="F134" s="8"/>
      <c r="G134" s="8"/>
      <c r="H134" s="8"/>
      <c r="I134" s="8"/>
    </row>
    <row r="135" spans="2:9" ht="33">
      <c r="C135" s="31" t="str">
        <f>$C$23</f>
        <v>平均報告数
（2026年を除く）</v>
      </c>
      <c r="D135" s="6" t="str">
        <f>$D$23</f>
        <v>2021年</v>
      </c>
      <c r="E135" s="6" t="str">
        <f>$E$23</f>
        <v>2022年</v>
      </c>
      <c r="F135" s="6" t="str">
        <f>$F$23</f>
        <v>2023年</v>
      </c>
      <c r="G135" s="6" t="str">
        <f>$G$23</f>
        <v>2024年</v>
      </c>
      <c r="H135" s="6" t="str">
        <f>$H$23</f>
        <v>2025年</v>
      </c>
      <c r="I135" s="6" t="str">
        <f>$I$23</f>
        <v>2026年</v>
      </c>
    </row>
    <row r="136" spans="2:9">
      <c r="C136" s="9">
        <f>+AVERAGE(D136:H136)</f>
        <v>0.4</v>
      </c>
      <c r="D136" s="1">
        <f t="array" ref="D136:I136">TRANSPOSE([1]沖縄県!$BD$966:$BD$971)</f>
        <v>0</v>
      </c>
      <c r="E136" s="1">
        <v>0</v>
      </c>
      <c r="F136" s="1">
        <v>2</v>
      </c>
      <c r="G136" s="1">
        <v>0</v>
      </c>
      <c r="H136" s="1">
        <v>0</v>
      </c>
      <c r="I136" s="7">
        <v>0</v>
      </c>
    </row>
    <row r="140" spans="2:9" ht="18.75">
      <c r="B140" t="s">
        <v>94</v>
      </c>
    </row>
    <row r="142" spans="2:9" ht="18.75">
      <c r="C142" s="8" t="s">
        <v>95</v>
      </c>
      <c r="D142" s="8"/>
      <c r="E142" s="8"/>
      <c r="F142" s="8"/>
      <c r="G142" s="8"/>
      <c r="H142" s="8"/>
      <c r="I142" s="8"/>
    </row>
    <row r="143" spans="2:9" ht="33">
      <c r="C143" s="31" t="str">
        <f>$C$23</f>
        <v>平均報告数
（2026年を除く）</v>
      </c>
      <c r="D143" s="6" t="str">
        <f>$D$23</f>
        <v>2021年</v>
      </c>
      <c r="E143" s="6" t="str">
        <f>$E$23</f>
        <v>2022年</v>
      </c>
      <c r="F143" s="6" t="str">
        <f>$F$23</f>
        <v>2023年</v>
      </c>
      <c r="G143" s="6" t="str">
        <f>$G$23</f>
        <v>2024年</v>
      </c>
      <c r="H143" s="6" t="str">
        <f>$H$23</f>
        <v>2025年</v>
      </c>
      <c r="I143" s="6" t="str">
        <f>$I$23</f>
        <v>2026年</v>
      </c>
    </row>
    <row r="144" spans="2:9">
      <c r="C144" s="9">
        <f>+AVERAGE(D144:H144)</f>
        <v>3.8</v>
      </c>
      <c r="D144" s="1">
        <f t="array" ref="D144:I144">TRANSPOSE([1]沖縄県!$BD$1025:$BD$1030)</f>
        <v>1</v>
      </c>
      <c r="E144" s="1">
        <v>1</v>
      </c>
      <c r="F144" s="1">
        <v>0</v>
      </c>
      <c r="G144" s="1">
        <v>5</v>
      </c>
      <c r="H144" s="1">
        <v>12</v>
      </c>
      <c r="I144" s="7">
        <v>11</v>
      </c>
    </row>
    <row r="148" spans="2:9">
      <c r="B148" s="86" t="s">
        <v>243</v>
      </c>
    </row>
    <row r="150" spans="2:9" ht="18.75">
      <c r="C150" s="8" t="s">
        <v>95</v>
      </c>
      <c r="D150" s="8"/>
      <c r="E150" s="8"/>
      <c r="F150" s="8"/>
      <c r="G150" s="8"/>
      <c r="H150" s="8"/>
      <c r="I150" s="8"/>
    </row>
    <row r="151" spans="2:9" ht="27">
      <c r="C151" s="135" t="s">
        <v>263</v>
      </c>
      <c r="D151" s="6" t="str">
        <f>$D$23</f>
        <v>2021年</v>
      </c>
      <c r="E151" s="6" t="str">
        <f>$E$23</f>
        <v>2022年</v>
      </c>
      <c r="F151" s="6" t="str">
        <f>$F$23</f>
        <v>2023年</v>
      </c>
      <c r="G151" s="6" t="str">
        <f>$G$23</f>
        <v>2024年</v>
      </c>
      <c r="H151" s="6" t="str">
        <f>$H$23</f>
        <v>2025年</v>
      </c>
      <c r="I151" s="6" t="str">
        <f>$I$23</f>
        <v>2026年</v>
      </c>
    </row>
    <row r="152" spans="2:9">
      <c r="C152" s="9">
        <f>+AVERAGE(F152:H152)</f>
        <v>18215.333333333332</v>
      </c>
      <c r="D152" s="69" t="e">
        <f t="array" ref="D152:I152">TRANSPOSE([1]沖縄県!$BD$1084:$BD$1089)</f>
        <v>#N/A</v>
      </c>
      <c r="E152" s="69" t="e">
        <v>#N/A</v>
      </c>
      <c r="F152" s="69">
        <v>22585</v>
      </c>
      <c r="G152" s="69">
        <v>22620</v>
      </c>
      <c r="H152" s="69">
        <v>9441</v>
      </c>
      <c r="I152" s="69">
        <v>1586</v>
      </c>
    </row>
  </sheetData>
  <phoneticPr fontId="5"/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CB942-FBCF-414C-8202-FE78B6083808}">
  <dimension ref="B5:Q63"/>
  <sheetViews>
    <sheetView showGridLines="0" topLeftCell="A24" zoomScale="60" zoomScaleNormal="60" workbookViewId="0">
      <selection activeCell="C6" sqref="C6"/>
    </sheetView>
  </sheetViews>
  <sheetFormatPr defaultRowHeight="16.5"/>
  <cols>
    <col min="13" max="13" width="13" bestFit="1" customWidth="1"/>
    <col min="14" max="14" width="13" customWidth="1"/>
    <col min="30" max="30" width="9" customWidth="1"/>
  </cols>
  <sheetData>
    <row r="5" spans="2:17" ht="18.75">
      <c r="B5" s="168" t="s">
        <v>48</v>
      </c>
      <c r="C5" s="168" t="s">
        <v>61</v>
      </c>
      <c r="D5" s="103" t="s">
        <v>179</v>
      </c>
      <c r="E5" s="168" t="s">
        <v>178</v>
      </c>
      <c r="F5" s="168" t="s">
        <v>180</v>
      </c>
      <c r="G5" s="168" t="s">
        <v>181</v>
      </c>
      <c r="H5" s="168" t="s">
        <v>182</v>
      </c>
      <c r="I5" s="168" t="s">
        <v>183</v>
      </c>
      <c r="J5" s="168" t="s">
        <v>184</v>
      </c>
      <c r="K5" s="168" t="s">
        <v>185</v>
      </c>
      <c r="L5" s="168" t="s">
        <v>186</v>
      </c>
      <c r="M5" s="168" t="s">
        <v>271</v>
      </c>
      <c r="N5" s="168" t="s">
        <v>272</v>
      </c>
      <c r="O5" s="168" t="s">
        <v>273</v>
      </c>
      <c r="P5" s="168" t="s">
        <v>67</v>
      </c>
      <c r="Q5" s="103" t="s">
        <v>68</v>
      </c>
    </row>
    <row r="6" spans="2:17" s="103" customFormat="1">
      <c r="B6" s="102">
        <v>1</v>
      </c>
      <c r="C6" s="102">
        <f>[3]ARI!$C$3</f>
        <v>2133</v>
      </c>
      <c r="D6" s="102">
        <f>[3]ARI!$D3</f>
        <v>88</v>
      </c>
      <c r="E6" s="102">
        <f>[3]ARI!$E3</f>
        <v>394</v>
      </c>
      <c r="F6" s="102">
        <f>[3]ARI!$F3</f>
        <v>230</v>
      </c>
      <c r="G6" s="102">
        <f>[3]ARI!$G3</f>
        <v>171</v>
      </c>
      <c r="H6" s="102">
        <f>[3]ARI!$H3</f>
        <v>146</v>
      </c>
      <c r="I6" s="102">
        <f>[3]ARI!$I3</f>
        <v>314</v>
      </c>
      <c r="J6" s="102">
        <f>[3]ARI!$J3</f>
        <v>177</v>
      </c>
      <c r="K6" s="102">
        <f>[3]ARI!$K3</f>
        <v>145</v>
      </c>
      <c r="L6" s="102">
        <f>[3]ARI!$L3</f>
        <v>156</v>
      </c>
      <c r="M6" s="102">
        <f>[3]ARI!$M3</f>
        <v>97</v>
      </c>
      <c r="N6" s="102">
        <f>[3]ARI!$N3</f>
        <v>117</v>
      </c>
      <c r="O6" s="102">
        <f>[3]ARI!$O3</f>
        <v>98</v>
      </c>
      <c r="P6" s="103">
        <f>+SUM(D6:O6)</f>
        <v>2133</v>
      </c>
      <c r="Q6" s="103" t="b">
        <f t="shared" ref="Q6:Q58" si="0">IF(AND(ISERROR(C6),ISERROR(P6)),"-",C6=P6)</f>
        <v>1</v>
      </c>
    </row>
    <row r="7" spans="2:17">
      <c r="B7" s="17">
        <v>2</v>
      </c>
      <c r="C7" s="17">
        <f>[3]ARI!$C4</f>
        <v>2754</v>
      </c>
      <c r="D7" s="17">
        <f>[3]ARI!$D4</f>
        <v>219</v>
      </c>
      <c r="E7" s="17">
        <f>[3]ARI!$E4</f>
        <v>643</v>
      </c>
      <c r="F7" s="17">
        <f>[3]ARI!$F4</f>
        <v>354</v>
      </c>
      <c r="G7" s="17">
        <f>[3]ARI!$G4</f>
        <v>205</v>
      </c>
      <c r="H7" s="17">
        <f>[3]ARI!$H4</f>
        <v>125</v>
      </c>
      <c r="I7" s="17">
        <f>[3]ARI!$I4</f>
        <v>241</v>
      </c>
      <c r="J7" s="17">
        <f>[3]ARI!$J4</f>
        <v>163</v>
      </c>
      <c r="K7" s="17">
        <f>[3]ARI!$K4</f>
        <v>144</v>
      </c>
      <c r="L7" s="17">
        <f>[3]ARI!$L4</f>
        <v>189</v>
      </c>
      <c r="M7" s="17">
        <f>[3]ARI!$M4</f>
        <v>146</v>
      </c>
      <c r="N7" s="17">
        <f>[3]ARI!$N4</f>
        <v>180</v>
      </c>
      <c r="O7" s="17">
        <f>[3]ARI!$O4</f>
        <v>145</v>
      </c>
      <c r="P7">
        <f>+SUM(D7:O7)</f>
        <v>2754</v>
      </c>
      <c r="Q7" t="b">
        <f t="shared" si="0"/>
        <v>1</v>
      </c>
    </row>
    <row r="8" spans="2:17">
      <c r="B8" s="17">
        <v>3</v>
      </c>
      <c r="C8" s="17">
        <f>[3]ARI!$C5</f>
        <v>2914</v>
      </c>
      <c r="D8" s="17">
        <f>[3]ARI!$D5</f>
        <v>185</v>
      </c>
      <c r="E8" s="17">
        <f>[3]ARI!$E5</f>
        <v>710</v>
      </c>
      <c r="F8" s="17">
        <f>[3]ARI!$F5</f>
        <v>431</v>
      </c>
      <c r="G8" s="17">
        <f>[3]ARI!$G5</f>
        <v>283</v>
      </c>
      <c r="H8" s="17">
        <f>[3]ARI!$H5</f>
        <v>129</v>
      </c>
      <c r="I8" s="17">
        <f>[3]ARI!$I5</f>
        <v>229</v>
      </c>
      <c r="J8" s="17">
        <f>[3]ARI!$J5</f>
        <v>152</v>
      </c>
      <c r="K8" s="17">
        <f>[3]ARI!$K5</f>
        <v>159</v>
      </c>
      <c r="L8" s="17">
        <f>[3]ARI!$L5</f>
        <v>181</v>
      </c>
      <c r="M8" s="17">
        <f>[3]ARI!$M5</f>
        <v>153</v>
      </c>
      <c r="N8" s="17">
        <f>[3]ARI!$N5</f>
        <v>160</v>
      </c>
      <c r="O8" s="17">
        <f>[3]ARI!$O5</f>
        <v>142</v>
      </c>
      <c r="P8">
        <f t="shared" ref="P8:P58" si="1">+SUM(D8:O8)</f>
        <v>2914</v>
      </c>
      <c r="Q8" t="b">
        <f t="shared" si="0"/>
        <v>1</v>
      </c>
    </row>
    <row r="9" spans="2:17">
      <c r="B9" s="17">
        <v>4</v>
      </c>
      <c r="C9" s="17">
        <f>[3]ARI!$C6</f>
        <v>2815</v>
      </c>
      <c r="D9" s="17">
        <f>[3]ARI!$D6</f>
        <v>185</v>
      </c>
      <c r="E9" s="17">
        <f>[3]ARI!$E6</f>
        <v>783</v>
      </c>
      <c r="F9" s="17">
        <f>[3]ARI!$F6</f>
        <v>532</v>
      </c>
      <c r="G9" s="17">
        <f>[3]ARI!$G6</f>
        <v>249</v>
      </c>
      <c r="H9" s="17">
        <f>[3]ARI!$H6</f>
        <v>114</v>
      </c>
      <c r="I9" s="17">
        <f>[3]ARI!$I6</f>
        <v>111</v>
      </c>
      <c r="J9" s="17">
        <f>[3]ARI!$J6</f>
        <v>155</v>
      </c>
      <c r="K9" s="17">
        <f>[3]ARI!$K6</f>
        <v>133</v>
      </c>
      <c r="L9" s="17">
        <f>[3]ARI!$L6</f>
        <v>158</v>
      </c>
      <c r="M9" s="17">
        <f>[3]ARI!$M6</f>
        <v>126</v>
      </c>
      <c r="N9" s="17">
        <f>[3]ARI!$N6</f>
        <v>139</v>
      </c>
      <c r="O9" s="17">
        <f>[3]ARI!$O6</f>
        <v>130</v>
      </c>
      <c r="P9">
        <f t="shared" si="1"/>
        <v>2815</v>
      </c>
      <c r="Q9" t="b">
        <f t="shared" si="0"/>
        <v>1</v>
      </c>
    </row>
    <row r="10" spans="2:17">
      <c r="B10" s="17">
        <v>5</v>
      </c>
      <c r="C10" s="17">
        <f>[3]ARI!$C7</f>
        <v>3110</v>
      </c>
      <c r="D10" s="17">
        <f>[3]ARI!$D7</f>
        <v>207</v>
      </c>
      <c r="E10" s="17">
        <f>[3]ARI!$E7</f>
        <v>826</v>
      </c>
      <c r="F10" s="17">
        <f>[3]ARI!$F7</f>
        <v>595</v>
      </c>
      <c r="G10" s="17">
        <f>[3]ARI!$G7</f>
        <v>338</v>
      </c>
      <c r="H10" s="17">
        <f>[3]ARI!$H7</f>
        <v>118</v>
      </c>
      <c r="I10" s="17">
        <f>[3]ARI!$I7</f>
        <v>141</v>
      </c>
      <c r="J10" s="17">
        <f>[3]ARI!$J7</f>
        <v>144</v>
      </c>
      <c r="K10" s="17">
        <f>[3]ARI!$K7</f>
        <v>164</v>
      </c>
      <c r="L10" s="17">
        <f>[3]ARI!$L7</f>
        <v>124</v>
      </c>
      <c r="M10" s="17">
        <f>[3]ARI!$M7</f>
        <v>141</v>
      </c>
      <c r="N10" s="17">
        <f>[3]ARI!$N7</f>
        <v>161</v>
      </c>
      <c r="O10" s="17">
        <f>[3]ARI!$O7</f>
        <v>151</v>
      </c>
      <c r="P10">
        <f t="shared" si="1"/>
        <v>3110</v>
      </c>
      <c r="Q10" t="b">
        <f t="shared" si="0"/>
        <v>1</v>
      </c>
    </row>
    <row r="11" spans="2:17">
      <c r="B11" s="17">
        <v>6</v>
      </c>
      <c r="C11" s="17">
        <f>[3]ARI!$C8</f>
        <v>2864</v>
      </c>
      <c r="D11" s="17">
        <f>[3]ARI!$D8</f>
        <v>217</v>
      </c>
      <c r="E11" s="17">
        <f>[3]ARI!$E8</f>
        <v>776</v>
      </c>
      <c r="F11" s="17">
        <f>[3]ARI!$F8</f>
        <v>558</v>
      </c>
      <c r="G11" s="17">
        <f>[3]ARI!$G8</f>
        <v>371</v>
      </c>
      <c r="H11" s="17">
        <f>[3]ARI!$H8</f>
        <v>115</v>
      </c>
      <c r="I11" s="17">
        <f>[3]ARI!$I8</f>
        <v>131</v>
      </c>
      <c r="J11" s="17">
        <f>[3]ARI!$J8</f>
        <v>137</v>
      </c>
      <c r="K11" s="17">
        <f>[3]ARI!$K8</f>
        <v>137</v>
      </c>
      <c r="L11" s="17">
        <f>[3]ARI!$L8</f>
        <v>124</v>
      </c>
      <c r="M11" s="17">
        <f>[3]ARI!$M8</f>
        <v>88</v>
      </c>
      <c r="N11" s="17">
        <f>[3]ARI!$N8</f>
        <v>109</v>
      </c>
      <c r="O11" s="17">
        <f>[3]ARI!$O8</f>
        <v>101</v>
      </c>
      <c r="P11">
        <f t="shared" si="1"/>
        <v>2864</v>
      </c>
      <c r="Q11" t="b">
        <f t="shared" si="0"/>
        <v>1</v>
      </c>
    </row>
    <row r="12" spans="2:17">
      <c r="B12" s="17">
        <v>7</v>
      </c>
      <c r="C12" s="17">
        <f>[3]ARI!$C9</f>
        <v>2951</v>
      </c>
      <c r="D12" s="17">
        <f>[3]ARI!$D9</f>
        <v>192</v>
      </c>
      <c r="E12" s="17">
        <f>[3]ARI!$E9</f>
        <v>709</v>
      </c>
      <c r="F12" s="17">
        <f>[3]ARI!$F9</f>
        <v>635</v>
      </c>
      <c r="G12" s="17">
        <f>[3]ARI!$G9</f>
        <v>353</v>
      </c>
      <c r="H12" s="17">
        <f>[3]ARI!$H9</f>
        <v>162</v>
      </c>
      <c r="I12" s="17">
        <f>[3]ARI!$I9</f>
        <v>144</v>
      </c>
      <c r="J12" s="17">
        <f>[3]ARI!$J9</f>
        <v>176</v>
      </c>
      <c r="K12" s="17">
        <f>[3]ARI!$K9</f>
        <v>153</v>
      </c>
      <c r="L12" s="17">
        <f>[3]ARI!$L9</f>
        <v>109</v>
      </c>
      <c r="M12" s="17">
        <f>[3]ARI!$M9</f>
        <v>95</v>
      </c>
      <c r="N12" s="17">
        <f>[3]ARI!$N9</f>
        <v>119</v>
      </c>
      <c r="O12" s="17">
        <f>[3]ARI!$O9</f>
        <v>104</v>
      </c>
      <c r="P12">
        <f t="shared" si="1"/>
        <v>2951</v>
      </c>
      <c r="Q12" t="b">
        <f t="shared" si="0"/>
        <v>1</v>
      </c>
    </row>
    <row r="13" spans="2:17">
      <c r="B13" s="17">
        <v>8</v>
      </c>
      <c r="C13" s="17">
        <f>[3]ARI!$C10</f>
        <v>3115</v>
      </c>
      <c r="D13" s="17">
        <f>[3]ARI!$D10</f>
        <v>170</v>
      </c>
      <c r="E13" s="17">
        <f>[3]ARI!$E10</f>
        <v>777</v>
      </c>
      <c r="F13" s="17">
        <f>[3]ARI!$F10</f>
        <v>647</v>
      </c>
      <c r="G13" s="17">
        <f>[3]ARI!$G10</f>
        <v>359</v>
      </c>
      <c r="H13" s="17">
        <f>[3]ARI!$H10</f>
        <v>137</v>
      </c>
      <c r="I13" s="17">
        <f>[3]ARI!$I10</f>
        <v>166</v>
      </c>
      <c r="J13" s="17">
        <f>[3]ARI!$J10</f>
        <v>178</v>
      </c>
      <c r="K13" s="17">
        <f>[3]ARI!$K10</f>
        <v>170</v>
      </c>
      <c r="L13" s="17">
        <f>[3]ARI!$L10</f>
        <v>137</v>
      </c>
      <c r="M13" s="17">
        <f>[3]ARI!$M10</f>
        <v>125</v>
      </c>
      <c r="N13" s="17">
        <f>[3]ARI!$N10</f>
        <v>131</v>
      </c>
      <c r="O13" s="17">
        <f>[3]ARI!$O10</f>
        <v>118</v>
      </c>
      <c r="P13">
        <f t="shared" si="1"/>
        <v>3115</v>
      </c>
      <c r="Q13" t="b">
        <f t="shared" si="0"/>
        <v>1</v>
      </c>
    </row>
    <row r="14" spans="2:17">
      <c r="B14" s="17">
        <v>9</v>
      </c>
      <c r="C14" s="17">
        <f>[3]ARI!$C11</f>
        <v>2799</v>
      </c>
      <c r="D14" s="17">
        <f>[3]ARI!$D11</f>
        <v>155</v>
      </c>
      <c r="E14" s="17">
        <f>[3]ARI!$E11</f>
        <v>660</v>
      </c>
      <c r="F14" s="17">
        <f>[3]ARI!$F11</f>
        <v>571</v>
      </c>
      <c r="G14" s="17">
        <f>[3]ARI!$G11</f>
        <v>321</v>
      </c>
      <c r="H14" s="17">
        <f>[3]ARI!$H11</f>
        <v>129</v>
      </c>
      <c r="I14" s="17">
        <f>[3]ARI!$I11</f>
        <v>145</v>
      </c>
      <c r="J14" s="17">
        <f>[3]ARI!$J11</f>
        <v>184</v>
      </c>
      <c r="K14" s="17">
        <f>[3]ARI!$K11</f>
        <v>176</v>
      </c>
      <c r="L14" s="17">
        <f>[3]ARI!$L11</f>
        <v>104</v>
      </c>
      <c r="M14" s="17">
        <f>[3]ARI!$M11</f>
        <v>137</v>
      </c>
      <c r="N14" s="17">
        <f>[3]ARI!$N11</f>
        <v>121</v>
      </c>
      <c r="O14" s="17">
        <f>[3]ARI!$O11</f>
        <v>96</v>
      </c>
      <c r="P14">
        <f t="shared" si="1"/>
        <v>2799</v>
      </c>
      <c r="Q14" t="b">
        <f t="shared" si="0"/>
        <v>1</v>
      </c>
    </row>
    <row r="15" spans="2:17">
      <c r="B15" s="17">
        <v>10</v>
      </c>
      <c r="C15" s="17">
        <f>[3]ARI!$C12</f>
        <v>2437</v>
      </c>
      <c r="D15" s="17">
        <f>[3]ARI!$D12</f>
        <v>179</v>
      </c>
      <c r="E15" s="17">
        <f>[3]ARI!$E12</f>
        <v>673</v>
      </c>
      <c r="F15" s="17">
        <f>[3]ARI!$F12</f>
        <v>446</v>
      </c>
      <c r="G15" s="17">
        <f>[3]ARI!$G12</f>
        <v>248</v>
      </c>
      <c r="H15" s="17">
        <f>[3]ARI!$H12</f>
        <v>82</v>
      </c>
      <c r="I15" s="17">
        <f>[3]ARI!$I12</f>
        <v>121</v>
      </c>
      <c r="J15" s="17">
        <f>[3]ARI!$J12</f>
        <v>131</v>
      </c>
      <c r="K15" s="17">
        <f>[3]ARI!$K12</f>
        <v>141</v>
      </c>
      <c r="L15" s="17">
        <f>[3]ARI!$L12</f>
        <v>108</v>
      </c>
      <c r="M15" s="17">
        <f>[3]ARI!$M12</f>
        <v>109</v>
      </c>
      <c r="N15" s="17">
        <f>[3]ARI!$N12</f>
        <v>118</v>
      </c>
      <c r="O15" s="17">
        <f>[3]ARI!$O12</f>
        <v>81</v>
      </c>
      <c r="P15">
        <f t="shared" si="1"/>
        <v>2437</v>
      </c>
      <c r="Q15" t="b">
        <f t="shared" si="0"/>
        <v>1</v>
      </c>
    </row>
    <row r="16" spans="2:17">
      <c r="B16" s="17">
        <v>11</v>
      </c>
      <c r="C16" s="17">
        <f>[3]ARI!$C13</f>
        <v>2362</v>
      </c>
      <c r="D16" s="17">
        <f>[3]ARI!$D13</f>
        <v>152</v>
      </c>
      <c r="E16" s="17">
        <f>[3]ARI!$E13</f>
        <v>721</v>
      </c>
      <c r="F16" s="17">
        <f>[3]ARI!$F13</f>
        <v>439</v>
      </c>
      <c r="G16" s="17">
        <f>[3]ARI!$G13</f>
        <v>228</v>
      </c>
      <c r="H16" s="17">
        <f>[3]ARI!$H13</f>
        <v>85</v>
      </c>
      <c r="I16" s="17">
        <f>[3]ARI!$I13</f>
        <v>91</v>
      </c>
      <c r="J16" s="17">
        <f>[3]ARI!$J13</f>
        <v>121</v>
      </c>
      <c r="K16" s="17">
        <f>[3]ARI!$K13</f>
        <v>108</v>
      </c>
      <c r="L16" s="17">
        <f>[3]ARI!$L13</f>
        <v>92</v>
      </c>
      <c r="M16" s="17">
        <f>[3]ARI!$M13</f>
        <v>104</v>
      </c>
      <c r="N16" s="17">
        <f>[3]ARI!$N13</f>
        <v>126</v>
      </c>
      <c r="O16" s="17">
        <f>[3]ARI!$O13</f>
        <v>95</v>
      </c>
      <c r="P16">
        <f t="shared" si="1"/>
        <v>2362</v>
      </c>
      <c r="Q16" t="b">
        <f t="shared" si="0"/>
        <v>1</v>
      </c>
    </row>
    <row r="17" spans="2:17">
      <c r="B17" s="17">
        <v>12</v>
      </c>
      <c r="C17" s="17">
        <f>[3]ARI!$C14</f>
        <v>2439</v>
      </c>
      <c r="D17" s="17">
        <f>[3]ARI!$D14</f>
        <v>166</v>
      </c>
      <c r="E17" s="17">
        <f>[3]ARI!$E14</f>
        <v>707</v>
      </c>
      <c r="F17" s="17">
        <f>[3]ARI!$F14</f>
        <v>443</v>
      </c>
      <c r="G17" s="17">
        <f>[3]ARI!$G14</f>
        <v>287</v>
      </c>
      <c r="H17" s="17">
        <f>[3]ARI!$H14</f>
        <v>73</v>
      </c>
      <c r="I17" s="17">
        <f>[3]ARI!$I14</f>
        <v>120</v>
      </c>
      <c r="J17" s="17">
        <f>[3]ARI!$J14</f>
        <v>143</v>
      </c>
      <c r="K17" s="17">
        <f>[3]ARI!$K14</f>
        <v>137</v>
      </c>
      <c r="L17" s="17">
        <f>[3]ARI!$L14</f>
        <v>81</v>
      </c>
      <c r="M17" s="17">
        <f>[3]ARI!$M14</f>
        <v>96</v>
      </c>
      <c r="N17" s="17">
        <f>[3]ARI!$N14</f>
        <v>95</v>
      </c>
      <c r="O17" s="17">
        <f>[3]ARI!$O14</f>
        <v>91</v>
      </c>
      <c r="P17">
        <f t="shared" si="1"/>
        <v>2439</v>
      </c>
      <c r="Q17" t="b">
        <f t="shared" si="0"/>
        <v>1</v>
      </c>
    </row>
    <row r="18" spans="2:17">
      <c r="B18" s="17">
        <v>13</v>
      </c>
      <c r="C18" s="17">
        <f>[3]ARI!$C15</f>
        <v>2528</v>
      </c>
      <c r="D18" s="17">
        <f>[3]ARI!$D15</f>
        <v>184</v>
      </c>
      <c r="E18" s="17">
        <f>[3]ARI!$E15</f>
        <v>690</v>
      </c>
      <c r="F18" s="17">
        <f>[3]ARI!$F15</f>
        <v>445</v>
      </c>
      <c r="G18" s="17">
        <f>[3]ARI!$G15</f>
        <v>231</v>
      </c>
      <c r="H18" s="17">
        <f>[3]ARI!$H15</f>
        <v>83</v>
      </c>
      <c r="I18" s="17">
        <f>[3]ARI!$I15</f>
        <v>126</v>
      </c>
      <c r="J18" s="17">
        <f>[3]ARI!$J15</f>
        <v>139</v>
      </c>
      <c r="K18" s="17">
        <f>[3]ARI!$K15</f>
        <v>124</v>
      </c>
      <c r="L18" s="17">
        <f>[3]ARI!$L15</f>
        <v>114</v>
      </c>
      <c r="M18" s="17">
        <f>[3]ARI!$M15</f>
        <v>115</v>
      </c>
      <c r="N18" s="17">
        <f>[3]ARI!$N15</f>
        <v>158</v>
      </c>
      <c r="O18" s="17">
        <f>[3]ARI!$O15</f>
        <v>119</v>
      </c>
      <c r="P18">
        <f t="shared" si="1"/>
        <v>2528</v>
      </c>
      <c r="Q18" t="b">
        <f t="shared" si="0"/>
        <v>1</v>
      </c>
    </row>
    <row r="19" spans="2:17">
      <c r="B19" s="17">
        <v>14</v>
      </c>
      <c r="C19" s="17">
        <f>[3]ARI!$C16</f>
        <v>1908</v>
      </c>
      <c r="D19" s="17">
        <f>[3]ARI!$D16</f>
        <v>176</v>
      </c>
      <c r="E19" s="17">
        <f>[3]ARI!$E16</f>
        <v>672</v>
      </c>
      <c r="F19" s="17">
        <f>[3]ARI!$F16</f>
        <v>276</v>
      </c>
      <c r="G19" s="17">
        <f>[3]ARI!$G16</f>
        <v>107</v>
      </c>
      <c r="H19" s="17">
        <f>[3]ARI!$H16</f>
        <v>59</v>
      </c>
      <c r="I19" s="17">
        <f>[3]ARI!$I16</f>
        <v>84</v>
      </c>
      <c r="J19" s="17">
        <f>[3]ARI!$J16</f>
        <v>79</v>
      </c>
      <c r="K19" s="17">
        <f>[3]ARI!$K16</f>
        <v>103</v>
      </c>
      <c r="L19" s="17">
        <f>[3]ARI!$L16</f>
        <v>81</v>
      </c>
      <c r="M19" s="17">
        <f>[3]ARI!$M16</f>
        <v>86</v>
      </c>
      <c r="N19" s="17">
        <f>[3]ARI!$N16</f>
        <v>106</v>
      </c>
      <c r="O19" s="17">
        <f>[3]ARI!$O16</f>
        <v>79</v>
      </c>
      <c r="P19">
        <f t="shared" si="1"/>
        <v>1908</v>
      </c>
      <c r="Q19" t="b">
        <f t="shared" si="0"/>
        <v>1</v>
      </c>
    </row>
    <row r="20" spans="2:17">
      <c r="B20" s="17">
        <v>15</v>
      </c>
      <c r="C20" s="17">
        <f>[3]ARI!$C17</f>
        <v>1732</v>
      </c>
      <c r="D20" s="17">
        <f>[3]ARI!$D17</f>
        <v>204</v>
      </c>
      <c r="E20" s="17">
        <f>[3]ARI!$E17</f>
        <v>599</v>
      </c>
      <c r="F20" s="17">
        <f>[3]ARI!$F17</f>
        <v>242</v>
      </c>
      <c r="G20" s="17">
        <f>[3]ARI!$G17</f>
        <v>93</v>
      </c>
      <c r="H20" s="17">
        <f>[3]ARI!$H17</f>
        <v>44</v>
      </c>
      <c r="I20" s="17">
        <f>[3]ARI!$I17</f>
        <v>68</v>
      </c>
      <c r="J20" s="17">
        <f>[3]ARI!$J17</f>
        <v>88</v>
      </c>
      <c r="K20" s="17">
        <f>[3]ARI!$K17</f>
        <v>91</v>
      </c>
      <c r="L20" s="17">
        <f>[3]ARI!$L17</f>
        <v>68</v>
      </c>
      <c r="M20" s="17">
        <f>[3]ARI!$M17</f>
        <v>83</v>
      </c>
      <c r="N20" s="17">
        <f>[3]ARI!$N17</f>
        <v>84</v>
      </c>
      <c r="O20" s="17">
        <f>[3]ARI!$O17</f>
        <v>68</v>
      </c>
      <c r="P20">
        <f t="shared" si="1"/>
        <v>1732</v>
      </c>
      <c r="Q20" t="b">
        <f t="shared" si="0"/>
        <v>1</v>
      </c>
    </row>
    <row r="21" spans="2:17">
      <c r="B21" s="17">
        <v>16</v>
      </c>
      <c r="C21" s="17">
        <f>[3]ARI!$C18</f>
        <v>1834</v>
      </c>
      <c r="D21" s="17">
        <f>[3]ARI!$D18</f>
        <v>219</v>
      </c>
      <c r="E21" s="17">
        <f>[3]ARI!$E18</f>
        <v>728</v>
      </c>
      <c r="F21" s="17">
        <f>[3]ARI!$F18</f>
        <v>242</v>
      </c>
      <c r="G21" s="17">
        <f>[3]ARI!$G18</f>
        <v>112</v>
      </c>
      <c r="H21" s="17">
        <f>[3]ARI!$H18</f>
        <v>47</v>
      </c>
      <c r="I21" s="17" t="str">
        <f>[3]ARI!$I18</f>
        <v xml:space="preserve"> </v>
      </c>
      <c r="J21" s="17">
        <f>[3]ARI!$J18</f>
        <v>72</v>
      </c>
      <c r="K21" s="17">
        <f>[3]ARI!$K18</f>
        <v>72</v>
      </c>
      <c r="L21" s="17">
        <f>[3]ARI!$L18</f>
        <v>86</v>
      </c>
      <c r="M21" s="17">
        <f>[3]ARI!$M18</f>
        <v>91</v>
      </c>
      <c r="N21" s="17">
        <f>[3]ARI!$N18</f>
        <v>95</v>
      </c>
      <c r="O21" s="17">
        <f>[3]ARI!$O18</f>
        <v>70</v>
      </c>
      <c r="P21">
        <f t="shared" si="1"/>
        <v>1834</v>
      </c>
      <c r="Q21" t="b">
        <f t="shared" si="0"/>
        <v>1</v>
      </c>
    </row>
    <row r="22" spans="2:17">
      <c r="B22" s="17">
        <v>17</v>
      </c>
      <c r="C22" s="17">
        <f>[3]ARI!$C19</f>
        <v>2087</v>
      </c>
      <c r="D22" s="17">
        <f>[3]ARI!$D19</f>
        <v>239</v>
      </c>
      <c r="E22" s="17">
        <f>[3]ARI!$E19</f>
        <v>772</v>
      </c>
      <c r="F22" s="17">
        <f>[3]ARI!$F19</f>
        <v>253</v>
      </c>
      <c r="G22" s="17">
        <f>[3]ARI!$G19</f>
        <v>152</v>
      </c>
      <c r="H22" s="17">
        <f>[3]ARI!$H19</f>
        <v>31</v>
      </c>
      <c r="I22" s="17">
        <f>[3]ARI!$I19</f>
        <v>70</v>
      </c>
      <c r="J22" s="17">
        <f>[3]ARI!$J19</f>
        <v>86</v>
      </c>
      <c r="K22" s="17">
        <f>[3]ARI!$K19</f>
        <v>89</v>
      </c>
      <c r="L22" s="17">
        <f>[3]ARI!$L19</f>
        <v>86</v>
      </c>
      <c r="M22" s="17">
        <f>[3]ARI!$M19</f>
        <v>124</v>
      </c>
      <c r="N22" s="17">
        <f>[3]ARI!$N19</f>
        <v>113</v>
      </c>
      <c r="O22" s="17">
        <f>[3]ARI!$O19</f>
        <v>72</v>
      </c>
      <c r="P22">
        <f t="shared" si="1"/>
        <v>2087</v>
      </c>
      <c r="Q22" t="b">
        <f t="shared" si="0"/>
        <v>1</v>
      </c>
    </row>
    <row r="23" spans="2:17">
      <c r="B23" s="17">
        <v>18</v>
      </c>
      <c r="C23" s="17">
        <f>[3]ARI!$C20</f>
        <v>2273</v>
      </c>
      <c r="D23" s="17">
        <f>[3]ARI!$D20</f>
        <v>273</v>
      </c>
      <c r="E23" s="17">
        <f>[3]ARI!$E20</f>
        <v>791</v>
      </c>
      <c r="F23" s="17">
        <f>[3]ARI!$F20</f>
        <v>323</v>
      </c>
      <c r="G23" s="17">
        <f>[3]ARI!$G20</f>
        <v>143</v>
      </c>
      <c r="H23" s="17">
        <f>[3]ARI!$H20</f>
        <v>45</v>
      </c>
      <c r="I23" s="17">
        <f>[3]ARI!$I20</f>
        <v>96</v>
      </c>
      <c r="J23" s="17">
        <f>[3]ARI!$J20</f>
        <v>119</v>
      </c>
      <c r="K23" s="17">
        <f>[3]ARI!$K20</f>
        <v>89</v>
      </c>
      <c r="L23" s="17">
        <f>[3]ARI!$L20</f>
        <v>108</v>
      </c>
      <c r="M23" s="17">
        <f>[3]ARI!$M20</f>
        <v>77</v>
      </c>
      <c r="N23" s="17">
        <f>[3]ARI!$N20</f>
        <v>106</v>
      </c>
      <c r="O23" s="17">
        <f>[3]ARI!$O20</f>
        <v>103</v>
      </c>
      <c r="P23">
        <f t="shared" si="1"/>
        <v>2273</v>
      </c>
      <c r="Q23" t="b">
        <f t="shared" si="0"/>
        <v>1</v>
      </c>
    </row>
    <row r="24" spans="2:17">
      <c r="B24" s="17">
        <v>19</v>
      </c>
      <c r="C24" s="17">
        <f>[3]ARI!$C21</f>
        <v>1657</v>
      </c>
      <c r="D24" s="17">
        <f>[3]ARI!$D21</f>
        <v>196</v>
      </c>
      <c r="E24" s="17">
        <f>[3]ARI!$E21</f>
        <v>535</v>
      </c>
      <c r="F24" s="17">
        <f>[3]ARI!$F21</f>
        <v>202</v>
      </c>
      <c r="G24" s="17">
        <f>[3]ARI!$G21</f>
        <v>117</v>
      </c>
      <c r="H24" s="17">
        <f>[3]ARI!$H21</f>
        <v>46</v>
      </c>
      <c r="I24" s="17">
        <f>[3]ARI!$I21</f>
        <v>89</v>
      </c>
      <c r="J24" s="17">
        <f>[3]ARI!$J21</f>
        <v>107</v>
      </c>
      <c r="K24" s="17">
        <f>[3]ARI!$K21</f>
        <v>68</v>
      </c>
      <c r="L24" s="17">
        <f>[3]ARI!$L21</f>
        <v>71</v>
      </c>
      <c r="M24" s="17">
        <f>[3]ARI!$M21</f>
        <v>83</v>
      </c>
      <c r="N24" s="17">
        <f>[3]ARI!$N21</f>
        <v>65</v>
      </c>
      <c r="O24" s="17">
        <f>[3]ARI!$O21</f>
        <v>78</v>
      </c>
      <c r="P24">
        <f t="shared" si="1"/>
        <v>1657</v>
      </c>
      <c r="Q24" t="b">
        <f t="shared" si="0"/>
        <v>1</v>
      </c>
    </row>
    <row r="25" spans="2:17">
      <c r="B25" s="17">
        <v>20</v>
      </c>
      <c r="C25" s="17">
        <f>[3]ARI!$C22</f>
        <v>2185</v>
      </c>
      <c r="D25" s="17">
        <f>[3]ARI!$D22</f>
        <v>265</v>
      </c>
      <c r="E25" s="17">
        <f>[3]ARI!$E22</f>
        <v>733</v>
      </c>
      <c r="F25" s="17">
        <f>[3]ARI!$F22</f>
        <v>282</v>
      </c>
      <c r="G25" s="17">
        <f>[3]ARI!$G22</f>
        <v>177</v>
      </c>
      <c r="H25" s="17">
        <f>[3]ARI!$H22</f>
        <v>54</v>
      </c>
      <c r="I25" s="17">
        <f>[3]ARI!$I22</f>
        <v>77</v>
      </c>
      <c r="J25" s="17">
        <f>[3]ARI!$J22</f>
        <v>85</v>
      </c>
      <c r="K25" s="17">
        <f>[3]ARI!$K22</f>
        <v>92</v>
      </c>
      <c r="L25" s="17">
        <f>[3]ARI!$L22</f>
        <v>96</v>
      </c>
      <c r="M25" s="17">
        <f>[3]ARI!$M22</f>
        <v>113</v>
      </c>
      <c r="N25" s="17">
        <f>[3]ARI!$N22</f>
        <v>126</v>
      </c>
      <c r="O25" s="17">
        <f>[3]ARI!$O22</f>
        <v>85</v>
      </c>
      <c r="P25">
        <f t="shared" si="1"/>
        <v>2185</v>
      </c>
      <c r="Q25" t="b">
        <f t="shared" si="0"/>
        <v>1</v>
      </c>
    </row>
    <row r="26" spans="2:17">
      <c r="B26" s="17">
        <v>21</v>
      </c>
      <c r="C26" s="17">
        <f>[3]ARI!$C23</f>
        <v>2227</v>
      </c>
      <c r="D26" s="17">
        <f>[3]ARI!$D23</f>
        <v>252</v>
      </c>
      <c r="E26" s="17">
        <f>[3]ARI!$E23</f>
        <v>846</v>
      </c>
      <c r="F26" s="17">
        <f>[3]ARI!$F23</f>
        <v>258</v>
      </c>
      <c r="G26" s="17">
        <f>[3]ARI!$G23</f>
        <v>158</v>
      </c>
      <c r="H26" s="17">
        <f>[3]ARI!$H23</f>
        <v>38</v>
      </c>
      <c r="I26" s="17">
        <f>[3]ARI!$I23</f>
        <v>85</v>
      </c>
      <c r="J26" s="17">
        <f>[3]ARI!$J23</f>
        <v>97</v>
      </c>
      <c r="K26" s="17">
        <f>[3]ARI!$K23</f>
        <v>78</v>
      </c>
      <c r="L26" s="17">
        <f>[3]ARI!$L23</f>
        <v>105</v>
      </c>
      <c r="M26" s="17">
        <f>[3]ARI!$M23</f>
        <v>91</v>
      </c>
      <c r="N26" s="17">
        <f>[3]ARI!$N23</f>
        <v>129</v>
      </c>
      <c r="O26" s="17">
        <f>[3]ARI!$O23</f>
        <v>90</v>
      </c>
      <c r="P26">
        <f t="shared" si="1"/>
        <v>2227</v>
      </c>
      <c r="Q26" t="b">
        <f t="shared" si="0"/>
        <v>1</v>
      </c>
    </row>
    <row r="27" spans="2:17">
      <c r="B27" s="17">
        <v>22</v>
      </c>
      <c r="C27" s="17">
        <f>[3]ARI!$C24</f>
        <v>2333</v>
      </c>
      <c r="D27" s="17">
        <f>[3]ARI!$D24</f>
        <v>277</v>
      </c>
      <c r="E27" s="17">
        <f>[3]ARI!$E24</f>
        <v>894</v>
      </c>
      <c r="F27" s="17">
        <f>[3]ARI!$F24</f>
        <v>281</v>
      </c>
      <c r="G27" s="17">
        <f>[3]ARI!$G24</f>
        <v>143</v>
      </c>
      <c r="H27" s="17">
        <f>[3]ARI!$H24</f>
        <v>37</v>
      </c>
      <c r="I27" s="17">
        <f>[3]ARI!$I24</f>
        <v>73</v>
      </c>
      <c r="J27" s="17">
        <f>[3]ARI!$J24</f>
        <v>73</v>
      </c>
      <c r="K27" s="17">
        <f>[3]ARI!$K24</f>
        <v>90</v>
      </c>
      <c r="L27" s="17">
        <f>[3]ARI!$L24</f>
        <v>108</v>
      </c>
      <c r="M27" s="17">
        <f>[3]ARI!$M24</f>
        <v>116</v>
      </c>
      <c r="N27" s="17">
        <f>[3]ARI!$N24</f>
        <v>138</v>
      </c>
      <c r="O27" s="17">
        <f>[3]ARI!$O24</f>
        <v>103</v>
      </c>
      <c r="P27">
        <f t="shared" si="1"/>
        <v>2333</v>
      </c>
      <c r="Q27" t="b">
        <f t="shared" si="0"/>
        <v>1</v>
      </c>
    </row>
    <row r="28" spans="2:17">
      <c r="B28" s="17">
        <v>23</v>
      </c>
      <c r="C28" s="17">
        <f>[3]ARI!$C25</f>
        <v>1965</v>
      </c>
      <c r="D28" s="17">
        <f>[3]ARI!$D25</f>
        <v>233</v>
      </c>
      <c r="E28" s="17">
        <f>[3]ARI!$E25</f>
        <v>778</v>
      </c>
      <c r="F28" s="17">
        <f>[3]ARI!$F25</f>
        <v>262</v>
      </c>
      <c r="G28" s="17">
        <f>[3]ARI!$G25</f>
        <v>99</v>
      </c>
      <c r="H28" s="17">
        <f>[3]ARI!$H25</f>
        <v>38</v>
      </c>
      <c r="I28" s="17">
        <f>[3]ARI!$I25</f>
        <v>55</v>
      </c>
      <c r="J28" s="17">
        <f>[3]ARI!$J25</f>
        <v>80</v>
      </c>
      <c r="K28" s="17">
        <f>[3]ARI!$K25</f>
        <v>75</v>
      </c>
      <c r="L28" s="17">
        <f>[3]ARI!$L25</f>
        <v>91</v>
      </c>
      <c r="M28" s="17">
        <f>[3]ARI!$M25</f>
        <v>97</v>
      </c>
      <c r="N28" s="17">
        <f>[3]ARI!$N25</f>
        <v>82</v>
      </c>
      <c r="O28" s="17">
        <f>[3]ARI!$O25</f>
        <v>75</v>
      </c>
      <c r="P28">
        <f t="shared" si="1"/>
        <v>1965</v>
      </c>
      <c r="Q28" t="b">
        <f t="shared" si="0"/>
        <v>1</v>
      </c>
    </row>
    <row r="29" spans="2:17">
      <c r="B29" s="17">
        <v>24</v>
      </c>
      <c r="C29" s="17">
        <f>[3]ARI!$C26</f>
        <v>2073</v>
      </c>
      <c r="D29" s="17">
        <f>[3]ARI!$D26</f>
        <v>289</v>
      </c>
      <c r="E29" s="17">
        <f>[3]ARI!$E26</f>
        <v>833</v>
      </c>
      <c r="F29" s="17">
        <f>[3]ARI!$F26</f>
        <v>237</v>
      </c>
      <c r="G29" s="17">
        <f>[3]ARI!$G26</f>
        <v>135</v>
      </c>
      <c r="H29" s="17">
        <f>[3]ARI!$H26</f>
        <v>36</v>
      </c>
      <c r="I29" s="17">
        <f>[3]ARI!$I26</f>
        <v>67</v>
      </c>
      <c r="J29" s="17">
        <f>[3]ARI!$J26</f>
        <v>61</v>
      </c>
      <c r="K29" s="17">
        <f>[3]ARI!$K26</f>
        <v>71</v>
      </c>
      <c r="L29" s="17">
        <f>[3]ARI!$L26</f>
        <v>85</v>
      </c>
      <c r="M29" s="17">
        <f>[3]ARI!$M26</f>
        <v>81</v>
      </c>
      <c r="N29" s="17">
        <f>[3]ARI!$N26</f>
        <v>107</v>
      </c>
      <c r="O29" s="17">
        <f>[3]ARI!$O26</f>
        <v>71</v>
      </c>
      <c r="P29">
        <f t="shared" si="1"/>
        <v>2073</v>
      </c>
      <c r="Q29" t="b">
        <f t="shared" si="0"/>
        <v>1</v>
      </c>
    </row>
    <row r="30" spans="2:17">
      <c r="B30" s="17">
        <v>25</v>
      </c>
      <c r="C30" s="17">
        <f>[3]ARI!$C27</f>
        <v>2178</v>
      </c>
      <c r="D30" s="17">
        <f>[3]ARI!$D27</f>
        <v>288</v>
      </c>
      <c r="E30" s="17">
        <f>[3]ARI!$E27</f>
        <v>917</v>
      </c>
      <c r="F30" s="17">
        <f>[3]ARI!$F27</f>
        <v>275</v>
      </c>
      <c r="G30" s="17">
        <f>[3]ARI!$G27</f>
        <v>103</v>
      </c>
      <c r="H30" s="17">
        <f>[3]ARI!$H27</f>
        <v>38</v>
      </c>
      <c r="I30" s="17">
        <f>[3]ARI!$I27</f>
        <v>62</v>
      </c>
      <c r="J30" s="17">
        <f>[3]ARI!$J27</f>
        <v>67</v>
      </c>
      <c r="K30" s="17">
        <f>[3]ARI!$K27</f>
        <v>75</v>
      </c>
      <c r="L30" s="17">
        <f>[3]ARI!$L27</f>
        <v>78</v>
      </c>
      <c r="M30" s="17">
        <f>[3]ARI!$M27</f>
        <v>86</v>
      </c>
      <c r="N30" s="17">
        <f>[3]ARI!$N27</f>
        <v>102</v>
      </c>
      <c r="O30" s="17">
        <f>[3]ARI!$O27</f>
        <v>87</v>
      </c>
      <c r="P30">
        <f t="shared" si="1"/>
        <v>2178</v>
      </c>
      <c r="Q30" t="b">
        <f t="shared" si="0"/>
        <v>1</v>
      </c>
    </row>
    <row r="31" spans="2:17">
      <c r="B31" s="17">
        <v>26</v>
      </c>
      <c r="C31" s="17">
        <f>[3]ARI!$C28</f>
        <v>1963</v>
      </c>
      <c r="D31" s="17">
        <f>[3]ARI!$D28</f>
        <v>229</v>
      </c>
      <c r="E31" s="17">
        <f>[3]ARI!$E28</f>
        <v>824</v>
      </c>
      <c r="F31" s="17">
        <f>[3]ARI!$F28</f>
        <v>230</v>
      </c>
      <c r="G31" s="17">
        <f>[3]ARI!$G28</f>
        <v>90</v>
      </c>
      <c r="H31" s="17">
        <f>[3]ARI!$H28</f>
        <v>53</v>
      </c>
      <c r="I31" s="17">
        <f>[3]ARI!$I28</f>
        <v>58</v>
      </c>
      <c r="J31" s="17">
        <f>[3]ARI!$J28</f>
        <v>67</v>
      </c>
      <c r="K31" s="17">
        <f>[3]ARI!$K28</f>
        <v>67</v>
      </c>
      <c r="L31" s="17">
        <f>[3]ARI!$L28</f>
        <v>76</v>
      </c>
      <c r="M31" s="17">
        <f>[3]ARI!$M28</f>
        <v>70</v>
      </c>
      <c r="N31" s="17">
        <f>[3]ARI!$N28</f>
        <v>96</v>
      </c>
      <c r="O31" s="17">
        <f>[3]ARI!$O28</f>
        <v>103</v>
      </c>
      <c r="P31">
        <f t="shared" si="1"/>
        <v>1963</v>
      </c>
      <c r="Q31" t="b">
        <f t="shared" si="0"/>
        <v>1</v>
      </c>
    </row>
    <row r="32" spans="2:17">
      <c r="B32" s="17">
        <v>27</v>
      </c>
      <c r="C32" s="17">
        <f>[3]ARI!$C29</f>
        <v>2186</v>
      </c>
      <c r="D32" s="17">
        <f>[3]ARI!$D29</f>
        <v>314</v>
      </c>
      <c r="E32" s="17">
        <f>[3]ARI!$E29</f>
        <v>860</v>
      </c>
      <c r="F32" s="17">
        <f>[3]ARI!$F29</f>
        <v>236</v>
      </c>
      <c r="G32" s="17">
        <f>[3]ARI!$G29</f>
        <v>104</v>
      </c>
      <c r="H32" s="17">
        <f>[3]ARI!$H29</f>
        <v>36</v>
      </c>
      <c r="I32" s="17">
        <f>[3]ARI!$I29</f>
        <v>66</v>
      </c>
      <c r="J32" s="17">
        <f>[3]ARI!$J29</f>
        <v>81</v>
      </c>
      <c r="K32" s="17">
        <f>[3]ARI!$K29</f>
        <v>71</v>
      </c>
      <c r="L32" s="17">
        <f>[3]ARI!$L29</f>
        <v>96</v>
      </c>
      <c r="M32" s="17">
        <f>[3]ARI!$M29</f>
        <v>107</v>
      </c>
      <c r="N32" s="17">
        <f>[3]ARI!$N29</f>
        <v>117</v>
      </c>
      <c r="O32" s="17">
        <f>[3]ARI!$O29</f>
        <v>98</v>
      </c>
      <c r="P32">
        <f t="shared" si="1"/>
        <v>2186</v>
      </c>
      <c r="Q32" t="b">
        <f t="shared" si="0"/>
        <v>1</v>
      </c>
    </row>
    <row r="33" spans="2:17">
      <c r="B33" s="17">
        <v>28</v>
      </c>
      <c r="C33" s="17">
        <f>[3]ARI!$C30</f>
        <v>2214</v>
      </c>
      <c r="D33" s="17">
        <f>[3]ARI!$D30</f>
        <v>310</v>
      </c>
      <c r="E33" s="17">
        <f>[3]ARI!$E30</f>
        <v>881</v>
      </c>
      <c r="F33" s="17">
        <f>[3]ARI!$F30</f>
        <v>271</v>
      </c>
      <c r="G33" s="17">
        <f>[3]ARI!$G30</f>
        <v>121</v>
      </c>
      <c r="H33" s="17">
        <f>[3]ARI!$H30</f>
        <v>39</v>
      </c>
      <c r="I33" s="17">
        <f>[3]ARI!$I30</f>
        <v>65</v>
      </c>
      <c r="J33" s="17">
        <f>[3]ARI!$J30</f>
        <v>73</v>
      </c>
      <c r="K33" s="17">
        <f>[3]ARI!$K30</f>
        <v>73</v>
      </c>
      <c r="L33" s="17">
        <f>[3]ARI!$L30</f>
        <v>94</v>
      </c>
      <c r="M33" s="17">
        <f>[3]ARI!$M30</f>
        <v>90</v>
      </c>
      <c r="N33" s="17">
        <f>[3]ARI!$N30</f>
        <v>104</v>
      </c>
      <c r="O33" s="17">
        <f>[3]ARI!$O30</f>
        <v>93</v>
      </c>
      <c r="P33">
        <f t="shared" si="1"/>
        <v>2214</v>
      </c>
      <c r="Q33" t="b">
        <f>IF(AND(ISERROR(C33),ISERROR(P33)),"-",C33=P33)</f>
        <v>1</v>
      </c>
    </row>
    <row r="34" spans="2:17">
      <c r="B34" s="17">
        <v>29</v>
      </c>
      <c r="C34" s="17">
        <f>[3]ARI!$C31</f>
        <v>2283</v>
      </c>
      <c r="D34" s="17">
        <f>[3]ARI!$D31</f>
        <v>318</v>
      </c>
      <c r="E34" s="17">
        <f>[3]ARI!$E31</f>
        <v>936</v>
      </c>
      <c r="F34" s="17">
        <f>[3]ARI!$F31</f>
        <v>258</v>
      </c>
      <c r="G34" s="17">
        <f>[3]ARI!$G31</f>
        <v>96</v>
      </c>
      <c r="H34" s="17">
        <f>[3]ARI!$H31</f>
        <v>35</v>
      </c>
      <c r="I34" s="17">
        <f>[3]ARI!$I31</f>
        <v>67</v>
      </c>
      <c r="J34" s="17">
        <f>[3]ARI!$J31</f>
        <v>89</v>
      </c>
      <c r="K34" s="17">
        <f>[3]ARI!$K31</f>
        <v>72</v>
      </c>
      <c r="L34" s="17">
        <f>[3]ARI!$L31</f>
        <v>74</v>
      </c>
      <c r="M34" s="17">
        <f>[3]ARI!$M31</f>
        <v>123</v>
      </c>
      <c r="N34" s="17">
        <f>[3]ARI!$N31</f>
        <v>113</v>
      </c>
      <c r="O34" s="17">
        <f>[3]ARI!$O31</f>
        <v>102</v>
      </c>
      <c r="P34">
        <f t="shared" si="1"/>
        <v>2283</v>
      </c>
      <c r="Q34" t="b">
        <f t="shared" si="0"/>
        <v>1</v>
      </c>
    </row>
    <row r="35" spans="2:17">
      <c r="B35" s="17">
        <v>30</v>
      </c>
      <c r="C35" s="17">
        <f>[3]ARI!$C32</f>
        <v>1954</v>
      </c>
      <c r="D35" s="17">
        <f>[3]ARI!$D32</f>
        <v>256</v>
      </c>
      <c r="E35" s="17">
        <f>[3]ARI!$E32</f>
        <v>739</v>
      </c>
      <c r="F35" s="17">
        <f>[3]ARI!$F32</f>
        <v>240</v>
      </c>
      <c r="G35" s="17">
        <f>[3]ARI!$G32</f>
        <v>91</v>
      </c>
      <c r="H35" s="17">
        <f>[3]ARI!$H32</f>
        <v>35</v>
      </c>
      <c r="I35" s="17">
        <f>[3]ARI!$I32</f>
        <v>64</v>
      </c>
      <c r="J35" s="17">
        <f>[3]ARI!$J32</f>
        <v>85</v>
      </c>
      <c r="K35" s="17">
        <f>[3]ARI!$K32</f>
        <v>83</v>
      </c>
      <c r="L35" s="17">
        <f>[3]ARI!$L32</f>
        <v>74</v>
      </c>
      <c r="M35" s="17">
        <f>[3]ARI!$M32</f>
        <v>86</v>
      </c>
      <c r="N35" s="17">
        <f>[3]ARI!$N32</f>
        <v>101</v>
      </c>
      <c r="O35" s="17">
        <f>[3]ARI!$O32</f>
        <v>100</v>
      </c>
      <c r="P35">
        <f t="shared" si="1"/>
        <v>1954</v>
      </c>
      <c r="Q35" t="b">
        <f t="shared" si="0"/>
        <v>1</v>
      </c>
    </row>
    <row r="36" spans="2:17">
      <c r="B36" s="17">
        <v>31</v>
      </c>
      <c r="C36" s="17">
        <f>[3]ARI!$C33</f>
        <v>2028</v>
      </c>
      <c r="D36" s="17">
        <f>[3]ARI!$D33</f>
        <v>252</v>
      </c>
      <c r="E36" s="17">
        <f>[3]ARI!$E33</f>
        <v>675</v>
      </c>
      <c r="F36" s="17">
        <f>[3]ARI!$F33</f>
        <v>250</v>
      </c>
      <c r="G36" s="17">
        <f>[3]ARI!$G33</f>
        <v>97</v>
      </c>
      <c r="H36" s="17">
        <f>[3]ARI!$H33</f>
        <v>38</v>
      </c>
      <c r="I36" s="17">
        <f>[3]ARI!$I33</f>
        <v>76</v>
      </c>
      <c r="J36" s="17">
        <f>[3]ARI!$J33</f>
        <v>91</v>
      </c>
      <c r="K36" s="17">
        <f>[3]ARI!$K33</f>
        <v>91</v>
      </c>
      <c r="L36" s="17">
        <f>[3]ARI!$L33</f>
        <v>103</v>
      </c>
      <c r="M36" s="17">
        <f>[3]ARI!$M33</f>
        <v>114</v>
      </c>
      <c r="N36" s="17">
        <f>[3]ARI!$N33</f>
        <v>127</v>
      </c>
      <c r="O36" s="17">
        <f>[3]ARI!$O33</f>
        <v>114</v>
      </c>
      <c r="P36">
        <f t="shared" si="1"/>
        <v>2028</v>
      </c>
      <c r="Q36" t="b">
        <f t="shared" si="0"/>
        <v>1</v>
      </c>
    </row>
    <row r="37" spans="2:17">
      <c r="B37" s="17">
        <v>32</v>
      </c>
      <c r="C37" s="17">
        <f>[3]ARI!$C34</f>
        <v>1734</v>
      </c>
      <c r="D37" s="17">
        <f>[3]ARI!$D34</f>
        <v>221</v>
      </c>
      <c r="E37" s="17">
        <f>[3]ARI!$E34</f>
        <v>671</v>
      </c>
      <c r="F37" s="17">
        <f>[3]ARI!$F34</f>
        <v>213</v>
      </c>
      <c r="G37" s="17">
        <f>[3]ARI!$G34</f>
        <v>63</v>
      </c>
      <c r="H37" s="17">
        <f>[3]ARI!$H34</f>
        <v>19</v>
      </c>
      <c r="I37" s="17">
        <f>[3]ARI!$I34</f>
        <v>52</v>
      </c>
      <c r="J37" s="17">
        <f>[3]ARI!$J34</f>
        <v>62</v>
      </c>
      <c r="K37" s="17">
        <f>[3]ARI!$K34</f>
        <v>55</v>
      </c>
      <c r="L37" s="17">
        <f>[3]ARI!$L34</f>
        <v>86</v>
      </c>
      <c r="M37" s="17">
        <f>[3]ARI!$M34</f>
        <v>89</v>
      </c>
      <c r="N37" s="17">
        <f>[3]ARI!$N34</f>
        <v>107</v>
      </c>
      <c r="O37" s="17">
        <f>[3]ARI!$O34</f>
        <v>96</v>
      </c>
      <c r="P37">
        <f t="shared" si="1"/>
        <v>1734</v>
      </c>
      <c r="Q37" t="b">
        <f t="shared" si="0"/>
        <v>1</v>
      </c>
    </row>
    <row r="38" spans="2:17">
      <c r="B38" s="17">
        <v>33</v>
      </c>
      <c r="C38" s="17">
        <f>[3]ARI!$C35</f>
        <v>1799</v>
      </c>
      <c r="D38" s="17">
        <f>[3]ARI!$D35</f>
        <v>194</v>
      </c>
      <c r="E38" s="17">
        <f>[3]ARI!$E35</f>
        <v>646</v>
      </c>
      <c r="F38" s="17">
        <f>[3]ARI!$F35</f>
        <v>225</v>
      </c>
      <c r="G38" s="17">
        <f>[3]ARI!$G35</f>
        <v>85</v>
      </c>
      <c r="H38" s="17">
        <f>[3]ARI!$H35</f>
        <v>24</v>
      </c>
      <c r="I38" s="17">
        <f>[3]ARI!$I35</f>
        <v>64</v>
      </c>
      <c r="J38" s="17">
        <f>[3]ARI!$J35</f>
        <v>72</v>
      </c>
      <c r="K38" s="17">
        <f>[3]ARI!$K35</f>
        <v>70</v>
      </c>
      <c r="L38" s="17">
        <f>[3]ARI!$L35</f>
        <v>107</v>
      </c>
      <c r="M38" s="17">
        <f>[3]ARI!$M35</f>
        <v>79</v>
      </c>
      <c r="N38" s="17">
        <f>[3]ARI!$N35</f>
        <v>134</v>
      </c>
      <c r="O38" s="17">
        <f>[3]ARI!$O35</f>
        <v>99</v>
      </c>
      <c r="P38">
        <f t="shared" si="1"/>
        <v>1799</v>
      </c>
      <c r="Q38" t="b">
        <f t="shared" si="0"/>
        <v>1</v>
      </c>
    </row>
    <row r="39" spans="2:17">
      <c r="B39" s="17">
        <v>34</v>
      </c>
      <c r="C39" s="17">
        <f>[3]ARI!$C36</f>
        <v>1923</v>
      </c>
      <c r="D39" s="17">
        <f>[3]ARI!$D36</f>
        <v>196</v>
      </c>
      <c r="E39" s="17">
        <f>[3]ARI!$E36</f>
        <v>633</v>
      </c>
      <c r="F39" s="17">
        <f>[3]ARI!$F36</f>
        <v>234</v>
      </c>
      <c r="G39" s="17">
        <f>[3]ARI!$G36</f>
        <v>87</v>
      </c>
      <c r="H39" s="17">
        <f>[3]ARI!$H36</f>
        <v>52</v>
      </c>
      <c r="I39" s="17">
        <f>[3]ARI!$I36</f>
        <v>74</v>
      </c>
      <c r="J39" s="17">
        <f>[3]ARI!$J36</f>
        <v>93</v>
      </c>
      <c r="K39" s="17">
        <f>[3]ARI!$K36</f>
        <v>85</v>
      </c>
      <c r="L39" s="17">
        <f>[3]ARI!$L36</f>
        <v>118</v>
      </c>
      <c r="M39" s="17">
        <f>[3]ARI!$M36</f>
        <v>104</v>
      </c>
      <c r="N39" s="17">
        <f>[3]ARI!$N36</f>
        <v>133</v>
      </c>
      <c r="O39" s="17">
        <f>[3]ARI!$O36</f>
        <v>114</v>
      </c>
      <c r="P39">
        <f t="shared" si="1"/>
        <v>1923</v>
      </c>
      <c r="Q39" t="b">
        <f t="shared" si="0"/>
        <v>1</v>
      </c>
    </row>
    <row r="40" spans="2:17">
      <c r="B40" s="17">
        <v>35</v>
      </c>
      <c r="C40" s="17" t="e">
        <f>[3]ARI!$C37</f>
        <v>#N/A</v>
      </c>
      <c r="D40" s="17">
        <f>[3]ARI!$D37</f>
        <v>0</v>
      </c>
      <c r="E40" s="17">
        <f>[3]ARI!$E37</f>
        <v>0</v>
      </c>
      <c r="F40" s="17">
        <f>[3]ARI!$F37</f>
        <v>0</v>
      </c>
      <c r="G40" s="17">
        <f>[3]ARI!$G37</f>
        <v>0</v>
      </c>
      <c r="H40" s="17">
        <f>[3]ARI!$H37</f>
        <v>0</v>
      </c>
      <c r="I40" s="17">
        <f>[3]ARI!$I37</f>
        <v>0</v>
      </c>
      <c r="J40" s="17">
        <f>[3]ARI!$J37</f>
        <v>0</v>
      </c>
      <c r="K40" s="17">
        <f>[3]ARI!$K37</f>
        <v>0</v>
      </c>
      <c r="L40" s="17">
        <f>[3]ARI!$L37</f>
        <v>0</v>
      </c>
      <c r="M40" s="17">
        <f>[3]ARI!$M37</f>
        <v>0</v>
      </c>
      <c r="N40" s="17">
        <f>[3]ARI!$N37</f>
        <v>0</v>
      </c>
      <c r="O40" s="17">
        <f>[3]ARI!$O37</f>
        <v>0</v>
      </c>
      <c r="P40">
        <f t="shared" si="1"/>
        <v>0</v>
      </c>
      <c r="Q40" t="e">
        <f t="shared" si="0"/>
        <v>#N/A</v>
      </c>
    </row>
    <row r="41" spans="2:17">
      <c r="B41" s="17">
        <v>36</v>
      </c>
      <c r="C41" s="17" t="e">
        <f>[3]ARI!$C38</f>
        <v>#N/A</v>
      </c>
      <c r="D41" s="17">
        <f>[3]ARI!$D38</f>
        <v>0</v>
      </c>
      <c r="E41" s="17">
        <f>[3]ARI!$E38</f>
        <v>0</v>
      </c>
      <c r="F41" s="17">
        <f>[3]ARI!$F38</f>
        <v>0</v>
      </c>
      <c r="G41" s="17">
        <f>[3]ARI!$G38</f>
        <v>0</v>
      </c>
      <c r="H41" s="17">
        <f>[3]ARI!$H38</f>
        <v>0</v>
      </c>
      <c r="I41" s="17">
        <f>[3]ARI!$I38</f>
        <v>0</v>
      </c>
      <c r="J41" s="17">
        <f>[3]ARI!$J38</f>
        <v>0</v>
      </c>
      <c r="K41" s="17">
        <f>[3]ARI!$K38</f>
        <v>0</v>
      </c>
      <c r="L41" s="17">
        <f>[3]ARI!$L38</f>
        <v>0</v>
      </c>
      <c r="M41" s="17">
        <f>[3]ARI!$M38</f>
        <v>0</v>
      </c>
      <c r="N41" s="17">
        <f>[3]ARI!$N38</f>
        <v>0</v>
      </c>
      <c r="O41" s="17">
        <f>[3]ARI!$O38</f>
        <v>0</v>
      </c>
      <c r="P41">
        <f t="shared" si="1"/>
        <v>0</v>
      </c>
      <c r="Q41" t="e">
        <f t="shared" si="0"/>
        <v>#N/A</v>
      </c>
    </row>
    <row r="42" spans="2:17">
      <c r="B42" s="17">
        <v>37</v>
      </c>
      <c r="C42" s="17" t="e">
        <f>[3]ARI!$C39</f>
        <v>#N/A</v>
      </c>
      <c r="D42" s="17">
        <f>[3]ARI!$D39</f>
        <v>0</v>
      </c>
      <c r="E42" s="17">
        <f>[3]ARI!$E39</f>
        <v>0</v>
      </c>
      <c r="F42" s="17">
        <f>[3]ARI!$F39</f>
        <v>0</v>
      </c>
      <c r="G42" s="17">
        <f>[3]ARI!$G39</f>
        <v>0</v>
      </c>
      <c r="H42" s="17">
        <f>[3]ARI!$H39</f>
        <v>0</v>
      </c>
      <c r="I42" s="17">
        <f>[3]ARI!$I39</f>
        <v>0</v>
      </c>
      <c r="J42" s="17">
        <f>[3]ARI!$J39</f>
        <v>0</v>
      </c>
      <c r="K42" s="17">
        <f>[3]ARI!$K39</f>
        <v>0</v>
      </c>
      <c r="L42" s="17">
        <f>[3]ARI!$L39</f>
        <v>0</v>
      </c>
      <c r="M42" s="17">
        <f>[3]ARI!$M39</f>
        <v>0</v>
      </c>
      <c r="N42" s="17">
        <f>[3]ARI!$N39</f>
        <v>0</v>
      </c>
      <c r="O42" s="17">
        <f>[3]ARI!$O39</f>
        <v>0</v>
      </c>
      <c r="P42">
        <f t="shared" si="1"/>
        <v>0</v>
      </c>
      <c r="Q42" t="e">
        <f t="shared" si="0"/>
        <v>#N/A</v>
      </c>
    </row>
    <row r="43" spans="2:17">
      <c r="B43" s="17">
        <v>38</v>
      </c>
      <c r="C43" s="17" t="e">
        <f>[3]ARI!$C40</f>
        <v>#N/A</v>
      </c>
      <c r="D43" s="17">
        <f>[3]ARI!$D40</f>
        <v>0</v>
      </c>
      <c r="E43" s="17">
        <f>[3]ARI!$E40</f>
        <v>0</v>
      </c>
      <c r="F43" s="17">
        <f>[3]ARI!$F40</f>
        <v>0</v>
      </c>
      <c r="G43" s="17">
        <f>[3]ARI!$G40</f>
        <v>0</v>
      </c>
      <c r="H43" s="17">
        <f>[3]ARI!$H40</f>
        <v>0</v>
      </c>
      <c r="I43" s="17">
        <f>[3]ARI!$I40</f>
        <v>0</v>
      </c>
      <c r="J43" s="17">
        <f>[3]ARI!$J40</f>
        <v>0</v>
      </c>
      <c r="K43" s="17">
        <f>[3]ARI!$K40</f>
        <v>0</v>
      </c>
      <c r="L43" s="17">
        <f>[3]ARI!$L40</f>
        <v>0</v>
      </c>
      <c r="M43" s="17">
        <f>[3]ARI!$M40</f>
        <v>0</v>
      </c>
      <c r="N43" s="17">
        <f>[3]ARI!$N40</f>
        <v>0</v>
      </c>
      <c r="O43" s="17">
        <f>[3]ARI!$O40</f>
        <v>0</v>
      </c>
      <c r="P43">
        <f t="shared" si="1"/>
        <v>0</v>
      </c>
      <c r="Q43" t="e">
        <f t="shared" si="0"/>
        <v>#N/A</v>
      </c>
    </row>
    <row r="44" spans="2:17">
      <c r="B44" s="17">
        <v>39</v>
      </c>
      <c r="C44" s="17" t="e">
        <f>[3]ARI!$C41</f>
        <v>#N/A</v>
      </c>
      <c r="D44" s="17">
        <f>[3]ARI!$D41</f>
        <v>0</v>
      </c>
      <c r="E44" s="17">
        <f>[3]ARI!$E41</f>
        <v>0</v>
      </c>
      <c r="F44" s="17">
        <f>[3]ARI!$F41</f>
        <v>0</v>
      </c>
      <c r="G44" s="17">
        <f>[3]ARI!$G41</f>
        <v>0</v>
      </c>
      <c r="H44" s="17">
        <f>[3]ARI!$H41</f>
        <v>0</v>
      </c>
      <c r="I44" s="17">
        <f>[3]ARI!$I41</f>
        <v>0</v>
      </c>
      <c r="J44" s="17">
        <f>[3]ARI!$J41</f>
        <v>0</v>
      </c>
      <c r="K44" s="17">
        <f>[3]ARI!$K41</f>
        <v>0</v>
      </c>
      <c r="L44" s="17">
        <f>[3]ARI!$L41</f>
        <v>0</v>
      </c>
      <c r="M44" s="17">
        <f>[3]ARI!$M41</f>
        <v>0</v>
      </c>
      <c r="N44" s="17">
        <f>[3]ARI!$N41</f>
        <v>0</v>
      </c>
      <c r="O44" s="17">
        <f>[3]ARI!$O41</f>
        <v>0</v>
      </c>
      <c r="P44">
        <f t="shared" si="1"/>
        <v>0</v>
      </c>
      <c r="Q44" t="e">
        <f t="shared" si="0"/>
        <v>#N/A</v>
      </c>
    </row>
    <row r="45" spans="2:17">
      <c r="B45" s="17">
        <v>40</v>
      </c>
      <c r="C45" s="17" t="e">
        <f>[3]ARI!$C42</f>
        <v>#N/A</v>
      </c>
      <c r="D45" s="17">
        <f>[3]ARI!$D42</f>
        <v>0</v>
      </c>
      <c r="E45" s="17">
        <f>[3]ARI!$E42</f>
        <v>0</v>
      </c>
      <c r="F45" s="17">
        <f>[3]ARI!$F42</f>
        <v>0</v>
      </c>
      <c r="G45" s="17">
        <f>[3]ARI!$G42</f>
        <v>0</v>
      </c>
      <c r="H45" s="17">
        <f>[3]ARI!$H42</f>
        <v>0</v>
      </c>
      <c r="I45" s="17">
        <f>[3]ARI!$I42</f>
        <v>0</v>
      </c>
      <c r="J45" s="17">
        <f>[3]ARI!$J42</f>
        <v>0</v>
      </c>
      <c r="K45" s="17">
        <f>[3]ARI!$K42</f>
        <v>0</v>
      </c>
      <c r="L45" s="17">
        <f>[3]ARI!$L42</f>
        <v>0</v>
      </c>
      <c r="M45" s="17">
        <f>[3]ARI!$M42</f>
        <v>0</v>
      </c>
      <c r="N45" s="17">
        <f>[3]ARI!$N42</f>
        <v>0</v>
      </c>
      <c r="O45" s="17">
        <f>[3]ARI!$O42</f>
        <v>0</v>
      </c>
      <c r="P45">
        <f t="shared" si="1"/>
        <v>0</v>
      </c>
      <c r="Q45" t="e">
        <f t="shared" si="0"/>
        <v>#N/A</v>
      </c>
    </row>
    <row r="46" spans="2:17">
      <c r="B46" s="17">
        <v>41</v>
      </c>
      <c r="C46" s="17" t="e">
        <f>[3]ARI!$C43</f>
        <v>#N/A</v>
      </c>
      <c r="D46" s="17">
        <f>[3]ARI!$D43</f>
        <v>0</v>
      </c>
      <c r="E46" s="17">
        <f>[3]ARI!$E43</f>
        <v>0</v>
      </c>
      <c r="F46" s="17">
        <f>[3]ARI!$F43</f>
        <v>0</v>
      </c>
      <c r="G46" s="17">
        <f>[3]ARI!$G43</f>
        <v>0</v>
      </c>
      <c r="H46" s="17">
        <f>[3]ARI!$H43</f>
        <v>0</v>
      </c>
      <c r="I46" s="17">
        <f>[3]ARI!$I43</f>
        <v>0</v>
      </c>
      <c r="J46" s="17">
        <f>[3]ARI!$J43</f>
        <v>0</v>
      </c>
      <c r="K46" s="17">
        <f>[3]ARI!$K43</f>
        <v>0</v>
      </c>
      <c r="L46" s="17">
        <f>[3]ARI!$L43</f>
        <v>0</v>
      </c>
      <c r="M46" s="17">
        <f>[3]ARI!$M43</f>
        <v>0</v>
      </c>
      <c r="N46" s="17">
        <f>[3]ARI!$N43</f>
        <v>0</v>
      </c>
      <c r="O46" s="17">
        <f>[3]ARI!$O43</f>
        <v>0</v>
      </c>
      <c r="P46">
        <f t="shared" si="1"/>
        <v>0</v>
      </c>
      <c r="Q46" t="e">
        <f t="shared" si="0"/>
        <v>#N/A</v>
      </c>
    </row>
    <row r="47" spans="2:17">
      <c r="B47" s="17">
        <v>42</v>
      </c>
      <c r="C47" s="17" t="e">
        <f>[3]ARI!$C44</f>
        <v>#N/A</v>
      </c>
      <c r="D47" s="17">
        <f>[3]ARI!$D44</f>
        <v>0</v>
      </c>
      <c r="E47" s="17">
        <f>[3]ARI!$E44</f>
        <v>0</v>
      </c>
      <c r="F47" s="17">
        <f>[3]ARI!$F44</f>
        <v>0</v>
      </c>
      <c r="G47" s="17">
        <f>[3]ARI!$G44</f>
        <v>0</v>
      </c>
      <c r="H47" s="17">
        <f>[3]ARI!$H44</f>
        <v>0</v>
      </c>
      <c r="I47" s="17">
        <f>[3]ARI!$I44</f>
        <v>0</v>
      </c>
      <c r="J47" s="17">
        <f>[3]ARI!$J44</f>
        <v>0</v>
      </c>
      <c r="K47" s="17">
        <f>[3]ARI!$K44</f>
        <v>0</v>
      </c>
      <c r="L47" s="17">
        <f>[3]ARI!$L44</f>
        <v>0</v>
      </c>
      <c r="M47" s="17">
        <f>[3]ARI!$M44</f>
        <v>0</v>
      </c>
      <c r="N47" s="17">
        <f>[3]ARI!$N44</f>
        <v>0</v>
      </c>
      <c r="O47" s="17">
        <f>[3]ARI!$O44</f>
        <v>0</v>
      </c>
      <c r="P47">
        <f t="shared" si="1"/>
        <v>0</v>
      </c>
      <c r="Q47" t="e">
        <f t="shared" si="0"/>
        <v>#N/A</v>
      </c>
    </row>
    <row r="48" spans="2:17">
      <c r="B48" s="17">
        <v>43</v>
      </c>
      <c r="C48" s="17" t="e">
        <f>[3]ARI!$C45</f>
        <v>#N/A</v>
      </c>
      <c r="D48" s="17">
        <f>[3]ARI!$D45</f>
        <v>0</v>
      </c>
      <c r="E48" s="17">
        <f>[3]ARI!$E45</f>
        <v>0</v>
      </c>
      <c r="F48" s="17">
        <f>[3]ARI!$F45</f>
        <v>0</v>
      </c>
      <c r="G48" s="17">
        <f>[3]ARI!$G45</f>
        <v>0</v>
      </c>
      <c r="H48" s="17">
        <f>[3]ARI!$H45</f>
        <v>0</v>
      </c>
      <c r="I48" s="17">
        <f>[3]ARI!$I45</f>
        <v>0</v>
      </c>
      <c r="J48" s="17">
        <f>[3]ARI!$J45</f>
        <v>0</v>
      </c>
      <c r="K48" s="17">
        <f>[3]ARI!$K45</f>
        <v>0</v>
      </c>
      <c r="L48" s="17">
        <f>[3]ARI!$L45</f>
        <v>0</v>
      </c>
      <c r="M48" s="17">
        <f>[3]ARI!$M45</f>
        <v>0</v>
      </c>
      <c r="N48" s="17">
        <f>[3]ARI!$N45</f>
        <v>0</v>
      </c>
      <c r="O48" s="17">
        <f>[3]ARI!$O45</f>
        <v>0</v>
      </c>
      <c r="P48">
        <f t="shared" si="1"/>
        <v>0</v>
      </c>
      <c r="Q48" t="e">
        <f t="shared" si="0"/>
        <v>#N/A</v>
      </c>
    </row>
    <row r="49" spans="2:17">
      <c r="B49" s="17">
        <v>44</v>
      </c>
      <c r="C49" s="17" t="e">
        <f>[3]ARI!$C46</f>
        <v>#N/A</v>
      </c>
      <c r="D49" s="17">
        <f>[3]ARI!$D46</f>
        <v>0</v>
      </c>
      <c r="E49" s="17">
        <f>[3]ARI!$E46</f>
        <v>0</v>
      </c>
      <c r="F49" s="17">
        <f>[3]ARI!$F46</f>
        <v>0</v>
      </c>
      <c r="G49" s="17">
        <f>[3]ARI!$G46</f>
        <v>0</v>
      </c>
      <c r="H49" s="17">
        <f>[3]ARI!$H46</f>
        <v>0</v>
      </c>
      <c r="I49" s="17">
        <f>[3]ARI!$I46</f>
        <v>0</v>
      </c>
      <c r="J49" s="17">
        <f>[3]ARI!$J46</f>
        <v>0</v>
      </c>
      <c r="K49" s="17">
        <f>[3]ARI!$K46</f>
        <v>0</v>
      </c>
      <c r="L49" s="17">
        <f>[3]ARI!$L46</f>
        <v>0</v>
      </c>
      <c r="M49" s="17">
        <f>[3]ARI!$M46</f>
        <v>0</v>
      </c>
      <c r="N49" s="17">
        <f>[3]ARI!$N46</f>
        <v>0</v>
      </c>
      <c r="O49" s="17">
        <f>[3]ARI!$O46</f>
        <v>0</v>
      </c>
      <c r="P49">
        <f t="shared" si="1"/>
        <v>0</v>
      </c>
      <c r="Q49" t="e">
        <f t="shared" si="0"/>
        <v>#N/A</v>
      </c>
    </row>
    <row r="50" spans="2:17">
      <c r="B50" s="17">
        <v>45</v>
      </c>
      <c r="C50" s="17" t="e">
        <f>[3]ARI!$C47</f>
        <v>#N/A</v>
      </c>
      <c r="D50" s="17">
        <f>[3]ARI!$D47</f>
        <v>0</v>
      </c>
      <c r="E50" s="17">
        <f>[3]ARI!$E47</f>
        <v>0</v>
      </c>
      <c r="F50" s="17">
        <f>[3]ARI!$F47</f>
        <v>0</v>
      </c>
      <c r="G50" s="17">
        <f>[3]ARI!$G47</f>
        <v>0</v>
      </c>
      <c r="H50" s="17">
        <f>[3]ARI!$H47</f>
        <v>0</v>
      </c>
      <c r="I50" s="17">
        <f>[3]ARI!$I47</f>
        <v>0</v>
      </c>
      <c r="J50" s="17">
        <f>[3]ARI!$J47</f>
        <v>0</v>
      </c>
      <c r="K50" s="17">
        <f>[3]ARI!$K47</f>
        <v>0</v>
      </c>
      <c r="L50" s="17">
        <f>[3]ARI!$L47</f>
        <v>0</v>
      </c>
      <c r="M50" s="17">
        <f>[3]ARI!$M47</f>
        <v>0</v>
      </c>
      <c r="N50" s="17">
        <f>[3]ARI!$N47</f>
        <v>0</v>
      </c>
      <c r="O50" s="17">
        <f>[3]ARI!$O47</f>
        <v>0</v>
      </c>
      <c r="P50">
        <f t="shared" si="1"/>
        <v>0</v>
      </c>
      <c r="Q50" t="e">
        <f t="shared" si="0"/>
        <v>#N/A</v>
      </c>
    </row>
    <row r="51" spans="2:17">
      <c r="B51" s="17">
        <v>46</v>
      </c>
      <c r="C51" s="17" t="e">
        <f>[3]ARI!$C48</f>
        <v>#N/A</v>
      </c>
      <c r="D51" s="17">
        <f>[3]ARI!$D48</f>
        <v>0</v>
      </c>
      <c r="E51" s="17">
        <f>[3]ARI!$E48</f>
        <v>0</v>
      </c>
      <c r="F51" s="17">
        <f>[3]ARI!$F48</f>
        <v>0</v>
      </c>
      <c r="G51" s="17">
        <f>[3]ARI!$G48</f>
        <v>0</v>
      </c>
      <c r="H51" s="17">
        <f>[3]ARI!$H48</f>
        <v>0</v>
      </c>
      <c r="I51" s="17">
        <f>[3]ARI!$I48</f>
        <v>0</v>
      </c>
      <c r="J51" s="17">
        <f>[3]ARI!$J48</f>
        <v>0</v>
      </c>
      <c r="K51" s="17">
        <f>[3]ARI!$K48</f>
        <v>0</v>
      </c>
      <c r="L51" s="17">
        <f>[3]ARI!$L48</f>
        <v>0</v>
      </c>
      <c r="M51" s="17">
        <f>[3]ARI!$M48</f>
        <v>0</v>
      </c>
      <c r="N51" s="17">
        <f>[3]ARI!$N48</f>
        <v>0</v>
      </c>
      <c r="O51" s="17">
        <f>[3]ARI!$O48</f>
        <v>0</v>
      </c>
      <c r="P51">
        <f t="shared" si="1"/>
        <v>0</v>
      </c>
      <c r="Q51" t="e">
        <f t="shared" si="0"/>
        <v>#N/A</v>
      </c>
    </row>
    <row r="52" spans="2:17">
      <c r="B52" s="17">
        <v>47</v>
      </c>
      <c r="C52" s="17" t="e">
        <f>[3]ARI!$C49</f>
        <v>#N/A</v>
      </c>
      <c r="D52" s="17">
        <f>[3]ARI!$D49</f>
        <v>0</v>
      </c>
      <c r="E52" s="17">
        <f>[3]ARI!$E49</f>
        <v>0</v>
      </c>
      <c r="F52" s="17">
        <f>[3]ARI!$F49</f>
        <v>0</v>
      </c>
      <c r="G52" s="17">
        <f>[3]ARI!$G49</f>
        <v>0</v>
      </c>
      <c r="H52" s="17">
        <f>[3]ARI!$H49</f>
        <v>0</v>
      </c>
      <c r="I52" s="17">
        <f>[3]ARI!$I49</f>
        <v>0</v>
      </c>
      <c r="J52" s="17">
        <f>[3]ARI!$J49</f>
        <v>0</v>
      </c>
      <c r="K52" s="17">
        <f>[3]ARI!$K49</f>
        <v>0</v>
      </c>
      <c r="L52" s="17">
        <f>[3]ARI!$L49</f>
        <v>0</v>
      </c>
      <c r="M52" s="17">
        <f>[3]ARI!$M49</f>
        <v>0</v>
      </c>
      <c r="N52" s="17">
        <f>[3]ARI!$N49</f>
        <v>0</v>
      </c>
      <c r="O52" s="17">
        <f>[3]ARI!$O49</f>
        <v>0</v>
      </c>
      <c r="P52">
        <f t="shared" si="1"/>
        <v>0</v>
      </c>
      <c r="Q52" t="e">
        <f t="shared" si="0"/>
        <v>#N/A</v>
      </c>
    </row>
    <row r="53" spans="2:17">
      <c r="B53" s="17">
        <v>48</v>
      </c>
      <c r="C53" s="17" t="e">
        <f>[3]ARI!$C50</f>
        <v>#N/A</v>
      </c>
      <c r="D53" s="17">
        <f>[3]ARI!$D50</f>
        <v>0</v>
      </c>
      <c r="E53" s="17">
        <f>[3]ARI!$E50</f>
        <v>0</v>
      </c>
      <c r="F53" s="17">
        <f>[3]ARI!$F50</f>
        <v>0</v>
      </c>
      <c r="G53" s="17">
        <f>[3]ARI!$G50</f>
        <v>0</v>
      </c>
      <c r="H53" s="17">
        <f>[3]ARI!$H50</f>
        <v>0</v>
      </c>
      <c r="I53" s="17">
        <f>[3]ARI!$I50</f>
        <v>0</v>
      </c>
      <c r="J53" s="17">
        <f>[3]ARI!$J50</f>
        <v>0</v>
      </c>
      <c r="K53" s="17">
        <f>[3]ARI!$K50</f>
        <v>0</v>
      </c>
      <c r="L53" s="17">
        <f>[3]ARI!$L50</f>
        <v>0</v>
      </c>
      <c r="M53" s="17">
        <f>[3]ARI!$M50</f>
        <v>0</v>
      </c>
      <c r="N53" s="17">
        <f>[3]ARI!$N50</f>
        <v>0</v>
      </c>
      <c r="O53" s="17">
        <f>[3]ARI!$O50</f>
        <v>0</v>
      </c>
      <c r="P53">
        <f t="shared" si="1"/>
        <v>0</v>
      </c>
      <c r="Q53" t="e">
        <f t="shared" si="0"/>
        <v>#N/A</v>
      </c>
    </row>
    <row r="54" spans="2:17">
      <c r="B54" s="17">
        <v>49</v>
      </c>
      <c r="C54" s="17" t="e">
        <f>[3]ARI!$C51</f>
        <v>#N/A</v>
      </c>
      <c r="D54" s="17">
        <f>[3]ARI!$D51</f>
        <v>0</v>
      </c>
      <c r="E54" s="17">
        <f>[3]ARI!$E51</f>
        <v>0</v>
      </c>
      <c r="F54" s="17">
        <f>[3]ARI!$F51</f>
        <v>0</v>
      </c>
      <c r="G54" s="17">
        <f>[3]ARI!$G51</f>
        <v>0</v>
      </c>
      <c r="H54" s="17">
        <f>[3]ARI!$H51</f>
        <v>0</v>
      </c>
      <c r="I54" s="17">
        <f>[3]ARI!$I51</f>
        <v>0</v>
      </c>
      <c r="J54" s="17">
        <f>[3]ARI!$J51</f>
        <v>0</v>
      </c>
      <c r="K54" s="17">
        <f>[3]ARI!$K51</f>
        <v>0</v>
      </c>
      <c r="L54" s="17">
        <f>[3]ARI!$L51</f>
        <v>0</v>
      </c>
      <c r="M54" s="17">
        <f>[3]ARI!$M51</f>
        <v>0</v>
      </c>
      <c r="N54" s="17">
        <f>[3]ARI!$N51</f>
        <v>0</v>
      </c>
      <c r="O54" s="17">
        <f>[3]ARI!$O51</f>
        <v>0</v>
      </c>
      <c r="P54">
        <f t="shared" si="1"/>
        <v>0</v>
      </c>
      <c r="Q54" t="e">
        <f t="shared" si="0"/>
        <v>#N/A</v>
      </c>
    </row>
    <row r="55" spans="2:17">
      <c r="B55" s="17">
        <v>50</v>
      </c>
      <c r="C55" s="17" t="e">
        <f>[3]ARI!$C52</f>
        <v>#N/A</v>
      </c>
      <c r="D55" s="17">
        <f>[3]ARI!$D52</f>
        <v>0</v>
      </c>
      <c r="E55" s="17">
        <f>[3]ARI!$E52</f>
        <v>0</v>
      </c>
      <c r="F55" s="17">
        <f>[3]ARI!$F52</f>
        <v>0</v>
      </c>
      <c r="G55" s="17">
        <f>[3]ARI!$G52</f>
        <v>0</v>
      </c>
      <c r="H55" s="17">
        <f>[3]ARI!$H52</f>
        <v>0</v>
      </c>
      <c r="I55" s="17">
        <f>[3]ARI!$I52</f>
        <v>0</v>
      </c>
      <c r="J55" s="17">
        <f>[3]ARI!$J52</f>
        <v>0</v>
      </c>
      <c r="K55" s="17">
        <f>[3]ARI!$K52</f>
        <v>0</v>
      </c>
      <c r="L55" s="17">
        <f>[3]ARI!$L52</f>
        <v>0</v>
      </c>
      <c r="M55" s="17">
        <f>[3]ARI!$M52</f>
        <v>0</v>
      </c>
      <c r="N55" s="17">
        <f>[3]ARI!$N52</f>
        <v>0</v>
      </c>
      <c r="O55" s="17">
        <f>[3]ARI!$O52</f>
        <v>0</v>
      </c>
      <c r="P55">
        <f t="shared" si="1"/>
        <v>0</v>
      </c>
      <c r="Q55" t="e">
        <f t="shared" si="0"/>
        <v>#N/A</v>
      </c>
    </row>
    <row r="56" spans="2:17">
      <c r="B56" s="17">
        <v>51</v>
      </c>
      <c r="C56" s="17" t="e">
        <f>[3]ARI!$C53</f>
        <v>#N/A</v>
      </c>
      <c r="D56" s="17">
        <f>[3]ARI!$D53</f>
        <v>0</v>
      </c>
      <c r="E56" s="17">
        <f>[3]ARI!$E53</f>
        <v>0</v>
      </c>
      <c r="F56" s="17">
        <f>[3]ARI!$F53</f>
        <v>0</v>
      </c>
      <c r="G56" s="17">
        <f>[3]ARI!$G53</f>
        <v>0</v>
      </c>
      <c r="H56" s="17">
        <f>[3]ARI!$H53</f>
        <v>0</v>
      </c>
      <c r="I56" s="17">
        <f>[3]ARI!$I53</f>
        <v>0</v>
      </c>
      <c r="J56" s="17">
        <f>[3]ARI!$J53</f>
        <v>0</v>
      </c>
      <c r="K56" s="17">
        <f>[3]ARI!$K53</f>
        <v>0</v>
      </c>
      <c r="L56" s="17">
        <f>[3]ARI!$L53</f>
        <v>0</v>
      </c>
      <c r="M56" s="17">
        <f>[3]ARI!$M53</f>
        <v>0</v>
      </c>
      <c r="N56" s="17">
        <f>[3]ARI!$N53</f>
        <v>0</v>
      </c>
      <c r="O56" s="17">
        <f>[3]ARI!$O53</f>
        <v>0</v>
      </c>
      <c r="P56">
        <f t="shared" si="1"/>
        <v>0</v>
      </c>
      <c r="Q56" t="e">
        <f t="shared" si="0"/>
        <v>#N/A</v>
      </c>
    </row>
    <row r="57" spans="2:17">
      <c r="B57" s="17">
        <v>52</v>
      </c>
      <c r="C57" s="17" t="e">
        <f>[3]ARI!$C54</f>
        <v>#N/A</v>
      </c>
      <c r="D57" s="17">
        <f>[3]ARI!$D54</f>
        <v>0</v>
      </c>
      <c r="E57" s="17">
        <f>[3]ARI!$E54</f>
        <v>0</v>
      </c>
      <c r="F57" s="17">
        <f>[3]ARI!$F54</f>
        <v>0</v>
      </c>
      <c r="G57" s="17">
        <f>[3]ARI!$G54</f>
        <v>0</v>
      </c>
      <c r="H57" s="17">
        <f>[3]ARI!$H54</f>
        <v>0</v>
      </c>
      <c r="I57" s="17">
        <f>[3]ARI!$I54</f>
        <v>0</v>
      </c>
      <c r="J57" s="17">
        <f>[3]ARI!$J54</f>
        <v>0</v>
      </c>
      <c r="K57" s="17">
        <f>[3]ARI!$K54</f>
        <v>0</v>
      </c>
      <c r="L57" s="17">
        <f>[3]ARI!$L54</f>
        <v>0</v>
      </c>
      <c r="M57" s="17">
        <f>[3]ARI!$M54</f>
        <v>0</v>
      </c>
      <c r="N57" s="17">
        <f>[3]ARI!$N54</f>
        <v>0</v>
      </c>
      <c r="O57" s="17">
        <f>[3]ARI!$O54</f>
        <v>0</v>
      </c>
      <c r="P57">
        <f t="shared" si="1"/>
        <v>0</v>
      </c>
      <c r="Q57" t="e">
        <f t="shared" si="0"/>
        <v>#N/A</v>
      </c>
    </row>
    <row r="58" spans="2:17" s="5" customFormat="1">
      <c r="B58" s="104">
        <v>53</v>
      </c>
      <c r="C58" s="104">
        <f>[3]ARI!$C55</f>
        <v>0</v>
      </c>
      <c r="D58" s="104">
        <f>[3]ARI!$D55</f>
        <v>0</v>
      </c>
      <c r="E58" s="104">
        <f>[3]ARI!$E55</f>
        <v>0</v>
      </c>
      <c r="F58" s="104">
        <f>[3]ARI!$F55</f>
        <v>0</v>
      </c>
      <c r="G58" s="104">
        <f>[3]ARI!$G55</f>
        <v>0</v>
      </c>
      <c r="H58" s="104">
        <f>[3]ARI!$H55</f>
        <v>0</v>
      </c>
      <c r="I58" s="104">
        <f>[3]ARI!$I55</f>
        <v>0</v>
      </c>
      <c r="J58" s="104">
        <f>[3]ARI!$J55</f>
        <v>0</v>
      </c>
      <c r="K58" s="104">
        <f>[3]ARI!$K55</f>
        <v>0</v>
      </c>
      <c r="L58" s="104">
        <f>[3]ARI!$L55</f>
        <v>0</v>
      </c>
      <c r="M58" s="104">
        <f>[3]ARI!$M55</f>
        <v>0</v>
      </c>
      <c r="N58" s="104">
        <f>[3]ARI!$N55</f>
        <v>0</v>
      </c>
      <c r="O58" s="104">
        <f>[3]ARI!$O55</f>
        <v>0</v>
      </c>
      <c r="P58">
        <f t="shared" si="1"/>
        <v>0</v>
      </c>
      <c r="Q58" s="5" t="b">
        <f t="shared" si="0"/>
        <v>1</v>
      </c>
    </row>
    <row r="60" spans="2:17">
      <c r="B60" s="2" t="s">
        <v>66</v>
      </c>
      <c r="C60" s="2">
        <f t="array" ref="C60">SUM(IF(NOT(ISERROR(C6:C58)),C6:C58))</f>
        <v>77757</v>
      </c>
      <c r="D60" s="2">
        <f t="array" ref="D60">SUM(IF(NOT(ISERROR(D6:D58)),D6:D58))</f>
        <v>7500</v>
      </c>
      <c r="E60" s="2">
        <f t="array" ref="E60">SUM(IF(NOT(ISERROR(E6:E58)),E6:E58))</f>
        <v>25032</v>
      </c>
      <c r="F60" s="2">
        <f t="array" ref="F60">SUM(IF(NOT(ISERROR(F6:F58)),F6:F58))</f>
        <v>11616</v>
      </c>
      <c r="G60" s="2">
        <f t="array" ref="G60">SUM(IF(NOT(ISERROR(G6:G58)),G6:G58))</f>
        <v>6017</v>
      </c>
      <c r="H60" s="2">
        <f t="array" ref="H60">SUM(IF(NOT(ISERROR(H6:H58)),H6:H58))</f>
        <v>2342</v>
      </c>
      <c r="I60" s="2">
        <f t="array" ref="I60">SUM(IF(NOT(ISERROR(I6:I58)),I6:I58))</f>
        <v>3492</v>
      </c>
      <c r="J60" s="2">
        <f t="array" ref="J60">SUM(IF(NOT(ISERROR(J6:J58)),J6:J58))</f>
        <v>3727</v>
      </c>
      <c r="K60" s="2">
        <f t="array" ref="K60">SUM(IF(NOT(ISERROR(K6:K58)),K6:K58))</f>
        <v>3551</v>
      </c>
      <c r="L60" s="2">
        <f t="array" ref="L60">SUM(IF(NOT(ISERROR(L6:L58)),L6:L58))</f>
        <v>3568</v>
      </c>
      <c r="M60" s="2">
        <f t="array" ref="M60">SUM(IF(NOT(ISERROR(M6:M58)),M6:M58))</f>
        <v>3522</v>
      </c>
      <c r="N60" s="2">
        <f t="array" ref="N60">SUM(IF(NOT(ISERROR(N6:N58)),N6:N58))</f>
        <v>4019</v>
      </c>
      <c r="O60" s="2">
        <f t="array" ref="O60">SUM(IF(NOT(ISERROR(O6:O58)),O6:O58))</f>
        <v>3371</v>
      </c>
      <c r="P60" s="2">
        <f>+SUM(D60:O60)</f>
        <v>77757</v>
      </c>
      <c r="Q60" s="2" t="b">
        <f>C60=P60</f>
        <v>1</v>
      </c>
    </row>
    <row r="61" spans="2:17">
      <c r="B61" s="4" t="s">
        <v>73</v>
      </c>
      <c r="C61" s="4">
        <f t="shared" ref="C61:M61" si="2">C60/$C$60*100</f>
        <v>100</v>
      </c>
      <c r="D61" s="4">
        <f t="shared" si="2"/>
        <v>9.6454338516146461</v>
      </c>
      <c r="E61" s="4">
        <f t="shared" si="2"/>
        <v>32.192600023149041</v>
      </c>
      <c r="F61" s="4">
        <f t="shared" si="2"/>
        <v>14.938847949380762</v>
      </c>
      <c r="G61" s="4">
        <f t="shared" si="2"/>
        <v>7.7382100646887091</v>
      </c>
      <c r="H61" s="4">
        <f t="shared" si="2"/>
        <v>3.0119474773975332</v>
      </c>
      <c r="I61" s="4">
        <f t="shared" si="2"/>
        <v>4.4909140013117792</v>
      </c>
      <c r="J61" s="4">
        <f t="shared" si="2"/>
        <v>4.7931375953290383</v>
      </c>
      <c r="K61" s="4">
        <f t="shared" si="2"/>
        <v>4.5667914142778141</v>
      </c>
      <c r="L61" s="4">
        <f t="shared" si="2"/>
        <v>4.5886543976748069</v>
      </c>
      <c r="M61" s="4">
        <f t="shared" si="2"/>
        <v>4.5294957367182382</v>
      </c>
      <c r="N61" s="4">
        <f t="shared" ref="N61:O61" si="3">N60/$C$60*100</f>
        <v>5.1686664866185676</v>
      </c>
      <c r="O61" s="4">
        <f t="shared" si="3"/>
        <v>4.3353010018390625</v>
      </c>
      <c r="P61" s="4">
        <f>+SUM(D61:O61)</f>
        <v>99.999999999999986</v>
      </c>
      <c r="Q61" s="4" t="b">
        <f>C61=P61</f>
        <v>1</v>
      </c>
    </row>
    <row r="63" spans="2:17">
      <c r="P63" s="5">
        <f t="array" ref="P63">+SUM(IF(NOT(ISERROR(P6:P58)),P6:P58))</f>
        <v>77757</v>
      </c>
      <c r="Q63" s="5" t="b">
        <f>+P60=P63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B4:Z127"/>
  <sheetViews>
    <sheetView showGridLines="0" zoomScale="60" zoomScaleNormal="60" workbookViewId="0">
      <selection activeCell="D19" sqref="D19"/>
    </sheetView>
  </sheetViews>
  <sheetFormatPr defaultRowHeight="16.5"/>
  <cols>
    <col min="30" max="30" width="9" customWidth="1"/>
  </cols>
  <sheetData>
    <row r="4" spans="2:26">
      <c r="B4" t="s">
        <v>63</v>
      </c>
    </row>
    <row r="5" spans="2:26">
      <c r="B5" s="6" t="s">
        <v>48</v>
      </c>
      <c r="C5" s="6" t="s">
        <v>61</v>
      </c>
      <c r="D5" s="6" t="s">
        <v>49</v>
      </c>
      <c r="E5" s="6" t="s">
        <v>50</v>
      </c>
      <c r="F5" s="6" t="s">
        <v>72</v>
      </c>
      <c r="G5" s="1">
        <v>2</v>
      </c>
      <c r="H5" s="1">
        <v>3</v>
      </c>
      <c r="I5" s="1">
        <v>4</v>
      </c>
      <c r="J5" s="1">
        <v>5</v>
      </c>
      <c r="K5" s="1">
        <v>6</v>
      </c>
      <c r="L5" s="1">
        <v>7</v>
      </c>
      <c r="M5" s="1">
        <v>8</v>
      </c>
      <c r="N5" s="1">
        <v>9</v>
      </c>
      <c r="O5" s="6" t="s">
        <v>52</v>
      </c>
      <c r="P5" s="6" t="s">
        <v>53</v>
      </c>
      <c r="Q5" s="6" t="s">
        <v>54</v>
      </c>
      <c r="R5" s="6" t="s">
        <v>55</v>
      </c>
      <c r="S5" s="6" t="s">
        <v>56</v>
      </c>
      <c r="T5" s="6" t="s">
        <v>57</v>
      </c>
      <c r="U5" s="6" t="s">
        <v>58</v>
      </c>
      <c r="V5" s="6" t="s">
        <v>59</v>
      </c>
      <c r="W5" s="6" t="s">
        <v>60</v>
      </c>
      <c r="X5" s="1"/>
      <c r="Y5" s="6" t="s">
        <v>67</v>
      </c>
      <c r="Z5" s="1" t="s">
        <v>68</v>
      </c>
    </row>
    <row r="6" spans="2:26">
      <c r="B6" s="102">
        <v>1</v>
      </c>
      <c r="C6" s="102">
        <f>[4]ｲﾝ!$C2</f>
        <v>1043</v>
      </c>
      <c r="D6" s="102">
        <f>[4]ｲﾝ!$D2</f>
        <v>4</v>
      </c>
      <c r="E6" s="102">
        <f>[4]ｲﾝ!$E2</f>
        <v>11</v>
      </c>
      <c r="F6" s="102">
        <f>[4]ｲﾝ!$F2</f>
        <v>32</v>
      </c>
      <c r="G6" s="102">
        <f>[4]ｲﾝ!$G2</f>
        <v>29</v>
      </c>
      <c r="H6" s="102">
        <f>[4]ｲﾝ!$H2</f>
        <v>28</v>
      </c>
      <c r="I6" s="102">
        <f>[4]ｲﾝ!$I2</f>
        <v>24</v>
      </c>
      <c r="J6" s="102">
        <f>[4]ｲﾝ!$J2</f>
        <v>13</v>
      </c>
      <c r="K6" s="102">
        <f>[4]ｲﾝ!$K2</f>
        <v>29</v>
      </c>
      <c r="L6" s="102">
        <f>[4]ｲﾝ!$L2</f>
        <v>19</v>
      </c>
      <c r="M6" s="102">
        <f>[4]ｲﾝ!$M2</f>
        <v>25</v>
      </c>
      <c r="N6" s="102">
        <f>[4]ｲﾝ!$N2</f>
        <v>14</v>
      </c>
      <c r="O6" s="102">
        <f>[4]ｲﾝ!$O2</f>
        <v>115</v>
      </c>
      <c r="P6" s="102">
        <f>[4]ｲﾝ!$P2</f>
        <v>111</v>
      </c>
      <c r="Q6" s="102">
        <f>[4]ｲﾝ!$Q2</f>
        <v>233</v>
      </c>
      <c r="R6" s="102">
        <f>[4]ｲﾝ!$R2</f>
        <v>101</v>
      </c>
      <c r="S6" s="102">
        <f>[4]ｲﾝ!$S2</f>
        <v>70</v>
      </c>
      <c r="T6" s="102">
        <f>[4]ｲﾝ!$T2</f>
        <v>76</v>
      </c>
      <c r="U6" s="102">
        <f>[4]ｲﾝ!$U2</f>
        <v>36</v>
      </c>
      <c r="V6" s="102">
        <f>[4]ｲﾝ!$V2</f>
        <v>36</v>
      </c>
      <c r="W6" s="102">
        <f>[4]ｲﾝ!$W2</f>
        <v>37</v>
      </c>
      <c r="X6" s="103"/>
      <c r="Y6" s="103">
        <f t="shared" ref="Y6:Y29" si="0">SUM(D6:W6)</f>
        <v>1043</v>
      </c>
      <c r="Z6" s="103" t="b">
        <f t="shared" ref="Z6:Z29" si="1">IF(AND(ISERROR(C6),ISERROR(Y6)),"-",C6=Y6)</f>
        <v>1</v>
      </c>
    </row>
    <row r="7" spans="2:26">
      <c r="B7" s="17">
        <v>2</v>
      </c>
      <c r="C7" s="17">
        <f>[4]ｲﾝ!$C3</f>
        <v>815</v>
      </c>
      <c r="D7" s="17">
        <f>[4]ｲﾝ!$D3</f>
        <v>10</v>
      </c>
      <c r="E7" s="17">
        <f>[4]ｲﾝ!$E3</f>
        <v>10</v>
      </c>
      <c r="F7" s="17">
        <f>[4]ｲﾝ!$F3</f>
        <v>39</v>
      </c>
      <c r="G7" s="17">
        <f>[4]ｲﾝ!$G3</f>
        <v>37</v>
      </c>
      <c r="H7" s="17">
        <f>[4]ｲﾝ!$H3</f>
        <v>31</v>
      </c>
      <c r="I7" s="17">
        <f>[4]ｲﾝ!$I3</f>
        <v>30</v>
      </c>
      <c r="J7" s="17">
        <f>[4]ｲﾝ!$J3</f>
        <v>29</v>
      </c>
      <c r="K7" s="17">
        <f>[4]ｲﾝ!$K3</f>
        <v>16</v>
      </c>
      <c r="L7" s="17">
        <f>[4]ｲﾝ!$L3</f>
        <v>26</v>
      </c>
      <c r="M7" s="17">
        <f>[4]ｲﾝ!$M3</f>
        <v>22</v>
      </c>
      <c r="N7" s="17">
        <f>[4]ｲﾝ!$N3</f>
        <v>24</v>
      </c>
      <c r="O7" s="17">
        <f>[4]ｲﾝ!$O3</f>
        <v>91</v>
      </c>
      <c r="P7" s="17">
        <f>[4]ｲﾝ!$P3</f>
        <v>65</v>
      </c>
      <c r="Q7" s="17">
        <f>[4]ｲﾝ!$Q3</f>
        <v>126</v>
      </c>
      <c r="R7" s="17">
        <f>[4]ｲﾝ!$R3</f>
        <v>52</v>
      </c>
      <c r="S7" s="17">
        <f>[4]ｲﾝ!$S3</f>
        <v>39</v>
      </c>
      <c r="T7" s="17">
        <f>[4]ｲﾝ!$T3</f>
        <v>56</v>
      </c>
      <c r="U7" s="17">
        <f>[4]ｲﾝ!$U3</f>
        <v>44</v>
      </c>
      <c r="V7" s="17">
        <f>[4]ｲﾝ!$V3</f>
        <v>32</v>
      </c>
      <c r="W7" s="17">
        <f>[4]ｲﾝ!$W3</f>
        <v>36</v>
      </c>
      <c r="Y7">
        <f t="shared" si="0"/>
        <v>815</v>
      </c>
      <c r="Z7" t="b">
        <f t="shared" si="1"/>
        <v>1</v>
      </c>
    </row>
    <row r="8" spans="2:26">
      <c r="B8" s="17">
        <v>3</v>
      </c>
      <c r="C8" s="17">
        <f>[4]ｲﾝ!$C4</f>
        <v>890</v>
      </c>
      <c r="D8" s="17">
        <f>[4]ｲﾝ!$D4</f>
        <v>9</v>
      </c>
      <c r="E8" s="17">
        <f>[4]ｲﾝ!$E4</f>
        <v>6</v>
      </c>
      <c r="F8" s="17">
        <f>[4]ｲﾝ!$F4</f>
        <v>28</v>
      </c>
      <c r="G8" s="17">
        <f>[4]ｲﾝ!$G4</f>
        <v>44</v>
      </c>
      <c r="H8" s="17">
        <f>[4]ｲﾝ!$H4</f>
        <v>33</v>
      </c>
      <c r="I8" s="17">
        <f>[4]ｲﾝ!$I4</f>
        <v>44</v>
      </c>
      <c r="J8" s="17">
        <f>[4]ｲﾝ!$J4</f>
        <v>39</v>
      </c>
      <c r="K8" s="17">
        <f>[4]ｲﾝ!$K4</f>
        <v>34</v>
      </c>
      <c r="L8" s="17">
        <f>[4]ｲﾝ!$L4</f>
        <v>35</v>
      </c>
      <c r="M8" s="17">
        <f>[4]ｲﾝ!$M4</f>
        <v>30</v>
      </c>
      <c r="N8" s="17">
        <f>[4]ｲﾝ!$N4</f>
        <v>27</v>
      </c>
      <c r="O8" s="17">
        <f>[4]ｲﾝ!$O4</f>
        <v>137</v>
      </c>
      <c r="P8" s="17">
        <f>[4]ｲﾝ!$P4</f>
        <v>72</v>
      </c>
      <c r="Q8" s="17">
        <f>[4]ｲﾝ!$Q4</f>
        <v>91</v>
      </c>
      <c r="R8" s="17">
        <f>[4]ｲﾝ!$R4</f>
        <v>54</v>
      </c>
      <c r="S8" s="17">
        <f>[4]ｲﾝ!$S4</f>
        <v>58</v>
      </c>
      <c r="T8" s="17">
        <f>[4]ｲﾝ!$T4</f>
        <v>48</v>
      </c>
      <c r="U8" s="17">
        <f>[4]ｲﾝ!$U4</f>
        <v>36</v>
      </c>
      <c r="V8" s="17">
        <f>[4]ｲﾝ!$V4</f>
        <v>32</v>
      </c>
      <c r="W8" s="17">
        <f>[4]ｲﾝ!$W4</f>
        <v>33</v>
      </c>
      <c r="Y8">
        <f t="shared" si="0"/>
        <v>890</v>
      </c>
      <c r="Z8" t="b">
        <f t="shared" si="1"/>
        <v>1</v>
      </c>
    </row>
    <row r="9" spans="2:26">
      <c r="B9" s="17">
        <v>4</v>
      </c>
      <c r="C9" s="17">
        <f>[4]ｲﾝ!$C5</f>
        <v>721</v>
      </c>
      <c r="D9" s="17">
        <f>[4]ｲﾝ!$D5</f>
        <v>5</v>
      </c>
      <c r="E9" s="17">
        <f>[4]ｲﾝ!$E5</f>
        <v>3</v>
      </c>
      <c r="F9" s="17">
        <f>[4]ｲﾝ!$F5</f>
        <v>25</v>
      </c>
      <c r="G9" s="17">
        <f>[4]ｲﾝ!$G5</f>
        <v>35</v>
      </c>
      <c r="H9" s="17">
        <f>[4]ｲﾝ!$H5</f>
        <v>25</v>
      </c>
      <c r="I9" s="17">
        <f>[4]ｲﾝ!$I5</f>
        <v>34</v>
      </c>
      <c r="J9" s="17">
        <f>[4]ｲﾝ!$J5</f>
        <v>36</v>
      </c>
      <c r="K9" s="17">
        <f>[4]ｲﾝ!$K5</f>
        <v>49</v>
      </c>
      <c r="L9" s="17">
        <f>[4]ｲﾝ!$L5</f>
        <v>39</v>
      </c>
      <c r="M9" s="17">
        <f>[4]ｲﾝ!$M5</f>
        <v>38</v>
      </c>
      <c r="N9" s="17">
        <f>[4]ｲﾝ!$N5</f>
        <v>29</v>
      </c>
      <c r="O9" s="17">
        <f>[4]ｲﾝ!$O5</f>
        <v>103</v>
      </c>
      <c r="P9" s="17">
        <f>[4]ｲﾝ!$P5</f>
        <v>43</v>
      </c>
      <c r="Q9" s="17">
        <f>[4]ｲﾝ!$Q5</f>
        <v>44</v>
      </c>
      <c r="R9" s="17">
        <f>[4]ｲﾝ!$R5</f>
        <v>68</v>
      </c>
      <c r="S9" s="17">
        <f>[4]ｲﾝ!$S5</f>
        <v>47</v>
      </c>
      <c r="T9" s="17">
        <f>[4]ｲﾝ!$T5</f>
        <v>38</v>
      </c>
      <c r="U9" s="17">
        <f>[4]ｲﾝ!$U5</f>
        <v>17</v>
      </c>
      <c r="V9" s="17">
        <f>[4]ｲﾝ!$V5</f>
        <v>19</v>
      </c>
      <c r="W9" s="17">
        <f>[4]ｲﾝ!$W5</f>
        <v>24</v>
      </c>
      <c r="Y9">
        <f t="shared" si="0"/>
        <v>721</v>
      </c>
      <c r="Z9" t="b">
        <f t="shared" si="1"/>
        <v>1</v>
      </c>
    </row>
    <row r="10" spans="2:26">
      <c r="B10" s="17">
        <v>5</v>
      </c>
      <c r="C10" s="17">
        <f>[4]ｲﾝ!$C6</f>
        <v>872</v>
      </c>
      <c r="D10" s="17">
        <f>[4]ｲﾝ!$D6</f>
        <v>7</v>
      </c>
      <c r="E10" s="17">
        <f>[4]ｲﾝ!$E6</f>
        <v>5</v>
      </c>
      <c r="F10" s="17">
        <f>[4]ｲﾝ!$F6</f>
        <v>25</v>
      </c>
      <c r="G10" s="17">
        <f>[4]ｲﾝ!$G6</f>
        <v>31</v>
      </c>
      <c r="H10" s="17">
        <f>[4]ｲﾝ!$H6</f>
        <v>33</v>
      </c>
      <c r="I10" s="17">
        <f>[4]ｲﾝ!$I6</f>
        <v>36</v>
      </c>
      <c r="J10" s="17">
        <f>[4]ｲﾝ!$J6</f>
        <v>53</v>
      </c>
      <c r="K10" s="17">
        <f>[4]ｲﾝ!$K6</f>
        <v>45</v>
      </c>
      <c r="L10" s="17">
        <f>[4]ｲﾝ!$L6</f>
        <v>41</v>
      </c>
      <c r="M10" s="17">
        <f>[4]ｲﾝ!$M6</f>
        <v>51</v>
      </c>
      <c r="N10" s="17">
        <f>[4]ｲﾝ!$N6</f>
        <v>58</v>
      </c>
      <c r="O10" s="17">
        <f>[4]ｲﾝ!$O6</f>
        <v>161</v>
      </c>
      <c r="P10" s="17">
        <f>[4]ｲﾝ!$P6</f>
        <v>64</v>
      </c>
      <c r="Q10" s="17">
        <f>[4]ｲﾝ!$Q6</f>
        <v>60</v>
      </c>
      <c r="R10" s="17">
        <f>[4]ｲﾝ!$R6</f>
        <v>56</v>
      </c>
      <c r="S10" s="17">
        <f>[4]ｲﾝ!$S6</f>
        <v>59</v>
      </c>
      <c r="T10" s="17">
        <f>[4]ｲﾝ!$T6</f>
        <v>23</v>
      </c>
      <c r="U10" s="17">
        <f>[4]ｲﾝ!$U6</f>
        <v>25</v>
      </c>
      <c r="V10" s="17">
        <f>[4]ｲﾝ!$V6</f>
        <v>14</v>
      </c>
      <c r="W10" s="17">
        <f>[4]ｲﾝ!$W6</f>
        <v>25</v>
      </c>
      <c r="Y10">
        <f t="shared" si="0"/>
        <v>872</v>
      </c>
      <c r="Z10" t="b">
        <f t="shared" si="1"/>
        <v>1</v>
      </c>
    </row>
    <row r="11" spans="2:26">
      <c r="B11" s="17">
        <v>6</v>
      </c>
      <c r="C11" s="17">
        <f>[4]ｲﾝ!$C7</f>
        <v>832</v>
      </c>
      <c r="D11" s="17">
        <f>[4]ｲﾝ!$D7</f>
        <v>6</v>
      </c>
      <c r="E11" s="17">
        <f>[4]ｲﾝ!$E7</f>
        <v>8</v>
      </c>
      <c r="F11" s="17">
        <f>[4]ｲﾝ!$F7</f>
        <v>35</v>
      </c>
      <c r="G11" s="17">
        <f>[4]ｲﾝ!$G7</f>
        <v>33</v>
      </c>
      <c r="H11" s="17">
        <f>[4]ｲﾝ!$H7</f>
        <v>34</v>
      </c>
      <c r="I11" s="17">
        <f>[4]ｲﾝ!$I7</f>
        <v>40</v>
      </c>
      <c r="J11" s="17">
        <f>[4]ｲﾝ!$J7</f>
        <v>44</v>
      </c>
      <c r="K11" s="17">
        <f>[4]ｲﾝ!$K7</f>
        <v>42</v>
      </c>
      <c r="L11" s="17">
        <f>[4]ｲﾝ!$L7</f>
        <v>56</v>
      </c>
      <c r="M11" s="17">
        <f>[4]ｲﾝ!$M7</f>
        <v>50</v>
      </c>
      <c r="N11" s="17">
        <f>[4]ｲﾝ!$N7</f>
        <v>40</v>
      </c>
      <c r="O11" s="17">
        <f>[4]ｲﾝ!$O7</f>
        <v>204</v>
      </c>
      <c r="P11" s="17">
        <f>[4]ｲﾝ!$P7</f>
        <v>60</v>
      </c>
      <c r="Q11" s="17">
        <f>[4]ｲﾝ!$Q7</f>
        <v>45</v>
      </c>
      <c r="R11" s="17">
        <f>[4]ｲﾝ!$R7</f>
        <v>38</v>
      </c>
      <c r="S11" s="17">
        <f>[4]ｲﾝ!$S7</f>
        <v>48</v>
      </c>
      <c r="T11" s="17">
        <f>[4]ｲﾝ!$T7</f>
        <v>21</v>
      </c>
      <c r="U11" s="17">
        <f>[4]ｲﾝ!$U7</f>
        <v>10</v>
      </c>
      <c r="V11" s="17">
        <f>[4]ｲﾝ!$V7</f>
        <v>9</v>
      </c>
      <c r="W11" s="17">
        <f>[4]ｲﾝ!$W7</f>
        <v>9</v>
      </c>
      <c r="Y11">
        <f t="shared" si="0"/>
        <v>832</v>
      </c>
      <c r="Z11" t="b">
        <f t="shared" si="1"/>
        <v>1</v>
      </c>
    </row>
    <row r="12" spans="2:26">
      <c r="B12" s="17">
        <v>7</v>
      </c>
      <c r="C12" s="17">
        <f>[4]ｲﾝ!$C8</f>
        <v>1046</v>
      </c>
      <c r="D12" s="17">
        <f>[4]ｲﾝ!$D8</f>
        <v>7</v>
      </c>
      <c r="E12" s="17">
        <f>[4]ｲﾝ!$E8</f>
        <v>9</v>
      </c>
      <c r="F12" s="17">
        <f>[4]ｲﾝ!$F8</f>
        <v>28</v>
      </c>
      <c r="G12" s="17">
        <f>[4]ｲﾝ!$G8</f>
        <v>38</v>
      </c>
      <c r="H12" s="17">
        <f>[4]ｲﾝ!$H8</f>
        <v>38</v>
      </c>
      <c r="I12" s="17">
        <f>[4]ｲﾝ!$I8</f>
        <v>48</v>
      </c>
      <c r="J12" s="17">
        <f>[4]ｲﾝ!$J8</f>
        <v>56</v>
      </c>
      <c r="K12" s="17">
        <f>[4]ｲﾝ!$K8</f>
        <v>64</v>
      </c>
      <c r="L12" s="17">
        <f>[4]ｲﾝ!$L8</f>
        <v>66</v>
      </c>
      <c r="M12" s="17">
        <f>[4]ｲﾝ!$M8</f>
        <v>58</v>
      </c>
      <c r="N12" s="17">
        <f>[4]ｲﾝ!$N8</f>
        <v>53</v>
      </c>
      <c r="O12" s="17">
        <f>[4]ｲﾝ!$O8</f>
        <v>188</v>
      </c>
      <c r="P12" s="17">
        <f>[4]ｲﾝ!$P8</f>
        <v>107</v>
      </c>
      <c r="Q12" s="17">
        <f>[4]ｲﾝ!$Q8</f>
        <v>71</v>
      </c>
      <c r="R12" s="17">
        <f>[4]ｲﾝ!$R8</f>
        <v>76</v>
      </c>
      <c r="S12" s="17">
        <f>[4]ｲﾝ!$S8</f>
        <v>79</v>
      </c>
      <c r="T12" s="17">
        <f>[4]ｲﾝ!$T8</f>
        <v>27</v>
      </c>
      <c r="U12" s="17">
        <f>[4]ｲﾝ!$U8</f>
        <v>17</v>
      </c>
      <c r="V12" s="17">
        <f>[4]ｲﾝ!$V8</f>
        <v>10</v>
      </c>
      <c r="W12" s="17">
        <f>[4]ｲﾝ!$W8</f>
        <v>6</v>
      </c>
      <c r="Y12">
        <f t="shared" si="0"/>
        <v>1046</v>
      </c>
      <c r="Z12" t="b">
        <f t="shared" si="1"/>
        <v>1</v>
      </c>
    </row>
    <row r="13" spans="2:26">
      <c r="B13" s="17">
        <v>8</v>
      </c>
      <c r="C13" s="17">
        <f>[4]ｲﾝ!$C9</f>
        <v>967</v>
      </c>
      <c r="D13" s="17">
        <f>[4]ｲﾝ!$D9</f>
        <v>3</v>
      </c>
      <c r="E13" s="17">
        <f>[4]ｲﾝ!$E9</f>
        <v>6</v>
      </c>
      <c r="F13" s="17">
        <f>[4]ｲﾝ!$F9</f>
        <v>20</v>
      </c>
      <c r="G13" s="17">
        <f>[4]ｲﾝ!$G9</f>
        <v>33</v>
      </c>
      <c r="H13" s="17">
        <f>[4]ｲﾝ!$H9</f>
        <v>37</v>
      </c>
      <c r="I13" s="17">
        <f>[4]ｲﾝ!$I9</f>
        <v>58</v>
      </c>
      <c r="J13" s="17">
        <f>[4]ｲﾝ!$J9</f>
        <v>63</v>
      </c>
      <c r="K13" s="17">
        <f>[4]ｲﾝ!$K9</f>
        <v>60</v>
      </c>
      <c r="L13" s="17">
        <f>[4]ｲﾝ!$L9</f>
        <v>68</v>
      </c>
      <c r="M13" s="17">
        <f>[4]ｲﾝ!$M9</f>
        <v>64</v>
      </c>
      <c r="N13" s="17">
        <f>[4]ｲﾝ!$N9</f>
        <v>37</v>
      </c>
      <c r="O13" s="17">
        <f>[4]ｲﾝ!$O9</f>
        <v>205</v>
      </c>
      <c r="P13" s="17">
        <f>[4]ｲﾝ!$P9</f>
        <v>64</v>
      </c>
      <c r="Q13" s="17">
        <f>[4]ｲﾝ!$Q9</f>
        <v>74</v>
      </c>
      <c r="R13" s="17">
        <f>[4]ｲﾝ!$R9</f>
        <v>70</v>
      </c>
      <c r="S13" s="17">
        <f>[4]ｲﾝ!$S9</f>
        <v>62</v>
      </c>
      <c r="T13" s="17">
        <f>[4]ｲﾝ!$T9</f>
        <v>24</v>
      </c>
      <c r="U13" s="17">
        <f>[4]ｲﾝ!$U9</f>
        <v>9</v>
      </c>
      <c r="V13" s="17">
        <f>[4]ｲﾝ!$V9</f>
        <v>7</v>
      </c>
      <c r="W13" s="17">
        <f>[4]ｲﾝ!$W9</f>
        <v>3</v>
      </c>
      <c r="Y13">
        <f t="shared" si="0"/>
        <v>967</v>
      </c>
      <c r="Z13" t="b">
        <f t="shared" si="1"/>
        <v>1</v>
      </c>
    </row>
    <row r="14" spans="2:26">
      <c r="B14" s="17">
        <v>9</v>
      </c>
      <c r="C14" s="17">
        <f>[4]ｲﾝ!$C10</f>
        <v>888</v>
      </c>
      <c r="D14" s="17">
        <f>[4]ｲﾝ!$D10</f>
        <v>5</v>
      </c>
      <c r="E14" s="17">
        <f>[4]ｲﾝ!$E10</f>
        <v>5</v>
      </c>
      <c r="F14" s="17">
        <f>[4]ｲﾝ!$F10</f>
        <v>22</v>
      </c>
      <c r="G14" s="17">
        <f>[4]ｲﾝ!$G10</f>
        <v>27</v>
      </c>
      <c r="H14" s="17">
        <f>[4]ｲﾝ!$H10</f>
        <v>32</v>
      </c>
      <c r="I14" s="17">
        <f>[4]ｲﾝ!$I10</f>
        <v>47</v>
      </c>
      <c r="J14" s="17">
        <f>[4]ｲﾝ!$J10</f>
        <v>62</v>
      </c>
      <c r="K14" s="17">
        <f>[4]ｲﾝ!$K10</f>
        <v>47</v>
      </c>
      <c r="L14" s="17">
        <f>[4]ｲﾝ!$L10</f>
        <v>58</v>
      </c>
      <c r="M14" s="17">
        <f>[4]ｲﾝ!$M10</f>
        <v>48</v>
      </c>
      <c r="N14" s="17">
        <f>[4]ｲﾝ!$N10</f>
        <v>38</v>
      </c>
      <c r="O14" s="17">
        <f>[4]ｲﾝ!$O10</f>
        <v>179</v>
      </c>
      <c r="P14" s="17">
        <f>[4]ｲﾝ!$P10</f>
        <v>80</v>
      </c>
      <c r="Q14" s="17">
        <f>[4]ｲﾝ!$Q10</f>
        <v>72</v>
      </c>
      <c r="R14" s="17">
        <f>[4]ｲﾝ!$R10</f>
        <v>80</v>
      </c>
      <c r="S14" s="17">
        <f>[4]ｲﾝ!$S10</f>
        <v>47</v>
      </c>
      <c r="T14" s="17">
        <f>[4]ｲﾝ!$T10</f>
        <v>13</v>
      </c>
      <c r="U14" s="17">
        <f>[4]ｲﾝ!$U10</f>
        <v>15</v>
      </c>
      <c r="V14" s="17">
        <f>[4]ｲﾝ!$V10</f>
        <v>6</v>
      </c>
      <c r="W14" s="17">
        <f>[4]ｲﾝ!$W10</f>
        <v>5</v>
      </c>
      <c r="Y14">
        <f t="shared" si="0"/>
        <v>888</v>
      </c>
      <c r="Z14" t="b">
        <f t="shared" si="1"/>
        <v>1</v>
      </c>
    </row>
    <row r="15" spans="2:26">
      <c r="B15" s="17">
        <v>10</v>
      </c>
      <c r="C15" s="17">
        <f>[4]ｲﾝ!$C11</f>
        <v>622</v>
      </c>
      <c r="D15" s="17">
        <f>[4]ｲﾝ!$D11</f>
        <v>6</v>
      </c>
      <c r="E15" s="17">
        <f>[4]ｲﾝ!$E11</f>
        <v>6</v>
      </c>
      <c r="F15" s="17">
        <f>[4]ｲﾝ!$F11</f>
        <v>22</v>
      </c>
      <c r="G15" s="17">
        <f>[4]ｲﾝ!$G11</f>
        <v>22</v>
      </c>
      <c r="H15" s="17">
        <f>[4]ｲﾝ!$H11</f>
        <v>28</v>
      </c>
      <c r="I15" s="17">
        <f>[4]ｲﾝ!$I11</f>
        <v>27</v>
      </c>
      <c r="J15" s="17">
        <f>[4]ｲﾝ!$J11</f>
        <v>38</v>
      </c>
      <c r="K15" s="17">
        <f>[4]ｲﾝ!$K11</f>
        <v>42</v>
      </c>
      <c r="L15" s="17">
        <f>[4]ｲﾝ!$L11</f>
        <v>26</v>
      </c>
      <c r="M15" s="17">
        <f>[4]ｲﾝ!$M11</f>
        <v>37</v>
      </c>
      <c r="N15" s="17">
        <f>[4]ｲﾝ!$N11</f>
        <v>35</v>
      </c>
      <c r="O15" s="17">
        <f>[4]ｲﾝ!$O11</f>
        <v>109</v>
      </c>
      <c r="P15" s="17">
        <f>[4]ｲﾝ!$P11</f>
        <v>57</v>
      </c>
      <c r="Q15" s="17">
        <f>[4]ｲﾝ!$Q11</f>
        <v>55</v>
      </c>
      <c r="R15" s="17">
        <f>[4]ｲﾝ!$R11</f>
        <v>38</v>
      </c>
      <c r="S15" s="17">
        <f>[4]ｲﾝ!$S11</f>
        <v>44</v>
      </c>
      <c r="T15" s="17">
        <f>[4]ｲﾝ!$T11</f>
        <v>15</v>
      </c>
      <c r="U15" s="17">
        <f>[4]ｲﾝ!$U11</f>
        <v>9</v>
      </c>
      <c r="V15" s="17">
        <f>[4]ｲﾝ!$V11</f>
        <v>5</v>
      </c>
      <c r="W15" s="17">
        <f>[4]ｲﾝ!$W11</f>
        <v>1</v>
      </c>
      <c r="Y15">
        <f t="shared" si="0"/>
        <v>622</v>
      </c>
      <c r="Z15" t="b">
        <f t="shared" si="1"/>
        <v>1</v>
      </c>
    </row>
    <row r="16" spans="2:26">
      <c r="B16" s="17">
        <v>11</v>
      </c>
      <c r="C16" s="17">
        <f>[4]ｲﾝ!$C12</f>
        <v>494</v>
      </c>
      <c r="D16" s="17">
        <f>[4]ｲﾝ!$D12</f>
        <v>3</v>
      </c>
      <c r="E16" s="17">
        <f>[4]ｲﾝ!$E12</f>
        <v>5</v>
      </c>
      <c r="F16" s="17">
        <f>[4]ｲﾝ!$F12</f>
        <v>17</v>
      </c>
      <c r="G16" s="17">
        <f>[4]ｲﾝ!$G12</f>
        <v>14</v>
      </c>
      <c r="H16" s="17">
        <f>[4]ｲﾝ!$H12</f>
        <v>18</v>
      </c>
      <c r="I16" s="17">
        <f>[4]ｲﾝ!$I12</f>
        <v>32</v>
      </c>
      <c r="J16" s="17">
        <f>[4]ｲﾝ!$J12</f>
        <v>25</v>
      </c>
      <c r="K16" s="17">
        <f>[4]ｲﾝ!$K12</f>
        <v>35</v>
      </c>
      <c r="L16" s="17">
        <f>[4]ｲﾝ!$L12</f>
        <v>26</v>
      </c>
      <c r="M16" s="17">
        <f>[4]ｲﾝ!$M12</f>
        <v>33</v>
      </c>
      <c r="N16" s="17">
        <f>[4]ｲﾝ!$N12</f>
        <v>24</v>
      </c>
      <c r="O16" s="17">
        <f>[4]ｲﾝ!$O12</f>
        <v>99</v>
      </c>
      <c r="P16" s="17">
        <f>[4]ｲﾝ!$P12</f>
        <v>39</v>
      </c>
      <c r="Q16" s="17">
        <f>[4]ｲﾝ!$Q12</f>
        <v>37</v>
      </c>
      <c r="R16" s="17">
        <f>[4]ｲﾝ!$R12</f>
        <v>39</v>
      </c>
      <c r="S16" s="17">
        <f>[4]ｲﾝ!$S12</f>
        <v>27</v>
      </c>
      <c r="T16" s="17">
        <f>[4]ｲﾝ!$T12</f>
        <v>9</v>
      </c>
      <c r="U16" s="17">
        <f>[4]ｲﾝ!$U12</f>
        <v>8</v>
      </c>
      <c r="V16" s="17">
        <f>[4]ｲﾝ!$V12</f>
        <v>3</v>
      </c>
      <c r="W16" s="17">
        <f>[4]ｲﾝ!$W12</f>
        <v>1</v>
      </c>
      <c r="Y16">
        <f t="shared" si="0"/>
        <v>494</v>
      </c>
      <c r="Z16" t="b">
        <f t="shared" si="1"/>
        <v>1</v>
      </c>
    </row>
    <row r="17" spans="2:26">
      <c r="B17" s="17">
        <v>12</v>
      </c>
      <c r="C17" s="17">
        <f>[4]ｲﾝ!$C13</f>
        <v>558</v>
      </c>
      <c r="D17" s="17">
        <f>[4]ｲﾝ!$D13</f>
        <v>4</v>
      </c>
      <c r="E17" s="17">
        <f>[4]ｲﾝ!$E13</f>
        <v>7</v>
      </c>
      <c r="F17" s="17">
        <f>[4]ｲﾝ!$F13</f>
        <v>9</v>
      </c>
      <c r="G17" s="17">
        <f>[4]ｲﾝ!$G13</f>
        <v>10</v>
      </c>
      <c r="H17" s="17">
        <f>[4]ｲﾝ!$H13</f>
        <v>19</v>
      </c>
      <c r="I17" s="17">
        <f>[4]ｲﾝ!$I13</f>
        <v>22</v>
      </c>
      <c r="J17" s="17">
        <f>[4]ｲﾝ!$J13</f>
        <v>23</v>
      </c>
      <c r="K17" s="17">
        <f>[4]ｲﾝ!$K13</f>
        <v>32</v>
      </c>
      <c r="L17" s="17">
        <f>[4]ｲﾝ!$L13</f>
        <v>14</v>
      </c>
      <c r="M17" s="17">
        <f>[4]ｲﾝ!$M13</f>
        <v>28</v>
      </c>
      <c r="N17" s="17">
        <f>[4]ｲﾝ!$N13</f>
        <v>27</v>
      </c>
      <c r="O17" s="17">
        <f>[4]ｲﾝ!$O13</f>
        <v>156</v>
      </c>
      <c r="P17" s="17">
        <f>[4]ｲﾝ!$P13</f>
        <v>41</v>
      </c>
      <c r="Q17" s="17">
        <f>[4]ｲﾝ!$Q13</f>
        <v>34</v>
      </c>
      <c r="R17" s="17">
        <f>[4]ｲﾝ!$R13</f>
        <v>51</v>
      </c>
      <c r="S17" s="17">
        <f>[4]ｲﾝ!$S13</f>
        <v>41</v>
      </c>
      <c r="T17" s="17">
        <f>[4]ｲﾝ!$T13</f>
        <v>20</v>
      </c>
      <c r="U17" s="17">
        <f>[4]ｲﾝ!$U13</f>
        <v>10</v>
      </c>
      <c r="V17" s="17">
        <f>[4]ｲﾝ!$V13</f>
        <v>5</v>
      </c>
      <c r="W17" s="17">
        <f>[4]ｲﾝ!$W13</f>
        <v>5</v>
      </c>
      <c r="Y17">
        <f t="shared" si="0"/>
        <v>558</v>
      </c>
      <c r="Z17" t="b">
        <f t="shared" si="1"/>
        <v>1</v>
      </c>
    </row>
    <row r="18" spans="2:26">
      <c r="B18" s="17">
        <v>13</v>
      </c>
      <c r="C18" s="17">
        <f>[4]ｲﾝ!$C14</f>
        <v>509</v>
      </c>
      <c r="D18" s="17">
        <f>[4]ｲﾝ!$D14</f>
        <v>3</v>
      </c>
      <c r="E18" s="17">
        <f>[4]ｲﾝ!$E14</f>
        <v>7</v>
      </c>
      <c r="F18" s="17">
        <f>[4]ｲﾝ!$F14</f>
        <v>13</v>
      </c>
      <c r="G18" s="17">
        <f>[4]ｲﾝ!$G14</f>
        <v>19</v>
      </c>
      <c r="H18" s="17">
        <f>[4]ｲﾝ!$H14</f>
        <v>17</v>
      </c>
      <c r="I18" s="17">
        <f>[4]ｲﾝ!$I14</f>
        <v>18</v>
      </c>
      <c r="J18" s="17">
        <f>[4]ｲﾝ!$J14</f>
        <v>37</v>
      </c>
      <c r="K18" s="17">
        <f>[4]ｲﾝ!$K14</f>
        <v>34</v>
      </c>
      <c r="L18" s="17">
        <f>[4]ｲﾝ!$L14</f>
        <v>26</v>
      </c>
      <c r="M18" s="17">
        <f>[4]ｲﾝ!$M14</f>
        <v>27</v>
      </c>
      <c r="N18" s="17">
        <f>[4]ｲﾝ!$N14</f>
        <v>32</v>
      </c>
      <c r="O18" s="17">
        <f>[4]ｲﾝ!$O14</f>
        <v>88</v>
      </c>
      <c r="P18" s="17">
        <f>[4]ｲﾝ!$P14</f>
        <v>36</v>
      </c>
      <c r="Q18" s="17">
        <f>[4]ｲﾝ!$Q14</f>
        <v>43</v>
      </c>
      <c r="R18" s="17">
        <f>[4]ｲﾝ!$R14</f>
        <v>41</v>
      </c>
      <c r="S18" s="17">
        <f>[4]ｲﾝ!$S14</f>
        <v>37</v>
      </c>
      <c r="T18" s="17">
        <f>[4]ｲﾝ!$T14</f>
        <v>16</v>
      </c>
      <c r="U18" s="17">
        <f>[4]ｲﾝ!$U14</f>
        <v>6</v>
      </c>
      <c r="V18" s="17">
        <f>[4]ｲﾝ!$V14</f>
        <v>5</v>
      </c>
      <c r="W18" s="17">
        <f>[4]ｲﾝ!$W14</f>
        <v>4</v>
      </c>
      <c r="Y18">
        <f t="shared" si="0"/>
        <v>509</v>
      </c>
      <c r="Z18" t="b">
        <f t="shared" si="1"/>
        <v>1</v>
      </c>
    </row>
    <row r="19" spans="2:26">
      <c r="B19" s="17">
        <v>14</v>
      </c>
      <c r="C19" s="17">
        <f>[4]ｲﾝ!$C15</f>
        <v>292</v>
      </c>
      <c r="D19" s="17">
        <f>[4]ｲﾝ!$D15</f>
        <v>2</v>
      </c>
      <c r="E19" s="17">
        <f>[4]ｲﾝ!$E15</f>
        <v>3</v>
      </c>
      <c r="F19" s="17">
        <f>[4]ｲﾝ!$F15</f>
        <v>14</v>
      </c>
      <c r="G19" s="17">
        <f>[4]ｲﾝ!$G15</f>
        <v>16</v>
      </c>
      <c r="H19" s="17">
        <f>[4]ｲﾝ!$H15</f>
        <v>15</v>
      </c>
      <c r="I19" s="17">
        <f>[4]ｲﾝ!$I15</f>
        <v>17</v>
      </c>
      <c r="J19" s="17">
        <f>[4]ｲﾝ!$J15</f>
        <v>26</v>
      </c>
      <c r="K19" s="17">
        <f>[4]ｲﾝ!$K15</f>
        <v>26</v>
      </c>
      <c r="L19" s="17">
        <f>[4]ｲﾝ!$L15</f>
        <v>14</v>
      </c>
      <c r="M19" s="17">
        <f>[4]ｲﾝ!$M15</f>
        <v>14</v>
      </c>
      <c r="N19" s="17">
        <f>[4]ｲﾝ!$N15</f>
        <v>10</v>
      </c>
      <c r="O19" s="17">
        <f>[4]ｲﾝ!$O15</f>
        <v>36</v>
      </c>
      <c r="P19" s="17">
        <f>[4]ｲﾝ!$P15</f>
        <v>22</v>
      </c>
      <c r="Q19" s="17">
        <f>[4]ｲﾝ!$Q15</f>
        <v>24</v>
      </c>
      <c r="R19" s="17">
        <f>[4]ｲﾝ!$R15</f>
        <v>26</v>
      </c>
      <c r="S19" s="17">
        <f>[4]ｲﾝ!$S15</f>
        <v>13</v>
      </c>
      <c r="T19" s="17">
        <f>[4]ｲﾝ!$T15</f>
        <v>8</v>
      </c>
      <c r="U19" s="17">
        <f>[4]ｲﾝ!$U15</f>
        <v>2</v>
      </c>
      <c r="V19" s="17">
        <f>[4]ｲﾝ!$V15</f>
        <v>2</v>
      </c>
      <c r="W19" s="17">
        <f>[4]ｲﾝ!$W15</f>
        <v>2</v>
      </c>
      <c r="Y19">
        <f t="shared" si="0"/>
        <v>292</v>
      </c>
      <c r="Z19" t="b">
        <f t="shared" si="1"/>
        <v>1</v>
      </c>
    </row>
    <row r="20" spans="2:26">
      <c r="B20" s="17">
        <v>15</v>
      </c>
      <c r="C20" s="17">
        <f>[4]ｲﾝ!$C16</f>
        <v>192</v>
      </c>
      <c r="D20" s="17">
        <f>[4]ｲﾝ!$D16</f>
        <v>3</v>
      </c>
      <c r="E20" s="17">
        <f>[4]ｲﾝ!$E16</f>
        <v>3</v>
      </c>
      <c r="F20" s="17">
        <f>[4]ｲﾝ!$F16</f>
        <v>8</v>
      </c>
      <c r="G20" s="17">
        <f>[4]ｲﾝ!$G16</f>
        <v>4</v>
      </c>
      <c r="H20" s="17">
        <f>[4]ｲﾝ!$H16</f>
        <v>15</v>
      </c>
      <c r="I20" s="17">
        <f>[4]ｲﾝ!$I16</f>
        <v>11</v>
      </c>
      <c r="J20" s="17">
        <f>[4]ｲﾝ!$J16</f>
        <v>16</v>
      </c>
      <c r="K20" s="17">
        <f>[4]ｲﾝ!$K16</f>
        <v>7</v>
      </c>
      <c r="L20" s="17">
        <f>[4]ｲﾝ!$L16</f>
        <v>8</v>
      </c>
      <c r="M20" s="17">
        <f>[4]ｲﾝ!$M16</f>
        <v>12</v>
      </c>
      <c r="N20" s="17">
        <f>[4]ｲﾝ!$N16</f>
        <v>5</v>
      </c>
      <c r="O20" s="17">
        <f>[4]ｲﾝ!$O16</f>
        <v>20</v>
      </c>
      <c r="P20" s="17">
        <f>[4]ｲﾝ!$P16</f>
        <v>16</v>
      </c>
      <c r="Q20" s="17">
        <f>[4]ｲﾝ!$Q16</f>
        <v>14</v>
      </c>
      <c r="R20" s="17">
        <f>[4]ｲﾝ!$R16</f>
        <v>20</v>
      </c>
      <c r="S20" s="17">
        <f>[4]ｲﾝ!$S16</f>
        <v>15</v>
      </c>
      <c r="T20" s="17">
        <f>[4]ｲﾝ!$T16</f>
        <v>7</v>
      </c>
      <c r="U20" s="17">
        <f>[4]ｲﾝ!$U16</f>
        <v>4</v>
      </c>
      <c r="V20" s="17">
        <f>[4]ｲﾝ!$V16</f>
        <v>3</v>
      </c>
      <c r="W20" s="17">
        <f>[4]ｲﾝ!$W16</f>
        <v>1</v>
      </c>
      <c r="Y20">
        <f t="shared" si="0"/>
        <v>192</v>
      </c>
      <c r="Z20" t="b">
        <f t="shared" si="1"/>
        <v>1</v>
      </c>
    </row>
    <row r="21" spans="2:26">
      <c r="B21" s="17">
        <v>16</v>
      </c>
      <c r="C21" s="17">
        <f>[4]ｲﾝ!$C17</f>
        <v>153</v>
      </c>
      <c r="D21" s="17">
        <f>[4]ｲﾝ!$D17</f>
        <v>1</v>
      </c>
      <c r="E21" s="17">
        <f>[4]ｲﾝ!$E17</f>
        <v>2</v>
      </c>
      <c r="F21" s="17">
        <f>[4]ｲﾝ!$F17</f>
        <v>5</v>
      </c>
      <c r="G21" s="17">
        <f>[4]ｲﾝ!$G17</f>
        <v>3</v>
      </c>
      <c r="H21" s="17">
        <f>[4]ｲﾝ!$H17</f>
        <v>7</v>
      </c>
      <c r="I21" s="17">
        <f>[4]ｲﾝ!$I17</f>
        <v>10</v>
      </c>
      <c r="J21" s="17">
        <f>[4]ｲﾝ!$J17</f>
        <v>9</v>
      </c>
      <c r="K21" s="17">
        <f>[4]ｲﾝ!$K17</f>
        <v>11</v>
      </c>
      <c r="L21" s="17">
        <f>[4]ｲﾝ!$L17</f>
        <v>6</v>
      </c>
      <c r="M21" s="17">
        <f>[4]ｲﾝ!$M17</f>
        <v>6</v>
      </c>
      <c r="N21" s="17">
        <f>[4]ｲﾝ!$N17</f>
        <v>9</v>
      </c>
      <c r="O21" s="17">
        <f>[4]ｲﾝ!$O17</f>
        <v>27</v>
      </c>
      <c r="P21" s="17">
        <f>[4]ｲﾝ!$P17</f>
        <v>15</v>
      </c>
      <c r="Q21" s="17">
        <f>[4]ｲﾝ!$Q17</f>
        <v>6</v>
      </c>
      <c r="R21" s="17">
        <f>[4]ｲﾝ!$R17</f>
        <v>18</v>
      </c>
      <c r="S21" s="17">
        <f>[4]ｲﾝ!$S17</f>
        <v>6</v>
      </c>
      <c r="T21" s="17">
        <f>[4]ｲﾝ!$T17</f>
        <v>4</v>
      </c>
      <c r="U21" s="17">
        <f>[4]ｲﾝ!$U17</f>
        <v>7</v>
      </c>
      <c r="V21" s="17">
        <f>[4]ｲﾝ!$V17</f>
        <v>1</v>
      </c>
      <c r="W21" s="17">
        <f>[4]ｲﾝ!$W17</f>
        <v>0</v>
      </c>
      <c r="Y21">
        <f t="shared" si="0"/>
        <v>153</v>
      </c>
      <c r="Z21" t="b">
        <f t="shared" si="1"/>
        <v>1</v>
      </c>
    </row>
    <row r="22" spans="2:26">
      <c r="B22" s="17">
        <v>17</v>
      </c>
      <c r="C22" s="17">
        <f>[4]ｲﾝ!$C18</f>
        <v>172</v>
      </c>
      <c r="D22" s="17">
        <f>[4]ｲﾝ!$D18</f>
        <v>2</v>
      </c>
      <c r="E22" s="17">
        <f>[4]ｲﾝ!$E18</f>
        <v>1</v>
      </c>
      <c r="F22" s="17">
        <f>[4]ｲﾝ!$F18</f>
        <v>4</v>
      </c>
      <c r="G22" s="17">
        <f>[4]ｲﾝ!$G18</f>
        <v>6</v>
      </c>
      <c r="H22" s="17">
        <f>[4]ｲﾝ!$H18</f>
        <v>10</v>
      </c>
      <c r="I22" s="17">
        <f>[4]ｲﾝ!$I18</f>
        <v>12</v>
      </c>
      <c r="J22" s="17">
        <f>[4]ｲﾝ!$J18</f>
        <v>6</v>
      </c>
      <c r="K22" s="17">
        <f>[4]ｲﾝ!$K18</f>
        <v>8</v>
      </c>
      <c r="L22" s="17">
        <f>[4]ｲﾝ!$L18</f>
        <v>7</v>
      </c>
      <c r="M22" s="17">
        <f>[4]ｲﾝ!$M18</f>
        <v>3</v>
      </c>
      <c r="N22" s="17">
        <f>[4]ｲﾝ!$N18</f>
        <v>10</v>
      </c>
      <c r="O22" s="17">
        <f>[4]ｲﾝ!$O18</f>
        <v>47</v>
      </c>
      <c r="P22" s="17">
        <f>[4]ｲﾝ!$P18</f>
        <v>12</v>
      </c>
      <c r="Q22" s="17">
        <f>[4]ｲﾝ!$Q18</f>
        <v>12</v>
      </c>
      <c r="R22" s="17">
        <f>[4]ｲﾝ!$R18</f>
        <v>11</v>
      </c>
      <c r="S22" s="17">
        <f>[4]ｲﾝ!$S18</f>
        <v>14</v>
      </c>
      <c r="T22" s="17">
        <f>[4]ｲﾝ!$T18</f>
        <v>5</v>
      </c>
      <c r="U22" s="17">
        <f>[4]ｲﾝ!$U18</f>
        <v>1</v>
      </c>
      <c r="V22" s="17">
        <f>[4]ｲﾝ!$V18</f>
        <v>1</v>
      </c>
      <c r="W22" s="17">
        <f>[4]ｲﾝ!$W18</f>
        <v>0</v>
      </c>
      <c r="Y22">
        <f t="shared" si="0"/>
        <v>172</v>
      </c>
      <c r="Z22" t="b">
        <f t="shared" si="1"/>
        <v>1</v>
      </c>
    </row>
    <row r="23" spans="2:26">
      <c r="B23" s="17">
        <v>18</v>
      </c>
      <c r="C23" s="17">
        <f>[4]ｲﾝ!$C19</f>
        <v>122</v>
      </c>
      <c r="D23" s="17">
        <f>[4]ｲﾝ!$D19</f>
        <v>1</v>
      </c>
      <c r="E23" s="17">
        <f>[4]ｲﾝ!$E19</f>
        <v>2</v>
      </c>
      <c r="F23" s="17">
        <f>[4]ｲﾝ!$F19</f>
        <v>3</v>
      </c>
      <c r="G23" s="17">
        <f>[4]ｲﾝ!$G19</f>
        <v>3</v>
      </c>
      <c r="H23" s="17">
        <f>[4]ｲﾝ!$H19</f>
        <v>3</v>
      </c>
      <c r="I23" s="17">
        <f>[4]ｲﾝ!$I19</f>
        <v>3</v>
      </c>
      <c r="J23" s="17">
        <f>[4]ｲﾝ!$J19</f>
        <v>4</v>
      </c>
      <c r="K23" s="17">
        <f>[4]ｲﾝ!$K19</f>
        <v>6</v>
      </c>
      <c r="L23" s="17">
        <f>[4]ｲﾝ!$L19</f>
        <v>6</v>
      </c>
      <c r="M23" s="17">
        <f>[4]ｲﾝ!$M19</f>
        <v>6</v>
      </c>
      <c r="N23" s="17">
        <f>[4]ｲﾝ!$N19</f>
        <v>1</v>
      </c>
      <c r="O23" s="17">
        <f>[4]ｲﾝ!$O19</f>
        <v>32</v>
      </c>
      <c r="P23" s="17">
        <f>[4]ｲﾝ!$P19</f>
        <v>18</v>
      </c>
      <c r="Q23" s="17">
        <f>[4]ｲﾝ!$Q19</f>
        <v>6</v>
      </c>
      <c r="R23" s="17">
        <f>[4]ｲﾝ!$R19</f>
        <v>16</v>
      </c>
      <c r="S23" s="17">
        <f>[4]ｲﾝ!$S19</f>
        <v>7</v>
      </c>
      <c r="T23" s="17">
        <f>[4]ｲﾝ!$T19</f>
        <v>4</v>
      </c>
      <c r="U23" s="17">
        <f>[4]ｲﾝ!$U19</f>
        <v>1</v>
      </c>
      <c r="V23" s="17">
        <f>[4]ｲﾝ!$V19</f>
        <v>0</v>
      </c>
      <c r="W23" s="17">
        <f>[4]ｲﾝ!$W19</f>
        <v>0</v>
      </c>
      <c r="Y23">
        <f t="shared" si="0"/>
        <v>122</v>
      </c>
      <c r="Z23" t="b">
        <f t="shared" si="1"/>
        <v>1</v>
      </c>
    </row>
    <row r="24" spans="2:26">
      <c r="B24" s="17">
        <v>19</v>
      </c>
      <c r="C24" s="17">
        <f>[4]ｲﾝ!$C20</f>
        <v>102</v>
      </c>
      <c r="D24" s="17">
        <f>[4]ｲﾝ!$D20</f>
        <v>1</v>
      </c>
      <c r="E24" s="17">
        <f>[4]ｲﾝ!$E20</f>
        <v>3</v>
      </c>
      <c r="F24" s="17">
        <f>[4]ｲﾝ!$F20</f>
        <v>1</v>
      </c>
      <c r="G24" s="17">
        <f>[4]ｲﾝ!$G20</f>
        <v>1</v>
      </c>
      <c r="H24" s="17">
        <f>[4]ｲﾝ!$H20</f>
        <v>8</v>
      </c>
      <c r="I24" s="17">
        <f>[4]ｲﾝ!$I20</f>
        <v>3</v>
      </c>
      <c r="J24" s="17">
        <f>[4]ｲﾝ!$J20</f>
        <v>3</v>
      </c>
      <c r="K24" s="17">
        <f>[4]ｲﾝ!$K20</f>
        <v>3</v>
      </c>
      <c r="L24" s="17">
        <f>[4]ｲﾝ!$L20</f>
        <v>5</v>
      </c>
      <c r="M24" s="17">
        <f>[4]ｲﾝ!$M20</f>
        <v>4</v>
      </c>
      <c r="N24" s="17">
        <f>[4]ｲﾝ!$N20</f>
        <v>1</v>
      </c>
      <c r="O24" s="17">
        <f>[4]ｲﾝ!$O20</f>
        <v>17</v>
      </c>
      <c r="P24" s="17">
        <f>[4]ｲﾝ!$P20</f>
        <v>10</v>
      </c>
      <c r="Q24" s="17">
        <f>[4]ｲﾝ!$Q20</f>
        <v>12</v>
      </c>
      <c r="R24" s="17">
        <f>[4]ｲﾝ!$R20</f>
        <v>13</v>
      </c>
      <c r="S24" s="17">
        <f>[4]ｲﾝ!$S20</f>
        <v>10</v>
      </c>
      <c r="T24" s="17">
        <f>[4]ｲﾝ!$T20</f>
        <v>4</v>
      </c>
      <c r="U24" s="17">
        <f>[4]ｲﾝ!$U20</f>
        <v>2</v>
      </c>
      <c r="V24" s="17">
        <f>[4]ｲﾝ!$V20</f>
        <v>1</v>
      </c>
      <c r="W24" s="17">
        <f>[4]ｲﾝ!$W20</f>
        <v>0</v>
      </c>
      <c r="Y24">
        <f t="shared" si="0"/>
        <v>102</v>
      </c>
      <c r="Z24" t="b">
        <f t="shared" si="1"/>
        <v>1</v>
      </c>
    </row>
    <row r="25" spans="2:26">
      <c r="B25" s="17">
        <v>20</v>
      </c>
      <c r="C25" s="17">
        <f>[4]ｲﾝ!$C21</f>
        <v>111</v>
      </c>
      <c r="D25" s="17">
        <f>[4]ｲﾝ!$D21</f>
        <v>3</v>
      </c>
      <c r="E25" s="17">
        <f>[4]ｲﾝ!$E21</f>
        <v>1</v>
      </c>
      <c r="F25" s="17">
        <f>[4]ｲﾝ!$F21</f>
        <v>4</v>
      </c>
      <c r="G25" s="17">
        <f>[4]ｲﾝ!$G21</f>
        <v>1</v>
      </c>
      <c r="H25" s="17">
        <f>[4]ｲﾝ!$H21</f>
        <v>5</v>
      </c>
      <c r="I25" s="17">
        <f>[4]ｲﾝ!$I21</f>
        <v>6</v>
      </c>
      <c r="J25" s="17">
        <f>[4]ｲﾝ!$J21</f>
        <v>5</v>
      </c>
      <c r="K25" s="17">
        <f>[4]ｲﾝ!$K21</f>
        <v>6</v>
      </c>
      <c r="L25" s="17">
        <f>[4]ｲﾝ!$L21</f>
        <v>6</v>
      </c>
      <c r="M25" s="17">
        <f>[4]ｲﾝ!$M21</f>
        <v>3</v>
      </c>
      <c r="N25" s="17">
        <f>[4]ｲﾝ!$N21</f>
        <v>6</v>
      </c>
      <c r="O25" s="17">
        <f>[4]ｲﾝ!$O21</f>
        <v>31</v>
      </c>
      <c r="P25" s="17">
        <f>[4]ｲﾝ!$P21</f>
        <v>5</v>
      </c>
      <c r="Q25" s="17">
        <f>[4]ｲﾝ!$Q21</f>
        <v>4</v>
      </c>
      <c r="R25" s="17">
        <f>[4]ｲﾝ!$R21</f>
        <v>7</v>
      </c>
      <c r="S25" s="17">
        <f>[4]ｲﾝ!$S21</f>
        <v>9</v>
      </c>
      <c r="T25" s="17">
        <f>[4]ｲﾝ!$T21</f>
        <v>3</v>
      </c>
      <c r="U25" s="17">
        <f>[4]ｲﾝ!$U21</f>
        <v>3</v>
      </c>
      <c r="V25" s="17">
        <f>[4]ｲﾝ!$V21</f>
        <v>2</v>
      </c>
      <c r="W25" s="17">
        <f>[4]ｲﾝ!$W21</f>
        <v>1</v>
      </c>
      <c r="Y25">
        <f t="shared" si="0"/>
        <v>111</v>
      </c>
      <c r="Z25" t="b">
        <f t="shared" si="1"/>
        <v>1</v>
      </c>
    </row>
    <row r="26" spans="2:26">
      <c r="B26" s="17">
        <v>21</v>
      </c>
      <c r="C26" s="17">
        <f>[4]ｲﾝ!$C22</f>
        <v>69</v>
      </c>
      <c r="D26" s="17">
        <f>[4]ｲﾝ!$D22</f>
        <v>3</v>
      </c>
      <c r="E26" s="17">
        <f>[4]ｲﾝ!$E22</f>
        <v>3</v>
      </c>
      <c r="F26" s="17">
        <f>[4]ｲﾝ!$F22</f>
        <v>1</v>
      </c>
      <c r="G26" s="17">
        <f>[4]ｲﾝ!$G22</f>
        <v>0</v>
      </c>
      <c r="H26" s="17">
        <f>[4]ｲﾝ!$H22</f>
        <v>7</v>
      </c>
      <c r="I26" s="17">
        <f>[4]ｲﾝ!$I22</f>
        <v>2</v>
      </c>
      <c r="J26" s="17">
        <f>[4]ｲﾝ!$J22</f>
        <v>2</v>
      </c>
      <c r="K26" s="17">
        <f>[4]ｲﾝ!$K22</f>
        <v>2</v>
      </c>
      <c r="L26" s="17">
        <f>[4]ｲﾝ!$L22</f>
        <v>2</v>
      </c>
      <c r="M26" s="17">
        <f>[4]ｲﾝ!$M22</f>
        <v>5</v>
      </c>
      <c r="N26" s="17">
        <f>[4]ｲﾝ!$N22</f>
        <v>0</v>
      </c>
      <c r="O26" s="17">
        <f>[4]ｲﾝ!$O22</f>
        <v>18</v>
      </c>
      <c r="P26" s="17">
        <f>[4]ｲﾝ!$P22</f>
        <v>2</v>
      </c>
      <c r="Q26" s="17">
        <f>[4]ｲﾝ!$Q22</f>
        <v>1</v>
      </c>
      <c r="R26" s="17">
        <f>[4]ｲﾝ!$R22</f>
        <v>11</v>
      </c>
      <c r="S26" s="17">
        <f>[4]ｲﾝ!$S22</f>
        <v>4</v>
      </c>
      <c r="T26" s="17">
        <f>[4]ｲﾝ!$T22</f>
        <v>1</v>
      </c>
      <c r="U26" s="17">
        <f>[4]ｲﾝ!$U22</f>
        <v>3</v>
      </c>
      <c r="V26" s="17">
        <f>[4]ｲﾝ!$V22</f>
        <v>1</v>
      </c>
      <c r="W26" s="17">
        <f>[4]ｲﾝ!$W22</f>
        <v>1</v>
      </c>
      <c r="Y26">
        <f t="shared" si="0"/>
        <v>69</v>
      </c>
      <c r="Z26" t="b">
        <f t="shared" si="1"/>
        <v>1</v>
      </c>
    </row>
    <row r="27" spans="2:26">
      <c r="B27" s="17">
        <v>22</v>
      </c>
      <c r="C27" s="17">
        <f>[4]ｲﾝ!$C23</f>
        <v>49</v>
      </c>
      <c r="D27" s="17">
        <f>[4]ｲﾝ!$D23</f>
        <v>1</v>
      </c>
      <c r="E27" s="17">
        <f>[4]ｲﾝ!$E23</f>
        <v>1</v>
      </c>
      <c r="F27" s="17">
        <f>[4]ｲﾝ!$F23</f>
        <v>0</v>
      </c>
      <c r="G27" s="17">
        <f>[4]ｲﾝ!$G23</f>
        <v>2</v>
      </c>
      <c r="H27" s="17">
        <f>[4]ｲﾝ!$H23</f>
        <v>4</v>
      </c>
      <c r="I27" s="17">
        <f>[4]ｲﾝ!$I23</f>
        <v>3</v>
      </c>
      <c r="J27" s="17">
        <f>[4]ｲﾝ!$J23</f>
        <v>1</v>
      </c>
      <c r="K27" s="17">
        <f>[4]ｲﾝ!$K23</f>
        <v>2</v>
      </c>
      <c r="L27" s="17">
        <f>[4]ｲﾝ!$L23</f>
        <v>2</v>
      </c>
      <c r="M27" s="17">
        <f>[4]ｲﾝ!$M23</f>
        <v>2</v>
      </c>
      <c r="N27" s="17">
        <f>[4]ｲﾝ!$N23</f>
        <v>0</v>
      </c>
      <c r="O27" s="17">
        <f>[4]ｲﾝ!$O23</f>
        <v>11</v>
      </c>
      <c r="P27" s="17">
        <f>[4]ｲﾝ!$P23</f>
        <v>5</v>
      </c>
      <c r="Q27" s="17">
        <f>[4]ｲﾝ!$Q23</f>
        <v>4</v>
      </c>
      <c r="R27" s="17">
        <f>[4]ｲﾝ!$R23</f>
        <v>6</v>
      </c>
      <c r="S27" s="17">
        <f>[4]ｲﾝ!$S23</f>
        <v>3</v>
      </c>
      <c r="T27" s="17">
        <f>[4]ｲﾝ!$T23</f>
        <v>2</v>
      </c>
      <c r="U27" s="17">
        <f>[4]ｲﾝ!$U23</f>
        <v>0</v>
      </c>
      <c r="V27" s="17">
        <f>[4]ｲﾝ!$V23</f>
        <v>0</v>
      </c>
      <c r="W27" s="17">
        <f>[4]ｲﾝ!$W23</f>
        <v>0</v>
      </c>
      <c r="Y27">
        <f t="shared" si="0"/>
        <v>49</v>
      </c>
      <c r="Z27" t="b">
        <f t="shared" si="1"/>
        <v>1</v>
      </c>
    </row>
    <row r="28" spans="2:26">
      <c r="B28" s="17">
        <v>23</v>
      </c>
      <c r="C28" s="17">
        <f>[4]ｲﾝ!$C24</f>
        <v>35</v>
      </c>
      <c r="D28" s="17">
        <f>[4]ｲﾝ!$D24</f>
        <v>1</v>
      </c>
      <c r="E28" s="17">
        <f>[4]ｲﾝ!$E24</f>
        <v>1</v>
      </c>
      <c r="F28" s="17">
        <f>[4]ｲﾝ!$F24</f>
        <v>3</v>
      </c>
      <c r="G28" s="17">
        <f>[4]ｲﾝ!$G24</f>
        <v>0</v>
      </c>
      <c r="H28" s="17">
        <f>[4]ｲﾝ!$H24</f>
        <v>1</v>
      </c>
      <c r="I28" s="17">
        <f>[4]ｲﾝ!$I24</f>
        <v>1</v>
      </c>
      <c r="J28" s="17">
        <f>[4]ｲﾝ!$J24</f>
        <v>0</v>
      </c>
      <c r="K28" s="17">
        <f>[4]ｲﾝ!$K24</f>
        <v>1</v>
      </c>
      <c r="L28" s="17">
        <f>[4]ｲﾝ!$L24</f>
        <v>0</v>
      </c>
      <c r="M28" s="17">
        <f>[4]ｲﾝ!$M24</f>
        <v>1</v>
      </c>
      <c r="N28" s="17">
        <f>[4]ｲﾝ!$N24</f>
        <v>2</v>
      </c>
      <c r="O28" s="17">
        <f>[4]ｲﾝ!$O24</f>
        <v>9</v>
      </c>
      <c r="P28" s="17">
        <f>[4]ｲﾝ!$P24</f>
        <v>3</v>
      </c>
      <c r="Q28" s="17">
        <f>[4]ｲﾝ!$Q24</f>
        <v>0</v>
      </c>
      <c r="R28" s="17">
        <f>[4]ｲﾝ!$R24</f>
        <v>4</v>
      </c>
      <c r="S28" s="17">
        <f>[4]ｲﾝ!$S24</f>
        <v>2</v>
      </c>
      <c r="T28" s="17">
        <f>[4]ｲﾝ!$T24</f>
        <v>3</v>
      </c>
      <c r="U28" s="17">
        <f>[4]ｲﾝ!$U24</f>
        <v>3</v>
      </c>
      <c r="V28" s="17">
        <f>[4]ｲﾝ!$V24</f>
        <v>0</v>
      </c>
      <c r="W28" s="17">
        <f>[4]ｲﾝ!$W24</f>
        <v>0</v>
      </c>
      <c r="Y28">
        <f t="shared" si="0"/>
        <v>35</v>
      </c>
      <c r="Z28" t="b">
        <f t="shared" si="1"/>
        <v>1</v>
      </c>
    </row>
    <row r="29" spans="2:26">
      <c r="B29" s="17">
        <v>24</v>
      </c>
      <c r="C29" s="17">
        <f>[4]ｲﾝ!$C25</f>
        <v>34</v>
      </c>
      <c r="D29" s="17">
        <f>[4]ｲﾝ!$D25</f>
        <v>1</v>
      </c>
      <c r="E29" s="17">
        <f>[4]ｲﾝ!$E25</f>
        <v>1</v>
      </c>
      <c r="F29" s="17">
        <f>[4]ｲﾝ!$F25</f>
        <v>1</v>
      </c>
      <c r="G29" s="17">
        <f>[4]ｲﾝ!$G25</f>
        <v>5</v>
      </c>
      <c r="H29" s="17">
        <f>[4]ｲﾝ!$H25</f>
        <v>4</v>
      </c>
      <c r="I29" s="17">
        <f>[4]ｲﾝ!$I25</f>
        <v>1</v>
      </c>
      <c r="J29" s="17">
        <f>[4]ｲﾝ!$J25</f>
        <v>0</v>
      </c>
      <c r="K29" s="17">
        <f>[4]ｲﾝ!$K25</f>
        <v>1</v>
      </c>
      <c r="L29" s="17">
        <f>[4]ｲﾝ!$L25</f>
        <v>1</v>
      </c>
      <c r="M29" s="17">
        <f>[4]ｲﾝ!$M25</f>
        <v>0</v>
      </c>
      <c r="N29" s="17">
        <f>[4]ｲﾝ!$N25</f>
        <v>0</v>
      </c>
      <c r="O29" s="17">
        <f>[4]ｲﾝ!$O25</f>
        <v>11</v>
      </c>
      <c r="P29" s="17">
        <f>[4]ｲﾝ!$P25</f>
        <v>2</v>
      </c>
      <c r="Q29" s="17">
        <f>[4]ｲﾝ!$Q25</f>
        <v>2</v>
      </c>
      <c r="R29" s="17">
        <f>[4]ｲﾝ!$R25</f>
        <v>1</v>
      </c>
      <c r="S29" s="17">
        <f>[4]ｲﾝ!$S25</f>
        <v>0</v>
      </c>
      <c r="T29" s="17">
        <f>[4]ｲﾝ!$T25</f>
        <v>1</v>
      </c>
      <c r="U29" s="17">
        <f>[4]ｲﾝ!$U25</f>
        <v>0</v>
      </c>
      <c r="V29" s="17">
        <f>[4]ｲﾝ!$V25</f>
        <v>2</v>
      </c>
      <c r="W29" s="17">
        <f>[4]ｲﾝ!$W25</f>
        <v>0</v>
      </c>
      <c r="Y29">
        <f t="shared" si="0"/>
        <v>34</v>
      </c>
      <c r="Z29" t="b">
        <f t="shared" si="1"/>
        <v>1</v>
      </c>
    </row>
    <row r="30" spans="2:26">
      <c r="B30" s="17">
        <v>25</v>
      </c>
      <c r="C30" s="17">
        <f>[4]ｲﾝ!$C26</f>
        <v>19</v>
      </c>
      <c r="D30" s="17">
        <f>[4]ｲﾝ!$D26</f>
        <v>0</v>
      </c>
      <c r="E30" s="17">
        <f>[4]ｲﾝ!$E26</f>
        <v>0</v>
      </c>
      <c r="F30" s="17">
        <f>[4]ｲﾝ!$F26</f>
        <v>0</v>
      </c>
      <c r="G30" s="17">
        <f>[4]ｲﾝ!$G26</f>
        <v>0</v>
      </c>
      <c r="H30" s="17">
        <f>[4]ｲﾝ!$H26</f>
        <v>0</v>
      </c>
      <c r="I30" s="17">
        <f>[4]ｲﾝ!$I26</f>
        <v>4</v>
      </c>
      <c r="J30" s="17">
        <f>[4]ｲﾝ!$J26</f>
        <v>3</v>
      </c>
      <c r="K30" s="17">
        <f>[4]ｲﾝ!$K26</f>
        <v>2</v>
      </c>
      <c r="L30" s="17">
        <f>[4]ｲﾝ!$L26</f>
        <v>2</v>
      </c>
      <c r="M30" s="17">
        <f>[4]ｲﾝ!$M26</f>
        <v>0</v>
      </c>
      <c r="N30" s="17">
        <f>[4]ｲﾝ!$N26</f>
        <v>1</v>
      </c>
      <c r="O30" s="17">
        <f>[4]ｲﾝ!$O26</f>
        <v>1</v>
      </c>
      <c r="P30" s="17">
        <f>[4]ｲﾝ!$P26</f>
        <v>1</v>
      </c>
      <c r="Q30" s="17">
        <f>[4]ｲﾝ!$Q26</f>
        <v>1</v>
      </c>
      <c r="R30" s="17">
        <f>[4]ｲﾝ!$R26</f>
        <v>1</v>
      </c>
      <c r="S30" s="17">
        <f>[4]ｲﾝ!$S26</f>
        <v>1</v>
      </c>
      <c r="T30" s="17">
        <f>[4]ｲﾝ!$T26</f>
        <v>2</v>
      </c>
      <c r="U30" s="17">
        <f>[4]ｲﾝ!$U26</f>
        <v>0</v>
      </c>
      <c r="V30" s="17">
        <f>[4]ｲﾝ!$V26</f>
        <v>0</v>
      </c>
      <c r="W30" s="17">
        <f>[4]ｲﾝ!$W26</f>
        <v>0</v>
      </c>
      <c r="Y30">
        <f>SUM(D30:W30)</f>
        <v>19</v>
      </c>
      <c r="Z30" t="b">
        <f>IF(AND(ISERROR(C30),ISERROR(Y30)),"-",C30=Y30)</f>
        <v>1</v>
      </c>
    </row>
    <row r="31" spans="2:26">
      <c r="B31" s="17">
        <v>26</v>
      </c>
      <c r="C31" s="17">
        <f>[4]ｲﾝ!$C27</f>
        <v>33</v>
      </c>
      <c r="D31" s="17">
        <f>[4]ｲﾝ!$D27</f>
        <v>1</v>
      </c>
      <c r="E31" s="17">
        <f>[4]ｲﾝ!$E27</f>
        <v>1</v>
      </c>
      <c r="F31" s="17">
        <f>[4]ｲﾝ!$F27</f>
        <v>0</v>
      </c>
      <c r="G31" s="17">
        <f>[4]ｲﾝ!$G27</f>
        <v>1</v>
      </c>
      <c r="H31" s="17">
        <f>[4]ｲﾝ!$H27</f>
        <v>1</v>
      </c>
      <c r="I31" s="17">
        <f>[4]ｲﾝ!$I27</f>
        <v>4</v>
      </c>
      <c r="J31" s="17">
        <f>[4]ｲﾝ!$J27</f>
        <v>3</v>
      </c>
      <c r="K31" s="17">
        <f>[4]ｲﾝ!$K27</f>
        <v>1</v>
      </c>
      <c r="L31" s="17">
        <f>[4]ｲﾝ!$L27</f>
        <v>0</v>
      </c>
      <c r="M31" s="17">
        <f>[4]ｲﾝ!$M27</f>
        <v>0</v>
      </c>
      <c r="N31" s="17">
        <f>[4]ｲﾝ!$N27</f>
        <v>2</v>
      </c>
      <c r="O31" s="17">
        <f>[4]ｲﾝ!$O27</f>
        <v>4</v>
      </c>
      <c r="P31" s="17">
        <f>[4]ｲﾝ!$P27</f>
        <v>0</v>
      </c>
      <c r="Q31" s="17">
        <f>[4]ｲﾝ!$Q27</f>
        <v>3</v>
      </c>
      <c r="R31" s="17">
        <f>[4]ｲﾝ!$R27</f>
        <v>1</v>
      </c>
      <c r="S31" s="17">
        <f>[4]ｲﾝ!$S27</f>
        <v>4</v>
      </c>
      <c r="T31" s="17">
        <f>[4]ｲﾝ!$T27</f>
        <v>3</v>
      </c>
      <c r="U31" s="17">
        <f>[4]ｲﾝ!$U27</f>
        <v>1</v>
      </c>
      <c r="V31" s="17">
        <f>[4]ｲﾝ!$V27</f>
        <v>2</v>
      </c>
      <c r="W31" s="17">
        <f>[4]ｲﾝ!$W27</f>
        <v>1</v>
      </c>
      <c r="Y31">
        <f t="shared" ref="Y31:Y58" si="2">SUM(D31:W31)</f>
        <v>33</v>
      </c>
      <c r="Z31" t="b">
        <f t="shared" ref="Z31:Z58" si="3">IF(AND(ISERROR(C31),ISERROR(Y31)),"-",C31=Y31)</f>
        <v>1</v>
      </c>
    </row>
    <row r="32" spans="2:26">
      <c r="B32" s="17">
        <v>27</v>
      </c>
      <c r="C32" s="17">
        <f>[4]ｲﾝ!$C28</f>
        <v>24</v>
      </c>
      <c r="D32" s="17">
        <f>[4]ｲﾝ!$D28</f>
        <v>1</v>
      </c>
      <c r="E32" s="17">
        <f>[4]ｲﾝ!$E28</f>
        <v>1</v>
      </c>
      <c r="F32" s="17">
        <f>[4]ｲﾝ!$F28</f>
        <v>0</v>
      </c>
      <c r="G32" s="17">
        <f>[4]ｲﾝ!$G28</f>
        <v>3</v>
      </c>
      <c r="H32" s="17">
        <f>[4]ｲﾝ!$H28</f>
        <v>0</v>
      </c>
      <c r="I32" s="17">
        <f>[4]ｲﾝ!$I28</f>
        <v>0</v>
      </c>
      <c r="J32" s="17">
        <f>[4]ｲﾝ!$J28</f>
        <v>0</v>
      </c>
      <c r="K32" s="17">
        <f>[4]ｲﾝ!$K28</f>
        <v>1</v>
      </c>
      <c r="L32" s="17">
        <f>[4]ｲﾝ!$L28</f>
        <v>0</v>
      </c>
      <c r="M32" s="17">
        <f>[4]ｲﾝ!$M28</f>
        <v>0</v>
      </c>
      <c r="N32" s="17">
        <f>[4]ｲﾝ!$N28</f>
        <v>0</v>
      </c>
      <c r="O32" s="17">
        <f>[4]ｲﾝ!$O28</f>
        <v>6</v>
      </c>
      <c r="P32" s="17">
        <f>[4]ｲﾝ!$P28</f>
        <v>0</v>
      </c>
      <c r="Q32" s="17">
        <f>[4]ｲﾝ!$Q28</f>
        <v>1</v>
      </c>
      <c r="R32" s="17">
        <f>[4]ｲﾝ!$R28</f>
        <v>6</v>
      </c>
      <c r="S32" s="17">
        <f>[4]ｲﾝ!$S28</f>
        <v>0</v>
      </c>
      <c r="T32" s="17">
        <f>[4]ｲﾝ!$T28</f>
        <v>3</v>
      </c>
      <c r="U32" s="17">
        <f>[4]ｲﾝ!$U28</f>
        <v>0</v>
      </c>
      <c r="V32" s="17">
        <f>[4]ｲﾝ!$V28</f>
        <v>1</v>
      </c>
      <c r="W32" s="17">
        <f>[4]ｲﾝ!$W28</f>
        <v>1</v>
      </c>
      <c r="Y32">
        <f t="shared" si="2"/>
        <v>24</v>
      </c>
      <c r="Z32" t="b">
        <f t="shared" si="3"/>
        <v>1</v>
      </c>
    </row>
    <row r="33" spans="2:26">
      <c r="B33" s="17">
        <v>28</v>
      </c>
      <c r="C33" s="17">
        <f>[4]ｲﾝ!$C29</f>
        <v>27</v>
      </c>
      <c r="D33" s="17">
        <f>[4]ｲﾝ!$D29</f>
        <v>1</v>
      </c>
      <c r="E33" s="17">
        <f>[4]ｲﾝ!$E29</f>
        <v>1</v>
      </c>
      <c r="F33" s="17">
        <f>[4]ｲﾝ!$F29</f>
        <v>0</v>
      </c>
      <c r="G33" s="17">
        <f>[4]ｲﾝ!$G29</f>
        <v>0</v>
      </c>
      <c r="H33" s="17">
        <f>[4]ｲﾝ!$H29</f>
        <v>3</v>
      </c>
      <c r="I33" s="17">
        <f>[4]ｲﾝ!$I29</f>
        <v>1</v>
      </c>
      <c r="J33" s="17">
        <f>[4]ｲﾝ!$J29</f>
        <v>1</v>
      </c>
      <c r="K33" s="17">
        <f>[4]ｲﾝ!$K29</f>
        <v>0</v>
      </c>
      <c r="L33" s="17">
        <f>[4]ｲﾝ!$L29</f>
        <v>1</v>
      </c>
      <c r="M33" s="17">
        <f>[4]ｲﾝ!$M29</f>
        <v>1</v>
      </c>
      <c r="N33" s="17">
        <f>[4]ｲﾝ!$N29</f>
        <v>0</v>
      </c>
      <c r="O33" s="17">
        <f>[4]ｲﾝ!$O29</f>
        <v>3</v>
      </c>
      <c r="P33" s="17">
        <f>[4]ｲﾝ!$P29</f>
        <v>2</v>
      </c>
      <c r="Q33" s="17">
        <f>[4]ｲﾝ!$Q29</f>
        <v>3</v>
      </c>
      <c r="R33" s="17">
        <f>[4]ｲﾝ!$R29</f>
        <v>5</v>
      </c>
      <c r="S33" s="17">
        <f>[4]ｲﾝ!$S29</f>
        <v>0</v>
      </c>
      <c r="T33" s="17">
        <f>[4]ｲﾝ!$T29</f>
        <v>2</v>
      </c>
      <c r="U33" s="17">
        <f>[4]ｲﾝ!$U29</f>
        <v>1</v>
      </c>
      <c r="V33" s="17">
        <f>[4]ｲﾝ!$V29</f>
        <v>1</v>
      </c>
      <c r="W33" s="17">
        <f>[4]ｲﾝ!$W29</f>
        <v>1</v>
      </c>
      <c r="Y33">
        <f>SUM(D33:W33)</f>
        <v>27</v>
      </c>
      <c r="Z33" t="b">
        <f>IF(AND(ISERROR(C33),ISERROR(Y33)),"-",C33=Y33)</f>
        <v>1</v>
      </c>
    </row>
    <row r="34" spans="2:26">
      <c r="B34" s="17">
        <v>29</v>
      </c>
      <c r="C34" s="17">
        <f>[4]ｲﾝ!$C30</f>
        <v>38</v>
      </c>
      <c r="D34" s="17">
        <f>[4]ｲﾝ!$D30</f>
        <v>2</v>
      </c>
      <c r="E34" s="17">
        <f>[4]ｲﾝ!$E30</f>
        <v>1</v>
      </c>
      <c r="F34" s="17">
        <f>[4]ｲﾝ!$F30</f>
        <v>1</v>
      </c>
      <c r="G34" s="17">
        <f>[4]ｲﾝ!$G30</f>
        <v>0</v>
      </c>
      <c r="H34" s="17">
        <f>[4]ｲﾝ!$H30</f>
        <v>2</v>
      </c>
      <c r="I34" s="17">
        <f>[4]ｲﾝ!$I30</f>
        <v>2</v>
      </c>
      <c r="J34" s="17">
        <f>[4]ｲﾝ!$J30</f>
        <v>1</v>
      </c>
      <c r="K34" s="17">
        <f>[4]ｲﾝ!$K30</f>
        <v>2</v>
      </c>
      <c r="L34" s="17">
        <f>[4]ｲﾝ!$L30</f>
        <v>3</v>
      </c>
      <c r="M34" s="17">
        <f>[4]ｲﾝ!$M30</f>
        <v>0</v>
      </c>
      <c r="N34" s="17">
        <f>[4]ｲﾝ!$N30</f>
        <v>0</v>
      </c>
      <c r="O34" s="17">
        <f>[4]ｲﾝ!$O30</f>
        <v>4</v>
      </c>
      <c r="P34" s="17">
        <f>[4]ｲﾝ!$P30</f>
        <v>2</v>
      </c>
      <c r="Q34" s="17">
        <f>[4]ｲﾝ!$Q30</f>
        <v>4</v>
      </c>
      <c r="R34" s="17">
        <f>[4]ｲﾝ!$R30</f>
        <v>5</v>
      </c>
      <c r="S34" s="17">
        <f>[4]ｲﾝ!$S30</f>
        <v>3</v>
      </c>
      <c r="T34" s="17">
        <f>[4]ｲﾝ!$T30</f>
        <v>4</v>
      </c>
      <c r="U34" s="17">
        <f>[4]ｲﾝ!$U30</f>
        <v>0</v>
      </c>
      <c r="V34" s="17">
        <f>[4]ｲﾝ!$V30</f>
        <v>1</v>
      </c>
      <c r="W34" s="17">
        <f>[4]ｲﾝ!$W30</f>
        <v>1</v>
      </c>
      <c r="Y34">
        <f t="shared" si="2"/>
        <v>38</v>
      </c>
      <c r="Z34" t="b">
        <f t="shared" si="3"/>
        <v>1</v>
      </c>
    </row>
    <row r="35" spans="2:26">
      <c r="B35" s="17">
        <v>30</v>
      </c>
      <c r="C35" s="17">
        <f>[4]ｲﾝ!$C31</f>
        <v>80</v>
      </c>
      <c r="D35" s="17">
        <f>[4]ｲﾝ!$D31</f>
        <v>1</v>
      </c>
      <c r="E35" s="17">
        <f>[4]ｲﾝ!$E31</f>
        <v>1</v>
      </c>
      <c r="F35" s="17">
        <f>[4]ｲﾝ!$F31</f>
        <v>2</v>
      </c>
      <c r="G35" s="17">
        <f>[4]ｲﾝ!$G31</f>
        <v>3</v>
      </c>
      <c r="H35" s="17">
        <f>[4]ｲﾝ!$H31</f>
        <v>5</v>
      </c>
      <c r="I35" s="17">
        <f>[4]ｲﾝ!$I31</f>
        <v>1</v>
      </c>
      <c r="J35" s="17">
        <f>[4]ｲﾝ!$J31</f>
        <v>2</v>
      </c>
      <c r="K35" s="17">
        <f>[4]ｲﾝ!$K31</f>
        <v>1</v>
      </c>
      <c r="L35" s="17">
        <f>[4]ｲﾝ!$L31</f>
        <v>3</v>
      </c>
      <c r="M35" s="17">
        <f>[4]ｲﾝ!$M31</f>
        <v>1</v>
      </c>
      <c r="N35" s="17">
        <f>[4]ｲﾝ!$N31</f>
        <v>1</v>
      </c>
      <c r="O35" s="17">
        <f>[4]ｲﾝ!$O31</f>
        <v>11</v>
      </c>
      <c r="P35" s="17">
        <f>[4]ｲﾝ!$P31</f>
        <v>6</v>
      </c>
      <c r="Q35" s="17">
        <f>[4]ｲﾝ!$Q31</f>
        <v>10</v>
      </c>
      <c r="R35" s="17">
        <f>[4]ｲﾝ!$R31</f>
        <v>5</v>
      </c>
      <c r="S35" s="17">
        <f>[4]ｲﾝ!$S31</f>
        <v>7</v>
      </c>
      <c r="T35" s="17">
        <f>[4]ｲﾝ!$T31</f>
        <v>7</v>
      </c>
      <c r="U35" s="17">
        <f>[4]ｲﾝ!$U31</f>
        <v>5</v>
      </c>
      <c r="V35" s="17">
        <f>[4]ｲﾝ!$V31</f>
        <v>3</v>
      </c>
      <c r="W35" s="17">
        <f>[4]ｲﾝ!$W31</f>
        <v>5</v>
      </c>
      <c r="Y35">
        <f t="shared" si="2"/>
        <v>80</v>
      </c>
      <c r="Z35" t="b">
        <f t="shared" si="3"/>
        <v>1</v>
      </c>
    </row>
    <row r="36" spans="2:26">
      <c r="B36" s="17">
        <v>31</v>
      </c>
      <c r="C36" s="17">
        <f>[4]ｲﾝ!$C32</f>
        <v>97</v>
      </c>
      <c r="D36" s="17">
        <f>[4]ｲﾝ!$D32</f>
        <v>2</v>
      </c>
      <c r="E36" s="17">
        <f>[4]ｲﾝ!$E32</f>
        <v>2</v>
      </c>
      <c r="F36" s="17">
        <f>[4]ｲﾝ!$F32</f>
        <v>4</v>
      </c>
      <c r="G36" s="17">
        <f>[4]ｲﾝ!$G32</f>
        <v>3</v>
      </c>
      <c r="H36" s="17">
        <f>[4]ｲﾝ!$H32</f>
        <v>0</v>
      </c>
      <c r="I36" s="17">
        <f>[4]ｲﾝ!$I32</f>
        <v>1</v>
      </c>
      <c r="J36" s="17">
        <f>[4]ｲﾝ!$J32</f>
        <v>2</v>
      </c>
      <c r="K36" s="17">
        <f>[4]ｲﾝ!$K32</f>
        <v>6</v>
      </c>
      <c r="L36" s="17">
        <f>[4]ｲﾝ!$L32</f>
        <v>2</v>
      </c>
      <c r="M36" s="17">
        <f>[4]ｲﾝ!$M32</f>
        <v>3</v>
      </c>
      <c r="N36" s="17">
        <f>[4]ｲﾝ!$N32</f>
        <v>4</v>
      </c>
      <c r="O36" s="17">
        <f>[4]ｲﾝ!$O32</f>
        <v>12</v>
      </c>
      <c r="P36" s="17">
        <f>[4]ｲﾝ!$P32</f>
        <v>6</v>
      </c>
      <c r="Q36" s="17">
        <f>[4]ｲﾝ!$Q32</f>
        <v>7</v>
      </c>
      <c r="R36" s="17">
        <f>[4]ｲﾝ!$R32</f>
        <v>4</v>
      </c>
      <c r="S36" s="17">
        <f>[4]ｲﾝ!$S32</f>
        <v>9</v>
      </c>
      <c r="T36" s="17">
        <f>[4]ｲﾝ!$T32</f>
        <v>6</v>
      </c>
      <c r="U36" s="17">
        <f>[4]ｲﾝ!$U32</f>
        <v>12</v>
      </c>
      <c r="V36" s="17">
        <f>[4]ｲﾝ!$V32</f>
        <v>4</v>
      </c>
      <c r="W36" s="17">
        <f>[4]ｲﾝ!$W32</f>
        <v>8</v>
      </c>
      <c r="Y36">
        <f t="shared" si="2"/>
        <v>97</v>
      </c>
      <c r="Z36" t="b">
        <f t="shared" si="3"/>
        <v>1</v>
      </c>
    </row>
    <row r="37" spans="2:26">
      <c r="B37" s="17">
        <v>32</v>
      </c>
      <c r="C37" s="17">
        <f>[4]ｲﾝ!$C33</f>
        <v>101</v>
      </c>
      <c r="D37" s="17">
        <f>[4]ｲﾝ!$D33</f>
        <v>2</v>
      </c>
      <c r="E37" s="17">
        <f>[4]ｲﾝ!$E33</f>
        <v>2</v>
      </c>
      <c r="F37" s="17">
        <f>[4]ｲﾝ!$F33</f>
        <v>2</v>
      </c>
      <c r="G37" s="17">
        <f>[4]ｲﾝ!$G33</f>
        <v>7</v>
      </c>
      <c r="H37" s="17">
        <f>[4]ｲﾝ!$H33</f>
        <v>5</v>
      </c>
      <c r="I37" s="17">
        <f>[4]ｲﾝ!$I33</f>
        <v>4</v>
      </c>
      <c r="J37" s="17">
        <f>[4]ｲﾝ!$J33</f>
        <v>5</v>
      </c>
      <c r="K37" s="17">
        <f>[4]ｲﾝ!$K33</f>
        <v>2</v>
      </c>
      <c r="L37" s="17">
        <f>[4]ｲﾝ!$L33</f>
        <v>3</v>
      </c>
      <c r="M37" s="17">
        <f>[4]ｲﾝ!$M33</f>
        <v>1</v>
      </c>
      <c r="N37" s="17">
        <f>[4]ｲﾝ!$N33</f>
        <v>1</v>
      </c>
      <c r="O37" s="17">
        <f>[4]ｲﾝ!$O33</f>
        <v>5</v>
      </c>
      <c r="P37" s="17">
        <f>[4]ｲﾝ!$P33</f>
        <v>2</v>
      </c>
      <c r="Q37" s="17">
        <f>[4]ｲﾝ!$Q33</f>
        <v>6</v>
      </c>
      <c r="R37" s="17">
        <f>[4]ｲﾝ!$R33</f>
        <v>3</v>
      </c>
      <c r="S37" s="17">
        <f>[4]ｲﾝ!$S33</f>
        <v>9</v>
      </c>
      <c r="T37" s="17">
        <f>[4]ｲﾝ!$T33</f>
        <v>14</v>
      </c>
      <c r="U37" s="17">
        <f>[4]ｲﾝ!$U33</f>
        <v>9</v>
      </c>
      <c r="V37" s="17">
        <f>[4]ｲﾝ!$V33</f>
        <v>13</v>
      </c>
      <c r="W37" s="17">
        <f>[4]ｲﾝ!$W33</f>
        <v>6</v>
      </c>
      <c r="Y37">
        <f t="shared" si="2"/>
        <v>101</v>
      </c>
      <c r="Z37" t="b">
        <f t="shared" si="3"/>
        <v>1</v>
      </c>
    </row>
    <row r="38" spans="2:26">
      <c r="B38" s="17">
        <v>33</v>
      </c>
      <c r="C38" s="17">
        <f>[4]ｲﾝ!$C34</f>
        <v>127</v>
      </c>
      <c r="D38" s="17">
        <f>[4]ｲﾝ!$D34</f>
        <v>2</v>
      </c>
      <c r="E38" s="17">
        <f>[4]ｲﾝ!$E34</f>
        <v>3</v>
      </c>
      <c r="F38" s="17">
        <f>[4]ｲﾝ!$F34</f>
        <v>6</v>
      </c>
      <c r="G38" s="17">
        <f>[4]ｲﾝ!$G34</f>
        <v>8</v>
      </c>
      <c r="H38" s="17">
        <f>[4]ｲﾝ!$H34</f>
        <v>8</v>
      </c>
      <c r="I38" s="17">
        <f>[4]ｲﾝ!$I34</f>
        <v>5</v>
      </c>
      <c r="J38" s="17">
        <f>[4]ｲﾝ!$J34</f>
        <v>5</v>
      </c>
      <c r="K38" s="17">
        <f>[4]ｲﾝ!$K34</f>
        <v>1</v>
      </c>
      <c r="L38" s="17">
        <f>[4]ｲﾝ!$L34</f>
        <v>1</v>
      </c>
      <c r="M38" s="17">
        <f>[4]ｲﾝ!$M34</f>
        <v>4</v>
      </c>
      <c r="N38" s="17">
        <f>[4]ｲﾝ!$N34</f>
        <v>2</v>
      </c>
      <c r="O38" s="17">
        <f>[4]ｲﾝ!$O34</f>
        <v>7</v>
      </c>
      <c r="P38" s="17">
        <f>[4]ｲﾝ!$P34</f>
        <v>4</v>
      </c>
      <c r="Q38" s="17">
        <f>[4]ｲﾝ!$Q34</f>
        <v>14</v>
      </c>
      <c r="R38" s="17">
        <f>[4]ｲﾝ!$R34</f>
        <v>13</v>
      </c>
      <c r="S38" s="17">
        <f>[4]ｲﾝ!$S34</f>
        <v>6</v>
      </c>
      <c r="T38" s="17">
        <f>[4]ｲﾝ!$T34</f>
        <v>9</v>
      </c>
      <c r="U38" s="17">
        <f>[4]ｲﾝ!$U34</f>
        <v>11</v>
      </c>
      <c r="V38" s="17">
        <f>[4]ｲﾝ!$V34</f>
        <v>8</v>
      </c>
      <c r="W38" s="17">
        <f>[4]ｲﾝ!$W34</f>
        <v>10</v>
      </c>
      <c r="Y38">
        <f t="shared" si="2"/>
        <v>127</v>
      </c>
      <c r="Z38" t="b">
        <f t="shared" si="3"/>
        <v>1</v>
      </c>
    </row>
    <row r="39" spans="2:26">
      <c r="B39" s="17">
        <v>34</v>
      </c>
      <c r="C39" s="17">
        <f>[4]ｲﾝ!$C35</f>
        <v>195</v>
      </c>
      <c r="D39" s="17">
        <f>[4]ｲﾝ!$D35</f>
        <v>1</v>
      </c>
      <c r="E39" s="17">
        <f>[4]ｲﾝ!$E35</f>
        <v>1</v>
      </c>
      <c r="F39" s="17">
        <f>[4]ｲﾝ!$F35</f>
        <v>7</v>
      </c>
      <c r="G39" s="17">
        <f>[4]ｲﾝ!$G35</f>
        <v>11</v>
      </c>
      <c r="H39" s="17">
        <f>[4]ｲﾝ!$H35</f>
        <v>4</v>
      </c>
      <c r="I39" s="17">
        <f>[4]ｲﾝ!$I35</f>
        <v>7</v>
      </c>
      <c r="J39" s="17">
        <f>[4]ｲﾝ!$J35</f>
        <v>7</v>
      </c>
      <c r="K39" s="17">
        <f>[4]ｲﾝ!$K35</f>
        <v>8</v>
      </c>
      <c r="L39" s="17">
        <f>[4]ｲﾝ!$L35</f>
        <v>3</v>
      </c>
      <c r="M39" s="17">
        <f>[4]ｲﾝ!$M35</f>
        <v>3</v>
      </c>
      <c r="N39" s="17">
        <f>[4]ｲﾝ!$N35</f>
        <v>6</v>
      </c>
      <c r="O39" s="17">
        <f>[4]ｲﾝ!$O35</f>
        <v>13</v>
      </c>
      <c r="P39" s="17">
        <f>[4]ｲﾝ!$P35</f>
        <v>9</v>
      </c>
      <c r="Q39" s="17">
        <f>[4]ｲﾝ!$Q35</f>
        <v>14</v>
      </c>
      <c r="R39" s="17">
        <f>[4]ｲﾝ!$R35</f>
        <v>19</v>
      </c>
      <c r="S39" s="17">
        <f>[4]ｲﾝ!$S35</f>
        <v>17</v>
      </c>
      <c r="T39" s="17">
        <f>[4]ｲﾝ!$T35</f>
        <v>16</v>
      </c>
      <c r="U39" s="17">
        <f>[4]ｲﾝ!$U35</f>
        <v>12</v>
      </c>
      <c r="V39" s="17">
        <f>[4]ｲﾝ!$V35</f>
        <v>23</v>
      </c>
      <c r="W39" s="17">
        <f>[4]ｲﾝ!$W35</f>
        <v>14</v>
      </c>
      <c r="Y39">
        <f t="shared" si="2"/>
        <v>195</v>
      </c>
      <c r="Z39" t="b">
        <f t="shared" si="3"/>
        <v>1</v>
      </c>
    </row>
    <row r="40" spans="2:26">
      <c r="B40" s="17">
        <v>35</v>
      </c>
      <c r="C40" s="17" t="e">
        <f>[4]ｲﾝ!$C36</f>
        <v>#N/A</v>
      </c>
      <c r="D40" s="17" t="e">
        <f>[4]ｲﾝ!$D36</f>
        <v>#N/A</v>
      </c>
      <c r="E40" s="17" t="e">
        <f>[4]ｲﾝ!$E36</f>
        <v>#N/A</v>
      </c>
      <c r="F40" s="17" t="e">
        <f>[4]ｲﾝ!$F36</f>
        <v>#N/A</v>
      </c>
      <c r="G40" s="17" t="e">
        <f>[4]ｲﾝ!$G36</f>
        <v>#N/A</v>
      </c>
      <c r="H40" s="17" t="e">
        <f>[4]ｲﾝ!$H36</f>
        <v>#N/A</v>
      </c>
      <c r="I40" s="17" t="e">
        <f>[4]ｲﾝ!$I36</f>
        <v>#N/A</v>
      </c>
      <c r="J40" s="17" t="e">
        <f>[4]ｲﾝ!$J36</f>
        <v>#N/A</v>
      </c>
      <c r="K40" s="17" t="e">
        <f>[4]ｲﾝ!$K36</f>
        <v>#N/A</v>
      </c>
      <c r="L40" s="17" t="e">
        <f>[4]ｲﾝ!$L36</f>
        <v>#N/A</v>
      </c>
      <c r="M40" s="17" t="e">
        <f>[4]ｲﾝ!$M36</f>
        <v>#N/A</v>
      </c>
      <c r="N40" s="17" t="e">
        <f>[4]ｲﾝ!$N36</f>
        <v>#N/A</v>
      </c>
      <c r="O40" s="17" t="e">
        <f>[4]ｲﾝ!$O36</f>
        <v>#N/A</v>
      </c>
      <c r="P40" s="17" t="e">
        <f>[4]ｲﾝ!$P36</f>
        <v>#N/A</v>
      </c>
      <c r="Q40" s="17" t="e">
        <f>[4]ｲﾝ!$Q36</f>
        <v>#N/A</v>
      </c>
      <c r="R40" s="17" t="e">
        <f>[4]ｲﾝ!$R36</f>
        <v>#N/A</v>
      </c>
      <c r="S40" s="17" t="e">
        <f>[4]ｲﾝ!$S36</f>
        <v>#N/A</v>
      </c>
      <c r="T40" s="17" t="e">
        <f>[4]ｲﾝ!$T36</f>
        <v>#N/A</v>
      </c>
      <c r="U40" s="17" t="e">
        <f>[4]ｲﾝ!$U36</f>
        <v>#N/A</v>
      </c>
      <c r="V40" s="17" t="e">
        <f>[4]ｲﾝ!$V36</f>
        <v>#N/A</v>
      </c>
      <c r="W40" s="17" t="e">
        <f>[4]ｲﾝ!$W36</f>
        <v>#N/A</v>
      </c>
      <c r="Y40" t="e">
        <f t="shared" si="2"/>
        <v>#N/A</v>
      </c>
      <c r="Z40" t="str">
        <f t="shared" si="3"/>
        <v>-</v>
      </c>
    </row>
    <row r="41" spans="2:26">
      <c r="B41" s="17">
        <v>36</v>
      </c>
      <c r="C41" s="17" t="e">
        <f>[4]ｲﾝ!$C37</f>
        <v>#N/A</v>
      </c>
      <c r="D41" s="17" t="e">
        <f>[4]ｲﾝ!$D37</f>
        <v>#N/A</v>
      </c>
      <c r="E41" s="17" t="e">
        <f>[4]ｲﾝ!$E37</f>
        <v>#N/A</v>
      </c>
      <c r="F41" s="17" t="e">
        <f>[4]ｲﾝ!$F37</f>
        <v>#N/A</v>
      </c>
      <c r="G41" s="17" t="e">
        <f>[4]ｲﾝ!$G37</f>
        <v>#N/A</v>
      </c>
      <c r="H41" s="17" t="e">
        <f>[4]ｲﾝ!$H37</f>
        <v>#N/A</v>
      </c>
      <c r="I41" s="17" t="e">
        <f>[4]ｲﾝ!$I37</f>
        <v>#N/A</v>
      </c>
      <c r="J41" s="17" t="e">
        <f>[4]ｲﾝ!$J37</f>
        <v>#N/A</v>
      </c>
      <c r="K41" s="17" t="e">
        <f>[4]ｲﾝ!$K37</f>
        <v>#N/A</v>
      </c>
      <c r="L41" s="17" t="e">
        <f>[4]ｲﾝ!$L37</f>
        <v>#N/A</v>
      </c>
      <c r="M41" s="17" t="e">
        <f>[4]ｲﾝ!$M37</f>
        <v>#N/A</v>
      </c>
      <c r="N41" s="17" t="e">
        <f>[4]ｲﾝ!$N37</f>
        <v>#N/A</v>
      </c>
      <c r="O41" s="17" t="e">
        <f>[4]ｲﾝ!$O37</f>
        <v>#N/A</v>
      </c>
      <c r="P41" s="17" t="e">
        <f>[4]ｲﾝ!$P37</f>
        <v>#N/A</v>
      </c>
      <c r="Q41" s="17" t="e">
        <f>[4]ｲﾝ!$Q37</f>
        <v>#N/A</v>
      </c>
      <c r="R41" s="17" t="e">
        <f>[4]ｲﾝ!$R37</f>
        <v>#N/A</v>
      </c>
      <c r="S41" s="17" t="e">
        <f>[4]ｲﾝ!$S37</f>
        <v>#N/A</v>
      </c>
      <c r="T41" s="17" t="e">
        <f>[4]ｲﾝ!$T37</f>
        <v>#N/A</v>
      </c>
      <c r="U41" s="17" t="e">
        <f>[4]ｲﾝ!$U37</f>
        <v>#N/A</v>
      </c>
      <c r="V41" s="17" t="e">
        <f>[4]ｲﾝ!$V37</f>
        <v>#N/A</v>
      </c>
      <c r="W41" s="17" t="e">
        <f>[4]ｲﾝ!$W37</f>
        <v>#N/A</v>
      </c>
      <c r="Y41" t="e">
        <f t="shared" si="2"/>
        <v>#N/A</v>
      </c>
      <c r="Z41" t="str">
        <f t="shared" si="3"/>
        <v>-</v>
      </c>
    </row>
    <row r="42" spans="2:26">
      <c r="B42" s="17">
        <v>37</v>
      </c>
      <c r="C42" s="17" t="e">
        <f>[4]ｲﾝ!$C38</f>
        <v>#N/A</v>
      </c>
      <c r="D42" s="17" t="e">
        <f>[4]ｲﾝ!$D38</f>
        <v>#N/A</v>
      </c>
      <c r="E42" s="17" t="e">
        <f>[4]ｲﾝ!$E38</f>
        <v>#N/A</v>
      </c>
      <c r="F42" s="17" t="e">
        <f>[4]ｲﾝ!$F38</f>
        <v>#N/A</v>
      </c>
      <c r="G42" s="17" t="e">
        <f>[4]ｲﾝ!$G38</f>
        <v>#N/A</v>
      </c>
      <c r="H42" s="17" t="e">
        <f>[4]ｲﾝ!$H38</f>
        <v>#N/A</v>
      </c>
      <c r="I42" s="17" t="e">
        <f>[4]ｲﾝ!$I38</f>
        <v>#N/A</v>
      </c>
      <c r="J42" s="17" t="e">
        <f>[4]ｲﾝ!$J38</f>
        <v>#N/A</v>
      </c>
      <c r="K42" s="17" t="e">
        <f>[4]ｲﾝ!$K38</f>
        <v>#N/A</v>
      </c>
      <c r="L42" s="17" t="e">
        <f>[4]ｲﾝ!$L38</f>
        <v>#N/A</v>
      </c>
      <c r="M42" s="17" t="e">
        <f>[4]ｲﾝ!$M38</f>
        <v>#N/A</v>
      </c>
      <c r="N42" s="17" t="e">
        <f>[4]ｲﾝ!$N38</f>
        <v>#N/A</v>
      </c>
      <c r="O42" s="17" t="e">
        <f>[4]ｲﾝ!$O38</f>
        <v>#N/A</v>
      </c>
      <c r="P42" s="17" t="e">
        <f>[4]ｲﾝ!$P38</f>
        <v>#N/A</v>
      </c>
      <c r="Q42" s="17" t="e">
        <f>[4]ｲﾝ!$Q38</f>
        <v>#N/A</v>
      </c>
      <c r="R42" s="17" t="e">
        <f>[4]ｲﾝ!$R38</f>
        <v>#N/A</v>
      </c>
      <c r="S42" s="17" t="e">
        <f>[4]ｲﾝ!$S38</f>
        <v>#N/A</v>
      </c>
      <c r="T42" s="17" t="e">
        <f>[4]ｲﾝ!$T38</f>
        <v>#N/A</v>
      </c>
      <c r="U42" s="17" t="e">
        <f>[4]ｲﾝ!$U38</f>
        <v>#N/A</v>
      </c>
      <c r="V42" s="17" t="e">
        <f>[4]ｲﾝ!$V38</f>
        <v>#N/A</v>
      </c>
      <c r="W42" s="17" t="e">
        <f>[4]ｲﾝ!$W38</f>
        <v>#N/A</v>
      </c>
      <c r="Y42" t="e">
        <f t="shared" si="2"/>
        <v>#N/A</v>
      </c>
      <c r="Z42" t="str">
        <f t="shared" si="3"/>
        <v>-</v>
      </c>
    </row>
    <row r="43" spans="2:26">
      <c r="B43" s="17">
        <v>38</v>
      </c>
      <c r="C43" s="17" t="e">
        <f>[4]ｲﾝ!$C39</f>
        <v>#N/A</v>
      </c>
      <c r="D43" s="17" t="e">
        <f>[4]ｲﾝ!$D39</f>
        <v>#N/A</v>
      </c>
      <c r="E43" s="17" t="e">
        <f>[4]ｲﾝ!$E39</f>
        <v>#N/A</v>
      </c>
      <c r="F43" s="17" t="e">
        <f>[4]ｲﾝ!$F39</f>
        <v>#N/A</v>
      </c>
      <c r="G43" s="17" t="e">
        <f>[4]ｲﾝ!$G39</f>
        <v>#N/A</v>
      </c>
      <c r="H43" s="17" t="e">
        <f>[4]ｲﾝ!$H39</f>
        <v>#N/A</v>
      </c>
      <c r="I43" s="17" t="e">
        <f>[4]ｲﾝ!$I39</f>
        <v>#N/A</v>
      </c>
      <c r="J43" s="17" t="e">
        <f>[4]ｲﾝ!$J39</f>
        <v>#N/A</v>
      </c>
      <c r="K43" s="17" t="e">
        <f>[4]ｲﾝ!$K39</f>
        <v>#N/A</v>
      </c>
      <c r="L43" s="17" t="e">
        <f>[4]ｲﾝ!$L39</f>
        <v>#N/A</v>
      </c>
      <c r="M43" s="17" t="e">
        <f>[4]ｲﾝ!$M39</f>
        <v>#N/A</v>
      </c>
      <c r="N43" s="17" t="e">
        <f>[4]ｲﾝ!$N39</f>
        <v>#N/A</v>
      </c>
      <c r="O43" s="17" t="e">
        <f>[4]ｲﾝ!$O39</f>
        <v>#N/A</v>
      </c>
      <c r="P43" s="17" t="e">
        <f>[4]ｲﾝ!$P39</f>
        <v>#N/A</v>
      </c>
      <c r="Q43" s="17" t="e">
        <f>[4]ｲﾝ!$Q39</f>
        <v>#N/A</v>
      </c>
      <c r="R43" s="17" t="e">
        <f>[4]ｲﾝ!$R39</f>
        <v>#N/A</v>
      </c>
      <c r="S43" s="17" t="e">
        <f>[4]ｲﾝ!$S39</f>
        <v>#N/A</v>
      </c>
      <c r="T43" s="17" t="e">
        <f>[4]ｲﾝ!$T39</f>
        <v>#N/A</v>
      </c>
      <c r="U43" s="17" t="e">
        <f>[4]ｲﾝ!$U39</f>
        <v>#N/A</v>
      </c>
      <c r="V43" s="17" t="e">
        <f>[4]ｲﾝ!$V39</f>
        <v>#N/A</v>
      </c>
      <c r="W43" s="17" t="e">
        <f>[4]ｲﾝ!$W39</f>
        <v>#N/A</v>
      </c>
      <c r="Y43" t="e">
        <f t="shared" si="2"/>
        <v>#N/A</v>
      </c>
      <c r="Z43" t="str">
        <f t="shared" si="3"/>
        <v>-</v>
      </c>
    </row>
    <row r="44" spans="2:26">
      <c r="B44" s="17">
        <v>39</v>
      </c>
      <c r="C44" s="17" t="e">
        <f>[4]ｲﾝ!$C40</f>
        <v>#N/A</v>
      </c>
      <c r="D44" s="17" t="e">
        <f>[4]ｲﾝ!$D40</f>
        <v>#N/A</v>
      </c>
      <c r="E44" s="17" t="e">
        <f>[4]ｲﾝ!$E40</f>
        <v>#N/A</v>
      </c>
      <c r="F44" s="17" t="e">
        <f>[4]ｲﾝ!$F40</f>
        <v>#N/A</v>
      </c>
      <c r="G44" s="17" t="e">
        <f>[4]ｲﾝ!$G40</f>
        <v>#N/A</v>
      </c>
      <c r="H44" s="17" t="e">
        <f>[4]ｲﾝ!$H40</f>
        <v>#N/A</v>
      </c>
      <c r="I44" s="17" t="e">
        <f>[4]ｲﾝ!$I40</f>
        <v>#N/A</v>
      </c>
      <c r="J44" s="17" t="e">
        <f>[4]ｲﾝ!$J40</f>
        <v>#N/A</v>
      </c>
      <c r="K44" s="17" t="e">
        <f>[4]ｲﾝ!$K40</f>
        <v>#N/A</v>
      </c>
      <c r="L44" s="17" t="e">
        <f>[4]ｲﾝ!$L40</f>
        <v>#N/A</v>
      </c>
      <c r="M44" s="17" t="e">
        <f>[4]ｲﾝ!$M40</f>
        <v>#N/A</v>
      </c>
      <c r="N44" s="17" t="e">
        <f>[4]ｲﾝ!$N40</f>
        <v>#N/A</v>
      </c>
      <c r="O44" s="17" t="e">
        <f>[4]ｲﾝ!$O40</f>
        <v>#N/A</v>
      </c>
      <c r="P44" s="17" t="e">
        <f>[4]ｲﾝ!$P40</f>
        <v>#N/A</v>
      </c>
      <c r="Q44" s="17" t="e">
        <f>[4]ｲﾝ!$Q40</f>
        <v>#N/A</v>
      </c>
      <c r="R44" s="17" t="e">
        <f>[4]ｲﾝ!$R40</f>
        <v>#N/A</v>
      </c>
      <c r="S44" s="17" t="e">
        <f>[4]ｲﾝ!$S40</f>
        <v>#N/A</v>
      </c>
      <c r="T44" s="17" t="e">
        <f>[4]ｲﾝ!$T40</f>
        <v>#N/A</v>
      </c>
      <c r="U44" s="17" t="e">
        <f>[4]ｲﾝ!$U40</f>
        <v>#N/A</v>
      </c>
      <c r="V44" s="17" t="e">
        <f>[4]ｲﾝ!$V40</f>
        <v>#N/A</v>
      </c>
      <c r="W44" s="17" t="e">
        <f>[4]ｲﾝ!$W40</f>
        <v>#N/A</v>
      </c>
      <c r="Y44" t="e">
        <f t="shared" si="2"/>
        <v>#N/A</v>
      </c>
      <c r="Z44" t="str">
        <f t="shared" si="3"/>
        <v>-</v>
      </c>
    </row>
    <row r="45" spans="2:26">
      <c r="B45" s="17">
        <v>40</v>
      </c>
      <c r="C45" s="17" t="e">
        <f>[4]ｲﾝ!$C41</f>
        <v>#N/A</v>
      </c>
      <c r="D45" s="17" t="e">
        <f>[4]ｲﾝ!$D41</f>
        <v>#N/A</v>
      </c>
      <c r="E45" s="17" t="e">
        <f>[4]ｲﾝ!$E41</f>
        <v>#N/A</v>
      </c>
      <c r="F45" s="17" t="e">
        <f>[4]ｲﾝ!$F41</f>
        <v>#N/A</v>
      </c>
      <c r="G45" s="17" t="e">
        <f>[4]ｲﾝ!$G41</f>
        <v>#N/A</v>
      </c>
      <c r="H45" s="17" t="e">
        <f>[4]ｲﾝ!$H41</f>
        <v>#N/A</v>
      </c>
      <c r="I45" s="17" t="e">
        <f>[4]ｲﾝ!$I41</f>
        <v>#N/A</v>
      </c>
      <c r="J45" s="17" t="e">
        <f>[4]ｲﾝ!$J41</f>
        <v>#N/A</v>
      </c>
      <c r="K45" s="17" t="e">
        <f>[4]ｲﾝ!$K41</f>
        <v>#N/A</v>
      </c>
      <c r="L45" s="17" t="e">
        <f>[4]ｲﾝ!$L41</f>
        <v>#N/A</v>
      </c>
      <c r="M45" s="17" t="e">
        <f>[4]ｲﾝ!$M41</f>
        <v>#N/A</v>
      </c>
      <c r="N45" s="17" t="e">
        <f>[4]ｲﾝ!$N41</f>
        <v>#N/A</v>
      </c>
      <c r="O45" s="17" t="e">
        <f>[4]ｲﾝ!$O41</f>
        <v>#N/A</v>
      </c>
      <c r="P45" s="17" t="e">
        <f>[4]ｲﾝ!$P41</f>
        <v>#N/A</v>
      </c>
      <c r="Q45" s="17" t="e">
        <f>[4]ｲﾝ!$Q41</f>
        <v>#N/A</v>
      </c>
      <c r="R45" s="17" t="e">
        <f>[4]ｲﾝ!$R41</f>
        <v>#N/A</v>
      </c>
      <c r="S45" s="17" t="e">
        <f>[4]ｲﾝ!$S41</f>
        <v>#N/A</v>
      </c>
      <c r="T45" s="17" t="e">
        <f>[4]ｲﾝ!$T41</f>
        <v>#N/A</v>
      </c>
      <c r="U45" s="17" t="e">
        <f>[4]ｲﾝ!$U41</f>
        <v>#N/A</v>
      </c>
      <c r="V45" s="17" t="e">
        <f>[4]ｲﾝ!$V41</f>
        <v>#N/A</v>
      </c>
      <c r="W45" s="17" t="e">
        <f>[4]ｲﾝ!$W41</f>
        <v>#N/A</v>
      </c>
      <c r="Y45" t="e">
        <f t="shared" si="2"/>
        <v>#N/A</v>
      </c>
      <c r="Z45" t="str">
        <f t="shared" si="3"/>
        <v>-</v>
      </c>
    </row>
    <row r="46" spans="2:26">
      <c r="B46" s="17">
        <v>41</v>
      </c>
      <c r="C46" s="17" t="e">
        <f>[4]ｲﾝ!$C42</f>
        <v>#N/A</v>
      </c>
      <c r="D46" s="17" t="e">
        <f>[4]ｲﾝ!$D42</f>
        <v>#N/A</v>
      </c>
      <c r="E46" s="17" t="e">
        <f>[4]ｲﾝ!$E42</f>
        <v>#N/A</v>
      </c>
      <c r="F46" s="17" t="e">
        <f>[4]ｲﾝ!$F42</f>
        <v>#N/A</v>
      </c>
      <c r="G46" s="17" t="e">
        <f>[4]ｲﾝ!$G42</f>
        <v>#N/A</v>
      </c>
      <c r="H46" s="17" t="e">
        <f>[4]ｲﾝ!$H42</f>
        <v>#N/A</v>
      </c>
      <c r="I46" s="17" t="e">
        <f>[4]ｲﾝ!$I42</f>
        <v>#N/A</v>
      </c>
      <c r="J46" s="17" t="e">
        <f>[4]ｲﾝ!$J42</f>
        <v>#N/A</v>
      </c>
      <c r="K46" s="17" t="e">
        <f>[4]ｲﾝ!$K42</f>
        <v>#N/A</v>
      </c>
      <c r="L46" s="17" t="e">
        <f>[4]ｲﾝ!$L42</f>
        <v>#N/A</v>
      </c>
      <c r="M46" s="17" t="e">
        <f>[4]ｲﾝ!$M42</f>
        <v>#N/A</v>
      </c>
      <c r="N46" s="17" t="e">
        <f>[4]ｲﾝ!$N42</f>
        <v>#N/A</v>
      </c>
      <c r="O46" s="17" t="e">
        <f>[4]ｲﾝ!$O42</f>
        <v>#N/A</v>
      </c>
      <c r="P46" s="17" t="e">
        <f>[4]ｲﾝ!$P42</f>
        <v>#N/A</v>
      </c>
      <c r="Q46" s="17" t="e">
        <f>[4]ｲﾝ!$Q42</f>
        <v>#N/A</v>
      </c>
      <c r="R46" s="17" t="e">
        <f>[4]ｲﾝ!$R42</f>
        <v>#N/A</v>
      </c>
      <c r="S46" s="17" t="e">
        <f>[4]ｲﾝ!$S42</f>
        <v>#N/A</v>
      </c>
      <c r="T46" s="17" t="e">
        <f>[4]ｲﾝ!$T42</f>
        <v>#N/A</v>
      </c>
      <c r="U46" s="17" t="e">
        <f>[4]ｲﾝ!$U42</f>
        <v>#N/A</v>
      </c>
      <c r="V46" s="17" t="e">
        <f>[4]ｲﾝ!$V42</f>
        <v>#N/A</v>
      </c>
      <c r="W46" s="17" t="e">
        <f>[4]ｲﾝ!$W42</f>
        <v>#N/A</v>
      </c>
      <c r="Y46" t="e">
        <f t="shared" si="2"/>
        <v>#N/A</v>
      </c>
      <c r="Z46" t="str">
        <f t="shared" si="3"/>
        <v>-</v>
      </c>
    </row>
    <row r="47" spans="2:26">
      <c r="B47" s="17">
        <v>42</v>
      </c>
      <c r="C47" s="17" t="e">
        <f>[4]ｲﾝ!$C43</f>
        <v>#N/A</v>
      </c>
      <c r="D47" s="17" t="e">
        <f>[4]ｲﾝ!$D43</f>
        <v>#N/A</v>
      </c>
      <c r="E47" s="17" t="e">
        <f>[4]ｲﾝ!$E43</f>
        <v>#N/A</v>
      </c>
      <c r="F47" s="17" t="e">
        <f>[4]ｲﾝ!$F43</f>
        <v>#N/A</v>
      </c>
      <c r="G47" s="17" t="e">
        <f>[4]ｲﾝ!$G43</f>
        <v>#N/A</v>
      </c>
      <c r="H47" s="17" t="e">
        <f>[4]ｲﾝ!$H43</f>
        <v>#N/A</v>
      </c>
      <c r="I47" s="17" t="e">
        <f>[4]ｲﾝ!$I43</f>
        <v>#N/A</v>
      </c>
      <c r="J47" s="17" t="e">
        <f>[4]ｲﾝ!$J43</f>
        <v>#N/A</v>
      </c>
      <c r="K47" s="17" t="e">
        <f>[4]ｲﾝ!$K43</f>
        <v>#N/A</v>
      </c>
      <c r="L47" s="17" t="e">
        <f>[4]ｲﾝ!$L43</f>
        <v>#N/A</v>
      </c>
      <c r="M47" s="17" t="e">
        <f>[4]ｲﾝ!$M43</f>
        <v>#N/A</v>
      </c>
      <c r="N47" s="17" t="e">
        <f>[4]ｲﾝ!$N43</f>
        <v>#N/A</v>
      </c>
      <c r="O47" s="17" t="e">
        <f>[4]ｲﾝ!$O43</f>
        <v>#N/A</v>
      </c>
      <c r="P47" s="17" t="e">
        <f>[4]ｲﾝ!$P43</f>
        <v>#N/A</v>
      </c>
      <c r="Q47" s="17" t="e">
        <f>[4]ｲﾝ!$Q43</f>
        <v>#N/A</v>
      </c>
      <c r="R47" s="17" t="e">
        <f>[4]ｲﾝ!$R43</f>
        <v>#N/A</v>
      </c>
      <c r="S47" s="17" t="e">
        <f>[4]ｲﾝ!$S43</f>
        <v>#N/A</v>
      </c>
      <c r="T47" s="17" t="e">
        <f>[4]ｲﾝ!$T43</f>
        <v>#N/A</v>
      </c>
      <c r="U47" s="17" t="e">
        <f>[4]ｲﾝ!$U43</f>
        <v>#N/A</v>
      </c>
      <c r="V47" s="17" t="e">
        <f>[4]ｲﾝ!$V43</f>
        <v>#N/A</v>
      </c>
      <c r="W47" s="17" t="e">
        <f>[4]ｲﾝ!$W43</f>
        <v>#N/A</v>
      </c>
      <c r="Y47" t="e">
        <f t="shared" si="2"/>
        <v>#N/A</v>
      </c>
      <c r="Z47" t="str">
        <f t="shared" si="3"/>
        <v>-</v>
      </c>
    </row>
    <row r="48" spans="2:26">
      <c r="B48" s="17">
        <v>43</v>
      </c>
      <c r="C48" s="17" t="e">
        <f>[4]ｲﾝ!$C44</f>
        <v>#N/A</v>
      </c>
      <c r="D48" s="17" t="e">
        <f>[4]ｲﾝ!$D44</f>
        <v>#N/A</v>
      </c>
      <c r="E48" s="17" t="e">
        <f>[4]ｲﾝ!$E44</f>
        <v>#N/A</v>
      </c>
      <c r="F48" s="17" t="e">
        <f>[4]ｲﾝ!$F44</f>
        <v>#N/A</v>
      </c>
      <c r="G48" s="17" t="e">
        <f>[4]ｲﾝ!$G44</f>
        <v>#N/A</v>
      </c>
      <c r="H48" s="17" t="e">
        <f>[4]ｲﾝ!$H44</f>
        <v>#N/A</v>
      </c>
      <c r="I48" s="17" t="e">
        <f>[4]ｲﾝ!$I44</f>
        <v>#N/A</v>
      </c>
      <c r="J48" s="17" t="e">
        <f>[4]ｲﾝ!$J44</f>
        <v>#N/A</v>
      </c>
      <c r="K48" s="17" t="e">
        <f>[4]ｲﾝ!$K44</f>
        <v>#N/A</v>
      </c>
      <c r="L48" s="17" t="e">
        <f>[4]ｲﾝ!$L44</f>
        <v>#N/A</v>
      </c>
      <c r="M48" s="17" t="e">
        <f>[4]ｲﾝ!$M44</f>
        <v>#N/A</v>
      </c>
      <c r="N48" s="17" t="e">
        <f>[4]ｲﾝ!$N44</f>
        <v>#N/A</v>
      </c>
      <c r="O48" s="17" t="e">
        <f>[4]ｲﾝ!$O44</f>
        <v>#N/A</v>
      </c>
      <c r="P48" s="17" t="e">
        <f>[4]ｲﾝ!$P44</f>
        <v>#N/A</v>
      </c>
      <c r="Q48" s="17" t="e">
        <f>[4]ｲﾝ!$Q44</f>
        <v>#N/A</v>
      </c>
      <c r="R48" s="17" t="e">
        <f>[4]ｲﾝ!$R44</f>
        <v>#N/A</v>
      </c>
      <c r="S48" s="17" t="e">
        <f>[4]ｲﾝ!$S44</f>
        <v>#N/A</v>
      </c>
      <c r="T48" s="17" t="e">
        <f>[4]ｲﾝ!$T44</f>
        <v>#N/A</v>
      </c>
      <c r="U48" s="17" t="e">
        <f>[4]ｲﾝ!$U44</f>
        <v>#N/A</v>
      </c>
      <c r="V48" s="17" t="e">
        <f>[4]ｲﾝ!$V44</f>
        <v>#N/A</v>
      </c>
      <c r="W48" s="17" t="e">
        <f>[4]ｲﾝ!$W44</f>
        <v>#N/A</v>
      </c>
      <c r="Y48" t="e">
        <f t="shared" si="2"/>
        <v>#N/A</v>
      </c>
      <c r="Z48" t="str">
        <f t="shared" si="3"/>
        <v>-</v>
      </c>
    </row>
    <row r="49" spans="2:26">
      <c r="B49" s="17">
        <v>44</v>
      </c>
      <c r="C49" s="17" t="e">
        <f>[4]ｲﾝ!$C45</f>
        <v>#N/A</v>
      </c>
      <c r="D49" s="17" t="e">
        <f>[4]ｲﾝ!$D45</f>
        <v>#N/A</v>
      </c>
      <c r="E49" s="17" t="e">
        <f>[4]ｲﾝ!$E45</f>
        <v>#N/A</v>
      </c>
      <c r="F49" s="17" t="e">
        <f>[4]ｲﾝ!$F45</f>
        <v>#N/A</v>
      </c>
      <c r="G49" s="17" t="e">
        <f>[4]ｲﾝ!$G45</f>
        <v>#N/A</v>
      </c>
      <c r="H49" s="17" t="e">
        <f>[4]ｲﾝ!$H45</f>
        <v>#N/A</v>
      </c>
      <c r="I49" s="17" t="e">
        <f>[4]ｲﾝ!$I45</f>
        <v>#N/A</v>
      </c>
      <c r="J49" s="17" t="e">
        <f>[4]ｲﾝ!$J45</f>
        <v>#N/A</v>
      </c>
      <c r="K49" s="17" t="e">
        <f>[4]ｲﾝ!$K45</f>
        <v>#N/A</v>
      </c>
      <c r="L49" s="17" t="e">
        <f>[4]ｲﾝ!$L45</f>
        <v>#N/A</v>
      </c>
      <c r="M49" s="17" t="e">
        <f>[4]ｲﾝ!$M45</f>
        <v>#N/A</v>
      </c>
      <c r="N49" s="17" t="e">
        <f>[4]ｲﾝ!$N45</f>
        <v>#N/A</v>
      </c>
      <c r="O49" s="17" t="e">
        <f>[4]ｲﾝ!$O45</f>
        <v>#N/A</v>
      </c>
      <c r="P49" s="17" t="e">
        <f>[4]ｲﾝ!$P45</f>
        <v>#N/A</v>
      </c>
      <c r="Q49" s="17" t="e">
        <f>[4]ｲﾝ!$Q45</f>
        <v>#N/A</v>
      </c>
      <c r="R49" s="17" t="e">
        <f>[4]ｲﾝ!$R45</f>
        <v>#N/A</v>
      </c>
      <c r="S49" s="17" t="e">
        <f>[4]ｲﾝ!$S45</f>
        <v>#N/A</v>
      </c>
      <c r="T49" s="17" t="e">
        <f>[4]ｲﾝ!$T45</f>
        <v>#N/A</v>
      </c>
      <c r="U49" s="17" t="e">
        <f>[4]ｲﾝ!$U45</f>
        <v>#N/A</v>
      </c>
      <c r="V49" s="17" t="e">
        <f>[4]ｲﾝ!$V45</f>
        <v>#N/A</v>
      </c>
      <c r="W49" s="17" t="e">
        <f>[4]ｲﾝ!$W45</f>
        <v>#N/A</v>
      </c>
      <c r="Y49" t="e">
        <f t="shared" si="2"/>
        <v>#N/A</v>
      </c>
      <c r="Z49" t="str">
        <f t="shared" si="3"/>
        <v>-</v>
      </c>
    </row>
    <row r="50" spans="2:26">
      <c r="B50" s="17">
        <v>45</v>
      </c>
      <c r="C50" s="17" t="e">
        <f>[4]ｲﾝ!$C46</f>
        <v>#N/A</v>
      </c>
      <c r="D50" s="17" t="e">
        <f>[4]ｲﾝ!$D46</f>
        <v>#N/A</v>
      </c>
      <c r="E50" s="17" t="e">
        <f>[4]ｲﾝ!$E46</f>
        <v>#N/A</v>
      </c>
      <c r="F50" s="17" t="e">
        <f>[4]ｲﾝ!$F46</f>
        <v>#N/A</v>
      </c>
      <c r="G50" s="17" t="e">
        <f>[4]ｲﾝ!$G46</f>
        <v>#N/A</v>
      </c>
      <c r="H50" s="17" t="e">
        <f>[4]ｲﾝ!$H46</f>
        <v>#N/A</v>
      </c>
      <c r="I50" s="17" t="e">
        <f>[4]ｲﾝ!$I46</f>
        <v>#N/A</v>
      </c>
      <c r="J50" s="17" t="e">
        <f>[4]ｲﾝ!$J46</f>
        <v>#N/A</v>
      </c>
      <c r="K50" s="17" t="e">
        <f>[4]ｲﾝ!$K46</f>
        <v>#N/A</v>
      </c>
      <c r="L50" s="17" t="e">
        <f>[4]ｲﾝ!$L46</f>
        <v>#N/A</v>
      </c>
      <c r="M50" s="17" t="e">
        <f>[4]ｲﾝ!$M46</f>
        <v>#N/A</v>
      </c>
      <c r="N50" s="17" t="e">
        <f>[4]ｲﾝ!$N46</f>
        <v>#N/A</v>
      </c>
      <c r="O50" s="17" t="e">
        <f>[4]ｲﾝ!$O46</f>
        <v>#N/A</v>
      </c>
      <c r="P50" s="17" t="e">
        <f>[4]ｲﾝ!$P46</f>
        <v>#N/A</v>
      </c>
      <c r="Q50" s="17" t="e">
        <f>[4]ｲﾝ!$Q46</f>
        <v>#N/A</v>
      </c>
      <c r="R50" s="17" t="e">
        <f>[4]ｲﾝ!$R46</f>
        <v>#N/A</v>
      </c>
      <c r="S50" s="17" t="e">
        <f>[4]ｲﾝ!$S46</f>
        <v>#N/A</v>
      </c>
      <c r="T50" s="17" t="e">
        <f>[4]ｲﾝ!$T46</f>
        <v>#N/A</v>
      </c>
      <c r="U50" s="17" t="e">
        <f>[4]ｲﾝ!$U46</f>
        <v>#N/A</v>
      </c>
      <c r="V50" s="17" t="e">
        <f>[4]ｲﾝ!$V46</f>
        <v>#N/A</v>
      </c>
      <c r="W50" s="17" t="e">
        <f>[4]ｲﾝ!$W46</f>
        <v>#N/A</v>
      </c>
      <c r="Y50" t="e">
        <f t="shared" si="2"/>
        <v>#N/A</v>
      </c>
      <c r="Z50" t="str">
        <f t="shared" si="3"/>
        <v>-</v>
      </c>
    </row>
    <row r="51" spans="2:26">
      <c r="B51" s="17">
        <v>46</v>
      </c>
      <c r="C51" s="17" t="e">
        <f>[4]ｲﾝ!$C47</f>
        <v>#N/A</v>
      </c>
      <c r="D51" s="17" t="e">
        <f>[4]ｲﾝ!$D47</f>
        <v>#N/A</v>
      </c>
      <c r="E51" s="17" t="e">
        <f>[4]ｲﾝ!$E47</f>
        <v>#N/A</v>
      </c>
      <c r="F51" s="17" t="e">
        <f>[4]ｲﾝ!$F47</f>
        <v>#N/A</v>
      </c>
      <c r="G51" s="17" t="e">
        <f>[4]ｲﾝ!$G47</f>
        <v>#N/A</v>
      </c>
      <c r="H51" s="17" t="e">
        <f>[4]ｲﾝ!$H47</f>
        <v>#N/A</v>
      </c>
      <c r="I51" s="17" t="e">
        <f>[4]ｲﾝ!$I47</f>
        <v>#N/A</v>
      </c>
      <c r="J51" s="17" t="e">
        <f>[4]ｲﾝ!$J47</f>
        <v>#N/A</v>
      </c>
      <c r="K51" s="17" t="e">
        <f>[4]ｲﾝ!$K47</f>
        <v>#N/A</v>
      </c>
      <c r="L51" s="17" t="e">
        <f>[4]ｲﾝ!$L47</f>
        <v>#N/A</v>
      </c>
      <c r="M51" s="17" t="e">
        <f>[4]ｲﾝ!$M47</f>
        <v>#N/A</v>
      </c>
      <c r="N51" s="17" t="e">
        <f>[4]ｲﾝ!$N47</f>
        <v>#N/A</v>
      </c>
      <c r="O51" s="17" t="e">
        <f>[4]ｲﾝ!$O47</f>
        <v>#N/A</v>
      </c>
      <c r="P51" s="17" t="e">
        <f>[4]ｲﾝ!$P47</f>
        <v>#N/A</v>
      </c>
      <c r="Q51" s="17" t="e">
        <f>[4]ｲﾝ!$Q47</f>
        <v>#N/A</v>
      </c>
      <c r="R51" s="17" t="e">
        <f>[4]ｲﾝ!$R47</f>
        <v>#N/A</v>
      </c>
      <c r="S51" s="17" t="e">
        <f>[4]ｲﾝ!$S47</f>
        <v>#N/A</v>
      </c>
      <c r="T51" s="17" t="e">
        <f>[4]ｲﾝ!$T47</f>
        <v>#N/A</v>
      </c>
      <c r="U51" s="17" t="e">
        <f>[4]ｲﾝ!$U47</f>
        <v>#N/A</v>
      </c>
      <c r="V51" s="17" t="e">
        <f>[4]ｲﾝ!$V47</f>
        <v>#N/A</v>
      </c>
      <c r="W51" s="17" t="e">
        <f>[4]ｲﾝ!$W47</f>
        <v>#N/A</v>
      </c>
      <c r="Y51" t="e">
        <f t="shared" si="2"/>
        <v>#N/A</v>
      </c>
      <c r="Z51" t="str">
        <f t="shared" si="3"/>
        <v>-</v>
      </c>
    </row>
    <row r="52" spans="2:26">
      <c r="B52" s="17">
        <v>47</v>
      </c>
      <c r="C52" s="17" t="e">
        <f>[4]ｲﾝ!$C48</f>
        <v>#N/A</v>
      </c>
      <c r="D52" s="17" t="e">
        <f>[4]ｲﾝ!$D48</f>
        <v>#N/A</v>
      </c>
      <c r="E52" s="17" t="e">
        <f>[4]ｲﾝ!$E48</f>
        <v>#N/A</v>
      </c>
      <c r="F52" s="17" t="e">
        <f>[4]ｲﾝ!$F48</f>
        <v>#N/A</v>
      </c>
      <c r="G52" s="17" t="e">
        <f>[4]ｲﾝ!$G48</f>
        <v>#N/A</v>
      </c>
      <c r="H52" s="17" t="e">
        <f>[4]ｲﾝ!$H48</f>
        <v>#N/A</v>
      </c>
      <c r="I52" s="17" t="e">
        <f>[4]ｲﾝ!$I48</f>
        <v>#N/A</v>
      </c>
      <c r="J52" s="17" t="e">
        <f>[4]ｲﾝ!$J48</f>
        <v>#N/A</v>
      </c>
      <c r="K52" s="17" t="e">
        <f>[4]ｲﾝ!$K48</f>
        <v>#N/A</v>
      </c>
      <c r="L52" s="17" t="e">
        <f>[4]ｲﾝ!$L48</f>
        <v>#N/A</v>
      </c>
      <c r="M52" s="17" t="e">
        <f>[4]ｲﾝ!$M48</f>
        <v>#N/A</v>
      </c>
      <c r="N52" s="17" t="e">
        <f>[4]ｲﾝ!$N48</f>
        <v>#N/A</v>
      </c>
      <c r="O52" s="17" t="e">
        <f>[4]ｲﾝ!$O48</f>
        <v>#N/A</v>
      </c>
      <c r="P52" s="17" t="e">
        <f>[4]ｲﾝ!$P48</f>
        <v>#N/A</v>
      </c>
      <c r="Q52" s="17" t="e">
        <f>[4]ｲﾝ!$Q48</f>
        <v>#N/A</v>
      </c>
      <c r="R52" s="17" t="e">
        <f>[4]ｲﾝ!$R48</f>
        <v>#N/A</v>
      </c>
      <c r="S52" s="17" t="e">
        <f>[4]ｲﾝ!$S48</f>
        <v>#N/A</v>
      </c>
      <c r="T52" s="17" t="e">
        <f>[4]ｲﾝ!$T48</f>
        <v>#N/A</v>
      </c>
      <c r="U52" s="17" t="e">
        <f>[4]ｲﾝ!$U48</f>
        <v>#N/A</v>
      </c>
      <c r="V52" s="17" t="e">
        <f>[4]ｲﾝ!$V48</f>
        <v>#N/A</v>
      </c>
      <c r="W52" s="17" t="e">
        <f>[4]ｲﾝ!$W48</f>
        <v>#N/A</v>
      </c>
      <c r="Y52" t="e">
        <f t="shared" si="2"/>
        <v>#N/A</v>
      </c>
      <c r="Z52" t="str">
        <f t="shared" si="3"/>
        <v>-</v>
      </c>
    </row>
    <row r="53" spans="2:26">
      <c r="B53" s="17">
        <v>48</v>
      </c>
      <c r="C53" s="17" t="e">
        <f>[4]ｲﾝ!$C49</f>
        <v>#N/A</v>
      </c>
      <c r="D53" s="17" t="e">
        <f>[4]ｲﾝ!$D49</f>
        <v>#N/A</v>
      </c>
      <c r="E53" s="17" t="e">
        <f>[4]ｲﾝ!$E49</f>
        <v>#N/A</v>
      </c>
      <c r="F53" s="17" t="e">
        <f>[4]ｲﾝ!$F49</f>
        <v>#N/A</v>
      </c>
      <c r="G53" s="17" t="e">
        <f>[4]ｲﾝ!$G49</f>
        <v>#N/A</v>
      </c>
      <c r="H53" s="17" t="e">
        <f>[4]ｲﾝ!$H49</f>
        <v>#N/A</v>
      </c>
      <c r="I53" s="17" t="e">
        <f>[4]ｲﾝ!$I49</f>
        <v>#N/A</v>
      </c>
      <c r="J53" s="17" t="e">
        <f>[4]ｲﾝ!$J49</f>
        <v>#N/A</v>
      </c>
      <c r="K53" s="17" t="e">
        <f>[4]ｲﾝ!$K49</f>
        <v>#N/A</v>
      </c>
      <c r="L53" s="17" t="e">
        <f>[4]ｲﾝ!$L49</f>
        <v>#N/A</v>
      </c>
      <c r="M53" s="17" t="e">
        <f>[4]ｲﾝ!$M49</f>
        <v>#N/A</v>
      </c>
      <c r="N53" s="17" t="e">
        <f>[4]ｲﾝ!$N49</f>
        <v>#N/A</v>
      </c>
      <c r="O53" s="17" t="e">
        <f>[4]ｲﾝ!$O49</f>
        <v>#N/A</v>
      </c>
      <c r="P53" s="17" t="e">
        <f>[4]ｲﾝ!$P49</f>
        <v>#N/A</v>
      </c>
      <c r="Q53" s="17" t="e">
        <f>[4]ｲﾝ!$Q49</f>
        <v>#N/A</v>
      </c>
      <c r="R53" s="17" t="e">
        <f>[4]ｲﾝ!$R49</f>
        <v>#N/A</v>
      </c>
      <c r="S53" s="17" t="e">
        <f>[4]ｲﾝ!$S49</f>
        <v>#N/A</v>
      </c>
      <c r="T53" s="17" t="e">
        <f>[4]ｲﾝ!$T49</f>
        <v>#N/A</v>
      </c>
      <c r="U53" s="17" t="e">
        <f>[4]ｲﾝ!$U49</f>
        <v>#N/A</v>
      </c>
      <c r="V53" s="17" t="e">
        <f>[4]ｲﾝ!$V49</f>
        <v>#N/A</v>
      </c>
      <c r="W53" s="17" t="e">
        <f>[4]ｲﾝ!$W49</f>
        <v>#N/A</v>
      </c>
      <c r="Y53" t="e">
        <f t="shared" si="2"/>
        <v>#N/A</v>
      </c>
      <c r="Z53" t="str">
        <f t="shared" si="3"/>
        <v>-</v>
      </c>
    </row>
    <row r="54" spans="2:26">
      <c r="B54" s="17">
        <v>49</v>
      </c>
      <c r="C54" s="17" t="e">
        <f>[4]ｲﾝ!$C50</f>
        <v>#N/A</v>
      </c>
      <c r="D54" s="17" t="e">
        <f>[4]ｲﾝ!$D50</f>
        <v>#N/A</v>
      </c>
      <c r="E54" s="17" t="e">
        <f>[4]ｲﾝ!$E50</f>
        <v>#N/A</v>
      </c>
      <c r="F54" s="17" t="e">
        <f>[4]ｲﾝ!$F50</f>
        <v>#N/A</v>
      </c>
      <c r="G54" s="17" t="e">
        <f>[4]ｲﾝ!$G50</f>
        <v>#N/A</v>
      </c>
      <c r="H54" s="17" t="e">
        <f>[4]ｲﾝ!$H50</f>
        <v>#N/A</v>
      </c>
      <c r="I54" s="17" t="e">
        <f>[4]ｲﾝ!$I50</f>
        <v>#N/A</v>
      </c>
      <c r="J54" s="17" t="e">
        <f>[4]ｲﾝ!$J50</f>
        <v>#N/A</v>
      </c>
      <c r="K54" s="17" t="e">
        <f>[4]ｲﾝ!$K50</f>
        <v>#N/A</v>
      </c>
      <c r="L54" s="17" t="e">
        <f>[4]ｲﾝ!$L50</f>
        <v>#N/A</v>
      </c>
      <c r="M54" s="17" t="e">
        <f>[4]ｲﾝ!$M50</f>
        <v>#N/A</v>
      </c>
      <c r="N54" s="17" t="e">
        <f>[4]ｲﾝ!$N50</f>
        <v>#N/A</v>
      </c>
      <c r="O54" s="17" t="e">
        <f>[4]ｲﾝ!$O50</f>
        <v>#N/A</v>
      </c>
      <c r="P54" s="17" t="e">
        <f>[4]ｲﾝ!$P50</f>
        <v>#N/A</v>
      </c>
      <c r="Q54" s="17" t="e">
        <f>[4]ｲﾝ!$Q50</f>
        <v>#N/A</v>
      </c>
      <c r="R54" s="17" t="e">
        <f>[4]ｲﾝ!$R50</f>
        <v>#N/A</v>
      </c>
      <c r="S54" s="17" t="e">
        <f>[4]ｲﾝ!$S50</f>
        <v>#N/A</v>
      </c>
      <c r="T54" s="17" t="e">
        <f>[4]ｲﾝ!$T50</f>
        <v>#N/A</v>
      </c>
      <c r="U54" s="17" t="e">
        <f>[4]ｲﾝ!$U50</f>
        <v>#N/A</v>
      </c>
      <c r="V54" s="17" t="e">
        <f>[4]ｲﾝ!$V50</f>
        <v>#N/A</v>
      </c>
      <c r="W54" s="17" t="e">
        <f>[4]ｲﾝ!$W50</f>
        <v>#N/A</v>
      </c>
      <c r="Y54" t="e">
        <f t="shared" si="2"/>
        <v>#N/A</v>
      </c>
      <c r="Z54" t="str">
        <f t="shared" si="3"/>
        <v>-</v>
      </c>
    </row>
    <row r="55" spans="2:26">
      <c r="B55" s="17">
        <v>50</v>
      </c>
      <c r="C55" s="17" t="e">
        <f>[4]ｲﾝ!$C51</f>
        <v>#N/A</v>
      </c>
      <c r="D55" s="17" t="e">
        <f>[4]ｲﾝ!$D51</f>
        <v>#N/A</v>
      </c>
      <c r="E55" s="17" t="e">
        <f>[4]ｲﾝ!$E51</f>
        <v>#N/A</v>
      </c>
      <c r="F55" s="17" t="e">
        <f>[4]ｲﾝ!$F51</f>
        <v>#N/A</v>
      </c>
      <c r="G55" s="17" t="e">
        <f>[4]ｲﾝ!$G51</f>
        <v>#N/A</v>
      </c>
      <c r="H55" s="17" t="e">
        <f>[4]ｲﾝ!$H51</f>
        <v>#N/A</v>
      </c>
      <c r="I55" s="17" t="e">
        <f>[4]ｲﾝ!$I51</f>
        <v>#N/A</v>
      </c>
      <c r="J55" s="17" t="e">
        <f>[4]ｲﾝ!$J51</f>
        <v>#N/A</v>
      </c>
      <c r="K55" s="17" t="e">
        <f>[4]ｲﾝ!$K51</f>
        <v>#N/A</v>
      </c>
      <c r="L55" s="17" t="e">
        <f>[4]ｲﾝ!$L51</f>
        <v>#N/A</v>
      </c>
      <c r="M55" s="17" t="e">
        <f>[4]ｲﾝ!$M51</f>
        <v>#N/A</v>
      </c>
      <c r="N55" s="17" t="e">
        <f>[4]ｲﾝ!$N51</f>
        <v>#N/A</v>
      </c>
      <c r="O55" s="17" t="e">
        <f>[4]ｲﾝ!$O51</f>
        <v>#N/A</v>
      </c>
      <c r="P55" s="17" t="e">
        <f>[4]ｲﾝ!$P51</f>
        <v>#N/A</v>
      </c>
      <c r="Q55" s="17" t="e">
        <f>[4]ｲﾝ!$Q51</f>
        <v>#N/A</v>
      </c>
      <c r="R55" s="17" t="e">
        <f>[4]ｲﾝ!$R51</f>
        <v>#N/A</v>
      </c>
      <c r="S55" s="17" t="e">
        <f>[4]ｲﾝ!$S51</f>
        <v>#N/A</v>
      </c>
      <c r="T55" s="17" t="e">
        <f>[4]ｲﾝ!$T51</f>
        <v>#N/A</v>
      </c>
      <c r="U55" s="17" t="e">
        <f>[4]ｲﾝ!$U51</f>
        <v>#N/A</v>
      </c>
      <c r="V55" s="17" t="e">
        <f>[4]ｲﾝ!$V51</f>
        <v>#N/A</v>
      </c>
      <c r="W55" s="17" t="e">
        <f>[4]ｲﾝ!$W51</f>
        <v>#N/A</v>
      </c>
      <c r="Y55" t="e">
        <f t="shared" si="2"/>
        <v>#N/A</v>
      </c>
      <c r="Z55" t="str">
        <f t="shared" si="3"/>
        <v>-</v>
      </c>
    </row>
    <row r="56" spans="2:26">
      <c r="B56" s="17">
        <v>51</v>
      </c>
      <c r="C56" s="17" t="e">
        <f>[4]ｲﾝ!$C52</f>
        <v>#N/A</v>
      </c>
      <c r="D56" s="17" t="e">
        <f>[4]ｲﾝ!$D52</f>
        <v>#N/A</v>
      </c>
      <c r="E56" s="17" t="e">
        <f>[4]ｲﾝ!$E52</f>
        <v>#N/A</v>
      </c>
      <c r="F56" s="17" t="e">
        <f>[4]ｲﾝ!$F52</f>
        <v>#N/A</v>
      </c>
      <c r="G56" s="17" t="e">
        <f>[4]ｲﾝ!$G52</f>
        <v>#N/A</v>
      </c>
      <c r="H56" s="17" t="e">
        <f>[4]ｲﾝ!$H52</f>
        <v>#N/A</v>
      </c>
      <c r="I56" s="17" t="e">
        <f>[4]ｲﾝ!$I52</f>
        <v>#N/A</v>
      </c>
      <c r="J56" s="17" t="e">
        <f>[4]ｲﾝ!$J52</f>
        <v>#N/A</v>
      </c>
      <c r="K56" s="17" t="e">
        <f>[4]ｲﾝ!$K52</f>
        <v>#N/A</v>
      </c>
      <c r="L56" s="17" t="e">
        <f>[4]ｲﾝ!$L52</f>
        <v>#N/A</v>
      </c>
      <c r="M56" s="17" t="e">
        <f>[4]ｲﾝ!$M52</f>
        <v>#N/A</v>
      </c>
      <c r="N56" s="17" t="e">
        <f>[4]ｲﾝ!$N52</f>
        <v>#N/A</v>
      </c>
      <c r="O56" s="17" t="e">
        <f>[4]ｲﾝ!$O52</f>
        <v>#N/A</v>
      </c>
      <c r="P56" s="17" t="e">
        <f>[4]ｲﾝ!$P52</f>
        <v>#N/A</v>
      </c>
      <c r="Q56" s="17" t="e">
        <f>[4]ｲﾝ!$Q52</f>
        <v>#N/A</v>
      </c>
      <c r="R56" s="17" t="e">
        <f>[4]ｲﾝ!$R52</f>
        <v>#N/A</v>
      </c>
      <c r="S56" s="17" t="e">
        <f>[4]ｲﾝ!$S52</f>
        <v>#N/A</v>
      </c>
      <c r="T56" s="17" t="e">
        <f>[4]ｲﾝ!$T52</f>
        <v>#N/A</v>
      </c>
      <c r="U56" s="17" t="e">
        <f>[4]ｲﾝ!$U52</f>
        <v>#N/A</v>
      </c>
      <c r="V56" s="17" t="e">
        <f>[4]ｲﾝ!$V52</f>
        <v>#N/A</v>
      </c>
      <c r="W56" s="17" t="e">
        <f>[4]ｲﾝ!$W52</f>
        <v>#N/A</v>
      </c>
      <c r="Y56" t="e">
        <f t="shared" si="2"/>
        <v>#N/A</v>
      </c>
      <c r="Z56" t="str">
        <f t="shared" si="3"/>
        <v>-</v>
      </c>
    </row>
    <row r="57" spans="2:26">
      <c r="B57" s="17">
        <v>52</v>
      </c>
      <c r="C57" s="17" t="e">
        <f>[4]ｲﾝ!$C53</f>
        <v>#N/A</v>
      </c>
      <c r="D57" s="17" t="e">
        <f>[4]ｲﾝ!$D53</f>
        <v>#N/A</v>
      </c>
      <c r="E57" s="17" t="e">
        <f>[4]ｲﾝ!$E53</f>
        <v>#N/A</v>
      </c>
      <c r="F57" s="17" t="e">
        <f>[4]ｲﾝ!$F53</f>
        <v>#N/A</v>
      </c>
      <c r="G57" s="17" t="e">
        <f>[4]ｲﾝ!$G53</f>
        <v>#N/A</v>
      </c>
      <c r="H57" s="17" t="e">
        <f>[4]ｲﾝ!$H53</f>
        <v>#N/A</v>
      </c>
      <c r="I57" s="17" t="e">
        <f>[4]ｲﾝ!$I53</f>
        <v>#N/A</v>
      </c>
      <c r="J57" s="17" t="e">
        <f>[4]ｲﾝ!$J53</f>
        <v>#N/A</v>
      </c>
      <c r="K57" s="17" t="e">
        <f>[4]ｲﾝ!$K53</f>
        <v>#N/A</v>
      </c>
      <c r="L57" s="17" t="e">
        <f>[4]ｲﾝ!$L53</f>
        <v>#N/A</v>
      </c>
      <c r="M57" s="17" t="e">
        <f>[4]ｲﾝ!$M53</f>
        <v>#N/A</v>
      </c>
      <c r="N57" s="17" t="e">
        <f>[4]ｲﾝ!$N53</f>
        <v>#N/A</v>
      </c>
      <c r="O57" s="17" t="e">
        <f>[4]ｲﾝ!$O53</f>
        <v>#N/A</v>
      </c>
      <c r="P57" s="17" t="e">
        <f>[4]ｲﾝ!$P53</f>
        <v>#N/A</v>
      </c>
      <c r="Q57" s="17" t="e">
        <f>[4]ｲﾝ!$Q53</f>
        <v>#N/A</v>
      </c>
      <c r="R57" s="17" t="e">
        <f>[4]ｲﾝ!$R53</f>
        <v>#N/A</v>
      </c>
      <c r="S57" s="17" t="e">
        <f>[4]ｲﾝ!$S53</f>
        <v>#N/A</v>
      </c>
      <c r="T57" s="17" t="e">
        <f>[4]ｲﾝ!$T53</f>
        <v>#N/A</v>
      </c>
      <c r="U57" s="17" t="e">
        <f>[4]ｲﾝ!$U53</f>
        <v>#N/A</v>
      </c>
      <c r="V57" s="17" t="e">
        <f>[4]ｲﾝ!$V53</f>
        <v>#N/A</v>
      </c>
      <c r="W57" s="17" t="e">
        <f>[4]ｲﾝ!$W53</f>
        <v>#N/A</v>
      </c>
      <c r="Y57" t="e">
        <f t="shared" si="2"/>
        <v>#N/A</v>
      </c>
      <c r="Z57" t="str">
        <f t="shared" si="3"/>
        <v>-</v>
      </c>
    </row>
    <row r="58" spans="2:26">
      <c r="B58" s="104">
        <v>53</v>
      </c>
      <c r="C58" s="17" t="e">
        <f>[4]ｲﾝ!$C54</f>
        <v>#N/A</v>
      </c>
      <c r="D58" s="17" t="e">
        <f>[4]ｲﾝ!$D54</f>
        <v>#N/A</v>
      </c>
      <c r="E58" s="17" t="e">
        <f>[4]ｲﾝ!$E54</f>
        <v>#N/A</v>
      </c>
      <c r="F58" s="17" t="e">
        <f>[4]ｲﾝ!$F54</f>
        <v>#N/A</v>
      </c>
      <c r="G58" s="17" t="e">
        <f>[4]ｲﾝ!$G54</f>
        <v>#N/A</v>
      </c>
      <c r="H58" s="17" t="e">
        <f>[4]ｲﾝ!$H54</f>
        <v>#N/A</v>
      </c>
      <c r="I58" s="17" t="e">
        <f>[4]ｲﾝ!$I54</f>
        <v>#N/A</v>
      </c>
      <c r="J58" s="17" t="e">
        <f>[4]ｲﾝ!$J54</f>
        <v>#N/A</v>
      </c>
      <c r="K58" s="17" t="e">
        <f>[4]ｲﾝ!$K54</f>
        <v>#N/A</v>
      </c>
      <c r="L58" s="17" t="e">
        <f>[4]ｲﾝ!$L54</f>
        <v>#N/A</v>
      </c>
      <c r="M58" s="17" t="e">
        <f>[4]ｲﾝ!$M54</f>
        <v>#N/A</v>
      </c>
      <c r="N58" s="17" t="e">
        <f>[4]ｲﾝ!$N54</f>
        <v>#N/A</v>
      </c>
      <c r="O58" s="17" t="e">
        <f>[4]ｲﾝ!$O54</f>
        <v>#N/A</v>
      </c>
      <c r="P58" s="17" t="e">
        <f>[4]ｲﾝ!$P54</f>
        <v>#N/A</v>
      </c>
      <c r="Q58" s="17" t="e">
        <f>[4]ｲﾝ!$Q54</f>
        <v>#N/A</v>
      </c>
      <c r="R58" s="17" t="e">
        <f>[4]ｲﾝ!$R54</f>
        <v>#N/A</v>
      </c>
      <c r="S58" s="17" t="e">
        <f>[4]ｲﾝ!$S54</f>
        <v>#N/A</v>
      </c>
      <c r="T58" s="17" t="e">
        <f>[4]ｲﾝ!$T54</f>
        <v>#N/A</v>
      </c>
      <c r="U58" s="17" t="e">
        <f>[4]ｲﾝ!$U54</f>
        <v>#N/A</v>
      </c>
      <c r="V58" s="17" t="e">
        <f>[4]ｲﾝ!$V54</f>
        <v>#N/A</v>
      </c>
      <c r="W58" s="17" t="e">
        <f>[4]ｲﾝ!$W54</f>
        <v>#N/A</v>
      </c>
      <c r="X58" s="5"/>
      <c r="Y58" s="5" t="e">
        <f t="shared" si="2"/>
        <v>#N/A</v>
      </c>
      <c r="Z58" s="5" t="str">
        <f t="shared" si="3"/>
        <v>-</v>
      </c>
    </row>
    <row r="59" spans="2:26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2:26">
      <c r="B60" s="2" t="s">
        <v>66</v>
      </c>
      <c r="C60" s="2">
        <f t="array" ref="C60">+SUM(IF(NOT(ISERROR(C6:C57)),C6:C57))</f>
        <v>12329</v>
      </c>
      <c r="D60" s="2">
        <f t="array" ref="D60">+SUM(IF(NOT(ISERROR(D6:D57)),D6:D57))</f>
        <v>104</v>
      </c>
      <c r="E60" s="2">
        <f t="array" ref="E60">+SUM(IF(NOT(ISERROR(E6:E57)),E6:E57))</f>
        <v>122</v>
      </c>
      <c r="F60" s="2">
        <f t="array" ref="F60">+SUM(IF(NOT(ISERROR(F6:F57)),F6:F57))</f>
        <v>381</v>
      </c>
      <c r="G60" s="2">
        <f t="array" ref="G60">+SUM(IF(NOT(ISERROR(G6:G57)),G6:G57))</f>
        <v>449</v>
      </c>
      <c r="H60" s="2">
        <f t="array" ref="H60">+SUM(IF(NOT(ISERROR(H6:H57)),H6:H57))</f>
        <v>480</v>
      </c>
      <c r="I60" s="2">
        <f t="array" ref="I60">+SUM(IF(NOT(ISERROR(I6:I57)),I6:I57))</f>
        <v>558</v>
      </c>
      <c r="J60" s="2">
        <f t="array" ref="J60">+SUM(IF(NOT(ISERROR(J6:J57)),J6:J57))</f>
        <v>619</v>
      </c>
      <c r="K60" s="2">
        <f t="array" ref="K60">+SUM(IF(NOT(ISERROR(K6:K57)),K6:K57))</f>
        <v>626</v>
      </c>
      <c r="L60" s="2">
        <f t="array" ref="L60">+SUM(IF(NOT(ISERROR(L6:L57)),L6:L57))</f>
        <v>575</v>
      </c>
      <c r="M60" s="2">
        <f t="array" ref="M60">+SUM(IF(NOT(ISERROR(M6:M57)),M6:M57))</f>
        <v>580</v>
      </c>
      <c r="N60" s="2">
        <f t="array" ref="N60">+SUM(IF(NOT(ISERROR(N6:N57)),N6:N57))</f>
        <v>499</v>
      </c>
      <c r="O60" s="2">
        <f t="array" ref="O60">+SUM(IF(NOT(ISERROR(O6:O57)),O6:O57))</f>
        <v>2160</v>
      </c>
      <c r="P60" s="2">
        <f t="array" ref="P60">+SUM(IF(NOT(ISERROR(P6:P57)),P6:P57))</f>
        <v>981</v>
      </c>
      <c r="Q60" s="2">
        <f t="array" ref="Q60">+SUM(IF(NOT(ISERROR(Q6:Q57)),Q6:Q57))</f>
        <v>1133</v>
      </c>
      <c r="R60" s="2">
        <f t="array" ref="R60">+SUM(IF(NOT(ISERROR(R6:R57)),R6:R57))</f>
        <v>959</v>
      </c>
      <c r="S60" s="2">
        <f t="array" ref="S60">+SUM(IF(NOT(ISERROR(S6:S57)),S6:S57))</f>
        <v>797</v>
      </c>
      <c r="T60" s="2">
        <f t="array" ref="T60">+SUM(IF(NOT(ISERROR(T6:T57)),T6:T57))</f>
        <v>494</v>
      </c>
      <c r="U60" s="2">
        <f t="array" ref="U60">+SUM(IF(NOT(ISERROR(U6:U57)),U6:U57))</f>
        <v>319</v>
      </c>
      <c r="V60" s="2">
        <f t="array" ref="V60">+SUM(IF(NOT(ISERROR(V6:V57)),V6:V57))</f>
        <v>252</v>
      </c>
      <c r="W60" s="2">
        <f t="array" ref="W60">+SUM(IF(NOT(ISERROR(W6:W57)),W6:W57))</f>
        <v>241</v>
      </c>
      <c r="X60" s="2"/>
      <c r="Y60" s="2">
        <f>+SUM(D60:W60)</f>
        <v>12329</v>
      </c>
      <c r="Z60" s="2" t="b">
        <f>+C60=Y60</f>
        <v>1</v>
      </c>
    </row>
    <row r="61" spans="2:26">
      <c r="B61" s="4" t="s">
        <v>73</v>
      </c>
      <c r="C61" s="4">
        <f t="shared" ref="C61:W61" si="4">C60/$C$60*100</f>
        <v>100</v>
      </c>
      <c r="D61" s="4">
        <f t="shared" si="4"/>
        <v>0.84353962202936161</v>
      </c>
      <c r="E61" s="4">
        <f t="shared" si="4"/>
        <v>0.98953686430367416</v>
      </c>
      <c r="F61" s="4">
        <f t="shared" si="4"/>
        <v>3.0902749614729501</v>
      </c>
      <c r="G61" s="4">
        <f t="shared" si="4"/>
        <v>3.6418200989536866</v>
      </c>
      <c r="H61" s="4">
        <f t="shared" si="4"/>
        <v>3.8932597939816689</v>
      </c>
      <c r="I61" s="4">
        <f t="shared" si="4"/>
        <v>4.5259145105036902</v>
      </c>
      <c r="J61" s="4">
        <f t="shared" si="4"/>
        <v>5.0206829426555277</v>
      </c>
      <c r="K61" s="4">
        <f t="shared" si="4"/>
        <v>5.0774596479844263</v>
      </c>
      <c r="L61" s="4">
        <f t="shared" si="4"/>
        <v>4.6638007948738753</v>
      </c>
      <c r="M61" s="4">
        <f t="shared" si="4"/>
        <v>4.7043555843945173</v>
      </c>
      <c r="N61" s="4">
        <f t="shared" si="4"/>
        <v>4.0473679941601102</v>
      </c>
      <c r="O61" s="4">
        <f t="shared" si="4"/>
        <v>17.519669072917512</v>
      </c>
      <c r="P61" s="4">
        <f t="shared" si="4"/>
        <v>7.9568497039500361</v>
      </c>
      <c r="Q61" s="4">
        <f t="shared" si="4"/>
        <v>9.1897153053775646</v>
      </c>
      <c r="R61" s="4">
        <f t="shared" si="4"/>
        <v>7.7784086300592099</v>
      </c>
      <c r="S61" s="4">
        <f t="shared" si="4"/>
        <v>6.4644334495903966</v>
      </c>
      <c r="T61" s="4">
        <f t="shared" si="4"/>
        <v>4.0068132046394682</v>
      </c>
      <c r="U61" s="4">
        <f t="shared" si="4"/>
        <v>2.5873955714169843</v>
      </c>
      <c r="V61" s="4">
        <f t="shared" si="4"/>
        <v>2.0439613918403765</v>
      </c>
      <c r="W61" s="4">
        <f t="shared" si="4"/>
        <v>1.9547408548949632</v>
      </c>
      <c r="X61" s="4"/>
      <c r="Y61" s="4">
        <f>+SUM(D61:W61)</f>
        <v>100</v>
      </c>
      <c r="Z61" s="4" t="b">
        <f>+C61=Y61</f>
        <v>1</v>
      </c>
    </row>
    <row r="63" spans="2:26">
      <c r="Y63" s="5">
        <f t="array" ref="Y63">+SUM(IF(NOT(ISERROR(Y6:Y57)),Y6:Y57))</f>
        <v>12329</v>
      </c>
      <c r="Z63" s="5" t="b">
        <f>+Y60=Y63</f>
        <v>1</v>
      </c>
    </row>
    <row r="67" spans="2:17">
      <c r="B67" t="s">
        <v>62</v>
      </c>
    </row>
    <row r="68" spans="2:17" ht="18.75">
      <c r="B68" s="6" t="s">
        <v>48</v>
      </c>
      <c r="C68" s="6" t="s">
        <v>61</v>
      </c>
      <c r="D68" s="1" t="s">
        <v>179</v>
      </c>
      <c r="E68" s="6" t="s">
        <v>178</v>
      </c>
      <c r="F68" s="6" t="s">
        <v>180</v>
      </c>
      <c r="G68" s="6" t="s">
        <v>181</v>
      </c>
      <c r="H68" s="6" t="s">
        <v>182</v>
      </c>
      <c r="I68" s="6" t="s">
        <v>183</v>
      </c>
      <c r="J68" s="6" t="s">
        <v>184</v>
      </c>
      <c r="K68" s="6" t="s">
        <v>185</v>
      </c>
      <c r="L68" s="6" t="s">
        <v>186</v>
      </c>
      <c r="M68" s="6" t="s">
        <v>187</v>
      </c>
      <c r="N68" s="1"/>
      <c r="O68" s="6" t="s">
        <v>67</v>
      </c>
      <c r="P68" s="1" t="s">
        <v>68</v>
      </c>
      <c r="Q68" s="1" t="s">
        <v>70</v>
      </c>
    </row>
    <row r="69" spans="2:17">
      <c r="B69" s="16">
        <v>1</v>
      </c>
      <c r="C69" s="16">
        <f t="shared" ref="C69:C121" si="5">C6</f>
        <v>1043</v>
      </c>
      <c r="D69" s="16">
        <f t="shared" ref="D69:D121" si="6">SUM(D6:E6)</f>
        <v>15</v>
      </c>
      <c r="E69" s="16">
        <f t="shared" ref="E69:E91" si="7">SUM(F6:I6)</f>
        <v>113</v>
      </c>
      <c r="F69" s="16">
        <f t="shared" ref="F69:F91" si="8">SUM(J6:N6)</f>
        <v>100</v>
      </c>
      <c r="G69" s="16">
        <f t="shared" ref="G69:G91" si="9">O6</f>
        <v>115</v>
      </c>
      <c r="H69" s="16">
        <f t="shared" ref="H69:H91" si="10">P6</f>
        <v>111</v>
      </c>
      <c r="I69" s="16">
        <f t="shared" ref="I69:I91" si="11">Q6</f>
        <v>233</v>
      </c>
      <c r="J69" s="16">
        <f t="shared" ref="J69:J91" si="12">R6</f>
        <v>101</v>
      </c>
      <c r="K69" s="16">
        <f t="shared" ref="K69:K91" si="13">S6</f>
        <v>70</v>
      </c>
      <c r="L69" s="16">
        <f t="shared" ref="L69:L91" si="14">T6</f>
        <v>76</v>
      </c>
      <c r="M69" s="16">
        <f t="shared" ref="M69:M91" si="15">SUM(U6:W6)</f>
        <v>109</v>
      </c>
      <c r="N69" s="19"/>
      <c r="O69" s="19">
        <f t="shared" ref="O69:O91" si="16">+SUM(D69:M69)</f>
        <v>1043</v>
      </c>
      <c r="P69" s="19" t="b">
        <f t="shared" ref="P69:P91" si="17">IF(AND(ISERROR(C69),ISERROR(O69)),"-",C69=O69)</f>
        <v>1</v>
      </c>
      <c r="Q69" s="19" t="b">
        <f t="shared" ref="Q69:Q91" si="18">IF(AND(ISERROR(Y6),ISERROR(O69)),"-",Y6=O69)</f>
        <v>1</v>
      </c>
    </row>
    <row r="70" spans="2:17">
      <c r="B70" s="17">
        <v>2</v>
      </c>
      <c r="C70" s="17">
        <f t="shared" si="5"/>
        <v>815</v>
      </c>
      <c r="D70" s="17">
        <f t="shared" si="6"/>
        <v>20</v>
      </c>
      <c r="E70" s="17">
        <f t="shared" si="7"/>
        <v>137</v>
      </c>
      <c r="F70" s="17">
        <f t="shared" si="8"/>
        <v>117</v>
      </c>
      <c r="G70" s="17">
        <f t="shared" si="9"/>
        <v>91</v>
      </c>
      <c r="H70" s="17">
        <f t="shared" si="10"/>
        <v>65</v>
      </c>
      <c r="I70" s="17">
        <f t="shared" si="11"/>
        <v>126</v>
      </c>
      <c r="J70" s="17">
        <f t="shared" si="12"/>
        <v>52</v>
      </c>
      <c r="K70" s="17">
        <f t="shared" si="13"/>
        <v>39</v>
      </c>
      <c r="L70" s="17">
        <f t="shared" si="14"/>
        <v>56</v>
      </c>
      <c r="M70" s="17">
        <f t="shared" si="15"/>
        <v>112</v>
      </c>
      <c r="O70">
        <f t="shared" si="16"/>
        <v>815</v>
      </c>
      <c r="P70" t="b">
        <f t="shared" si="17"/>
        <v>1</v>
      </c>
      <c r="Q70" t="b">
        <f t="shared" si="18"/>
        <v>1</v>
      </c>
    </row>
    <row r="71" spans="2:17">
      <c r="B71" s="18">
        <v>3</v>
      </c>
      <c r="C71" s="18">
        <f t="shared" si="5"/>
        <v>890</v>
      </c>
      <c r="D71" s="18">
        <f t="shared" si="6"/>
        <v>15</v>
      </c>
      <c r="E71" s="18">
        <f t="shared" si="7"/>
        <v>149</v>
      </c>
      <c r="F71" s="18">
        <f t="shared" si="8"/>
        <v>165</v>
      </c>
      <c r="G71" s="18">
        <f t="shared" si="9"/>
        <v>137</v>
      </c>
      <c r="H71" s="18">
        <f t="shared" si="10"/>
        <v>72</v>
      </c>
      <c r="I71" s="18">
        <f t="shared" si="11"/>
        <v>91</v>
      </c>
      <c r="J71" s="18">
        <f t="shared" si="12"/>
        <v>54</v>
      </c>
      <c r="K71" s="18">
        <f t="shared" si="13"/>
        <v>58</v>
      </c>
      <c r="L71" s="18">
        <f t="shared" si="14"/>
        <v>48</v>
      </c>
      <c r="M71" s="18">
        <f t="shared" si="15"/>
        <v>101</v>
      </c>
      <c r="N71" s="20"/>
      <c r="O71" s="20">
        <f t="shared" si="16"/>
        <v>890</v>
      </c>
      <c r="P71" s="20" t="b">
        <f t="shared" si="17"/>
        <v>1</v>
      </c>
      <c r="Q71" s="20" t="b">
        <f t="shared" si="18"/>
        <v>1</v>
      </c>
    </row>
    <row r="72" spans="2:17">
      <c r="B72" s="17">
        <v>4</v>
      </c>
      <c r="C72" s="17">
        <f t="shared" si="5"/>
        <v>721</v>
      </c>
      <c r="D72" s="17">
        <f t="shared" si="6"/>
        <v>8</v>
      </c>
      <c r="E72" s="17">
        <f t="shared" si="7"/>
        <v>119</v>
      </c>
      <c r="F72" s="17">
        <f t="shared" si="8"/>
        <v>191</v>
      </c>
      <c r="G72" s="17">
        <f t="shared" si="9"/>
        <v>103</v>
      </c>
      <c r="H72" s="17">
        <f t="shared" si="10"/>
        <v>43</v>
      </c>
      <c r="I72" s="17">
        <f t="shared" si="11"/>
        <v>44</v>
      </c>
      <c r="J72" s="17">
        <f t="shared" si="12"/>
        <v>68</v>
      </c>
      <c r="K72" s="17">
        <f t="shared" si="13"/>
        <v>47</v>
      </c>
      <c r="L72" s="17">
        <f t="shared" si="14"/>
        <v>38</v>
      </c>
      <c r="M72" s="17">
        <f t="shared" si="15"/>
        <v>60</v>
      </c>
      <c r="O72">
        <f t="shared" si="16"/>
        <v>721</v>
      </c>
      <c r="P72" t="b">
        <f t="shared" si="17"/>
        <v>1</v>
      </c>
      <c r="Q72" t="b">
        <f t="shared" si="18"/>
        <v>1</v>
      </c>
    </row>
    <row r="73" spans="2:17">
      <c r="B73" s="18">
        <v>5</v>
      </c>
      <c r="C73" s="18">
        <f t="shared" si="5"/>
        <v>872</v>
      </c>
      <c r="D73" s="18">
        <f t="shared" si="6"/>
        <v>12</v>
      </c>
      <c r="E73" s="18">
        <f t="shared" si="7"/>
        <v>125</v>
      </c>
      <c r="F73" s="18">
        <f t="shared" si="8"/>
        <v>248</v>
      </c>
      <c r="G73" s="18">
        <f t="shared" si="9"/>
        <v>161</v>
      </c>
      <c r="H73" s="18">
        <f t="shared" si="10"/>
        <v>64</v>
      </c>
      <c r="I73" s="18">
        <f t="shared" si="11"/>
        <v>60</v>
      </c>
      <c r="J73" s="18">
        <f t="shared" si="12"/>
        <v>56</v>
      </c>
      <c r="K73" s="18">
        <f t="shared" si="13"/>
        <v>59</v>
      </c>
      <c r="L73" s="18">
        <f t="shared" si="14"/>
        <v>23</v>
      </c>
      <c r="M73" s="18">
        <f t="shared" si="15"/>
        <v>64</v>
      </c>
      <c r="N73" s="20"/>
      <c r="O73" s="20">
        <f t="shared" si="16"/>
        <v>872</v>
      </c>
      <c r="P73" s="20" t="b">
        <f t="shared" si="17"/>
        <v>1</v>
      </c>
      <c r="Q73" s="20" t="b">
        <f t="shared" si="18"/>
        <v>1</v>
      </c>
    </row>
    <row r="74" spans="2:17">
      <c r="B74" s="17">
        <v>6</v>
      </c>
      <c r="C74" s="17">
        <f t="shared" si="5"/>
        <v>832</v>
      </c>
      <c r="D74" s="17">
        <f t="shared" si="6"/>
        <v>14</v>
      </c>
      <c r="E74" s="17">
        <f t="shared" si="7"/>
        <v>142</v>
      </c>
      <c r="F74" s="17">
        <f t="shared" si="8"/>
        <v>232</v>
      </c>
      <c r="G74" s="17">
        <f t="shared" si="9"/>
        <v>204</v>
      </c>
      <c r="H74" s="17">
        <f t="shared" si="10"/>
        <v>60</v>
      </c>
      <c r="I74" s="17">
        <f t="shared" si="11"/>
        <v>45</v>
      </c>
      <c r="J74" s="17">
        <f t="shared" si="12"/>
        <v>38</v>
      </c>
      <c r="K74" s="17">
        <f t="shared" si="13"/>
        <v>48</v>
      </c>
      <c r="L74" s="17">
        <f t="shared" si="14"/>
        <v>21</v>
      </c>
      <c r="M74" s="17">
        <f t="shared" si="15"/>
        <v>28</v>
      </c>
      <c r="O74">
        <f t="shared" si="16"/>
        <v>832</v>
      </c>
      <c r="P74" t="b">
        <f t="shared" si="17"/>
        <v>1</v>
      </c>
      <c r="Q74" t="b">
        <f t="shared" si="18"/>
        <v>1</v>
      </c>
    </row>
    <row r="75" spans="2:17">
      <c r="B75" s="18">
        <v>7</v>
      </c>
      <c r="C75" s="18">
        <f t="shared" si="5"/>
        <v>1046</v>
      </c>
      <c r="D75" s="18">
        <f t="shared" si="6"/>
        <v>16</v>
      </c>
      <c r="E75" s="18">
        <f t="shared" si="7"/>
        <v>152</v>
      </c>
      <c r="F75" s="18">
        <f t="shared" si="8"/>
        <v>297</v>
      </c>
      <c r="G75" s="18">
        <f t="shared" si="9"/>
        <v>188</v>
      </c>
      <c r="H75" s="18">
        <f t="shared" si="10"/>
        <v>107</v>
      </c>
      <c r="I75" s="18">
        <f t="shared" si="11"/>
        <v>71</v>
      </c>
      <c r="J75" s="18">
        <f t="shared" si="12"/>
        <v>76</v>
      </c>
      <c r="K75" s="18">
        <f t="shared" si="13"/>
        <v>79</v>
      </c>
      <c r="L75" s="18">
        <f t="shared" si="14"/>
        <v>27</v>
      </c>
      <c r="M75" s="18">
        <f t="shared" si="15"/>
        <v>33</v>
      </c>
      <c r="N75" s="20"/>
      <c r="O75" s="20">
        <f t="shared" si="16"/>
        <v>1046</v>
      </c>
      <c r="P75" s="20" t="b">
        <f t="shared" si="17"/>
        <v>1</v>
      </c>
      <c r="Q75" s="20" t="b">
        <f t="shared" si="18"/>
        <v>1</v>
      </c>
    </row>
    <row r="76" spans="2:17">
      <c r="B76" s="17">
        <v>8</v>
      </c>
      <c r="C76" s="17">
        <f t="shared" si="5"/>
        <v>967</v>
      </c>
      <c r="D76" s="17">
        <f t="shared" si="6"/>
        <v>9</v>
      </c>
      <c r="E76" s="17">
        <f t="shared" si="7"/>
        <v>148</v>
      </c>
      <c r="F76" s="17">
        <f t="shared" si="8"/>
        <v>292</v>
      </c>
      <c r="G76" s="17">
        <f t="shared" si="9"/>
        <v>205</v>
      </c>
      <c r="H76" s="17">
        <f t="shared" si="10"/>
        <v>64</v>
      </c>
      <c r="I76" s="17">
        <f t="shared" si="11"/>
        <v>74</v>
      </c>
      <c r="J76" s="17">
        <f t="shared" si="12"/>
        <v>70</v>
      </c>
      <c r="K76" s="17">
        <f t="shared" si="13"/>
        <v>62</v>
      </c>
      <c r="L76" s="17">
        <f t="shared" si="14"/>
        <v>24</v>
      </c>
      <c r="M76" s="17">
        <f t="shared" si="15"/>
        <v>19</v>
      </c>
      <c r="O76">
        <f t="shared" si="16"/>
        <v>967</v>
      </c>
      <c r="P76" t="b">
        <f t="shared" si="17"/>
        <v>1</v>
      </c>
      <c r="Q76" t="b">
        <f t="shared" si="18"/>
        <v>1</v>
      </c>
    </row>
    <row r="77" spans="2:17">
      <c r="B77" s="18">
        <v>9</v>
      </c>
      <c r="C77" s="18">
        <f t="shared" si="5"/>
        <v>888</v>
      </c>
      <c r="D77" s="18">
        <f t="shared" si="6"/>
        <v>10</v>
      </c>
      <c r="E77" s="18">
        <f t="shared" si="7"/>
        <v>128</v>
      </c>
      <c r="F77" s="18">
        <f t="shared" si="8"/>
        <v>253</v>
      </c>
      <c r="G77" s="18">
        <f t="shared" si="9"/>
        <v>179</v>
      </c>
      <c r="H77" s="18">
        <f t="shared" si="10"/>
        <v>80</v>
      </c>
      <c r="I77" s="18">
        <f t="shared" si="11"/>
        <v>72</v>
      </c>
      <c r="J77" s="18">
        <f t="shared" si="12"/>
        <v>80</v>
      </c>
      <c r="K77" s="18">
        <f t="shared" si="13"/>
        <v>47</v>
      </c>
      <c r="L77" s="18">
        <f t="shared" si="14"/>
        <v>13</v>
      </c>
      <c r="M77" s="18">
        <f t="shared" si="15"/>
        <v>26</v>
      </c>
      <c r="N77" s="20"/>
      <c r="O77" s="20">
        <f t="shared" si="16"/>
        <v>888</v>
      </c>
      <c r="P77" s="20" t="b">
        <f t="shared" si="17"/>
        <v>1</v>
      </c>
      <c r="Q77" s="20" t="b">
        <f t="shared" si="18"/>
        <v>1</v>
      </c>
    </row>
    <row r="78" spans="2:17">
      <c r="B78" s="17">
        <v>10</v>
      </c>
      <c r="C78" s="17">
        <f t="shared" si="5"/>
        <v>622</v>
      </c>
      <c r="D78" s="17">
        <f t="shared" si="6"/>
        <v>12</v>
      </c>
      <c r="E78" s="17">
        <f t="shared" si="7"/>
        <v>99</v>
      </c>
      <c r="F78" s="17">
        <f t="shared" si="8"/>
        <v>178</v>
      </c>
      <c r="G78" s="17">
        <f t="shared" si="9"/>
        <v>109</v>
      </c>
      <c r="H78" s="17">
        <f t="shared" si="10"/>
        <v>57</v>
      </c>
      <c r="I78" s="17">
        <f t="shared" si="11"/>
        <v>55</v>
      </c>
      <c r="J78" s="17">
        <f t="shared" si="12"/>
        <v>38</v>
      </c>
      <c r="K78" s="17">
        <f t="shared" si="13"/>
        <v>44</v>
      </c>
      <c r="L78" s="17">
        <f t="shared" si="14"/>
        <v>15</v>
      </c>
      <c r="M78" s="17">
        <f t="shared" si="15"/>
        <v>15</v>
      </c>
      <c r="O78">
        <f t="shared" si="16"/>
        <v>622</v>
      </c>
      <c r="P78" t="b">
        <f t="shared" si="17"/>
        <v>1</v>
      </c>
      <c r="Q78" t="b">
        <f t="shared" si="18"/>
        <v>1</v>
      </c>
    </row>
    <row r="79" spans="2:17">
      <c r="B79" s="18">
        <v>11</v>
      </c>
      <c r="C79" s="18">
        <f t="shared" si="5"/>
        <v>494</v>
      </c>
      <c r="D79" s="18">
        <f t="shared" si="6"/>
        <v>8</v>
      </c>
      <c r="E79" s="18">
        <f t="shared" si="7"/>
        <v>81</v>
      </c>
      <c r="F79" s="18">
        <f t="shared" si="8"/>
        <v>143</v>
      </c>
      <c r="G79" s="18">
        <f t="shared" si="9"/>
        <v>99</v>
      </c>
      <c r="H79" s="18">
        <f t="shared" si="10"/>
        <v>39</v>
      </c>
      <c r="I79" s="18">
        <f t="shared" si="11"/>
        <v>37</v>
      </c>
      <c r="J79" s="18">
        <f t="shared" si="12"/>
        <v>39</v>
      </c>
      <c r="K79" s="18">
        <f t="shared" si="13"/>
        <v>27</v>
      </c>
      <c r="L79" s="18">
        <f t="shared" si="14"/>
        <v>9</v>
      </c>
      <c r="M79" s="18">
        <f t="shared" si="15"/>
        <v>12</v>
      </c>
      <c r="N79" s="20"/>
      <c r="O79" s="20">
        <f t="shared" si="16"/>
        <v>494</v>
      </c>
      <c r="P79" s="20" t="b">
        <f t="shared" si="17"/>
        <v>1</v>
      </c>
      <c r="Q79" s="20" t="b">
        <f t="shared" si="18"/>
        <v>1</v>
      </c>
    </row>
    <row r="80" spans="2:17">
      <c r="B80" s="17">
        <v>12</v>
      </c>
      <c r="C80" s="17">
        <f t="shared" si="5"/>
        <v>558</v>
      </c>
      <c r="D80" s="17">
        <f t="shared" si="6"/>
        <v>11</v>
      </c>
      <c r="E80" s="17">
        <f t="shared" si="7"/>
        <v>60</v>
      </c>
      <c r="F80" s="17">
        <f t="shared" si="8"/>
        <v>124</v>
      </c>
      <c r="G80" s="17">
        <f t="shared" si="9"/>
        <v>156</v>
      </c>
      <c r="H80" s="17">
        <f t="shared" si="10"/>
        <v>41</v>
      </c>
      <c r="I80" s="17">
        <f t="shared" si="11"/>
        <v>34</v>
      </c>
      <c r="J80" s="17">
        <f t="shared" si="12"/>
        <v>51</v>
      </c>
      <c r="K80" s="17">
        <f t="shared" si="13"/>
        <v>41</v>
      </c>
      <c r="L80" s="17">
        <f t="shared" si="14"/>
        <v>20</v>
      </c>
      <c r="M80" s="17">
        <f t="shared" si="15"/>
        <v>20</v>
      </c>
      <c r="O80">
        <f t="shared" si="16"/>
        <v>558</v>
      </c>
      <c r="P80" t="b">
        <f t="shared" si="17"/>
        <v>1</v>
      </c>
      <c r="Q80" t="b">
        <f t="shared" si="18"/>
        <v>1</v>
      </c>
    </row>
    <row r="81" spans="2:17">
      <c r="B81" s="18">
        <v>13</v>
      </c>
      <c r="C81" s="18">
        <f t="shared" si="5"/>
        <v>509</v>
      </c>
      <c r="D81" s="18">
        <f t="shared" si="6"/>
        <v>10</v>
      </c>
      <c r="E81" s="18">
        <f t="shared" si="7"/>
        <v>67</v>
      </c>
      <c r="F81" s="18">
        <f t="shared" si="8"/>
        <v>156</v>
      </c>
      <c r="G81" s="18">
        <f t="shared" si="9"/>
        <v>88</v>
      </c>
      <c r="H81" s="18">
        <f t="shared" si="10"/>
        <v>36</v>
      </c>
      <c r="I81" s="18">
        <f t="shared" si="11"/>
        <v>43</v>
      </c>
      <c r="J81" s="18">
        <f t="shared" si="12"/>
        <v>41</v>
      </c>
      <c r="K81" s="18">
        <f t="shared" si="13"/>
        <v>37</v>
      </c>
      <c r="L81" s="18">
        <f t="shared" si="14"/>
        <v>16</v>
      </c>
      <c r="M81" s="18">
        <f t="shared" si="15"/>
        <v>15</v>
      </c>
      <c r="N81" s="20"/>
      <c r="O81" s="20">
        <f t="shared" si="16"/>
        <v>509</v>
      </c>
      <c r="P81" s="20" t="b">
        <f t="shared" si="17"/>
        <v>1</v>
      </c>
      <c r="Q81" s="20" t="b">
        <f t="shared" si="18"/>
        <v>1</v>
      </c>
    </row>
    <row r="82" spans="2:17">
      <c r="B82" s="17">
        <v>14</v>
      </c>
      <c r="C82" s="17">
        <f t="shared" si="5"/>
        <v>292</v>
      </c>
      <c r="D82" s="17">
        <f t="shared" si="6"/>
        <v>5</v>
      </c>
      <c r="E82" s="17">
        <f t="shared" si="7"/>
        <v>62</v>
      </c>
      <c r="F82" s="17">
        <f t="shared" si="8"/>
        <v>90</v>
      </c>
      <c r="G82" s="17">
        <f t="shared" si="9"/>
        <v>36</v>
      </c>
      <c r="H82" s="17">
        <f t="shared" si="10"/>
        <v>22</v>
      </c>
      <c r="I82" s="17">
        <f t="shared" si="11"/>
        <v>24</v>
      </c>
      <c r="J82" s="17">
        <f t="shared" si="12"/>
        <v>26</v>
      </c>
      <c r="K82" s="17">
        <f t="shared" si="13"/>
        <v>13</v>
      </c>
      <c r="L82" s="17">
        <f t="shared" si="14"/>
        <v>8</v>
      </c>
      <c r="M82" s="17">
        <f t="shared" si="15"/>
        <v>6</v>
      </c>
      <c r="O82">
        <f t="shared" si="16"/>
        <v>292</v>
      </c>
      <c r="P82" t="b">
        <f t="shared" si="17"/>
        <v>1</v>
      </c>
      <c r="Q82" t="b">
        <f t="shared" si="18"/>
        <v>1</v>
      </c>
    </row>
    <row r="83" spans="2:17">
      <c r="B83" s="18">
        <v>15</v>
      </c>
      <c r="C83" s="18">
        <f t="shared" si="5"/>
        <v>192</v>
      </c>
      <c r="D83" s="18">
        <f t="shared" si="6"/>
        <v>6</v>
      </c>
      <c r="E83" s="18">
        <f t="shared" si="7"/>
        <v>38</v>
      </c>
      <c r="F83" s="18">
        <f t="shared" si="8"/>
        <v>48</v>
      </c>
      <c r="G83" s="18">
        <f t="shared" si="9"/>
        <v>20</v>
      </c>
      <c r="H83" s="18">
        <f t="shared" si="10"/>
        <v>16</v>
      </c>
      <c r="I83" s="18">
        <f t="shared" si="11"/>
        <v>14</v>
      </c>
      <c r="J83" s="18">
        <f t="shared" si="12"/>
        <v>20</v>
      </c>
      <c r="K83" s="18">
        <f t="shared" si="13"/>
        <v>15</v>
      </c>
      <c r="L83" s="18">
        <f t="shared" si="14"/>
        <v>7</v>
      </c>
      <c r="M83" s="18">
        <f t="shared" si="15"/>
        <v>8</v>
      </c>
      <c r="N83" s="20"/>
      <c r="O83" s="20">
        <f t="shared" si="16"/>
        <v>192</v>
      </c>
      <c r="P83" s="20" t="b">
        <f t="shared" si="17"/>
        <v>1</v>
      </c>
      <c r="Q83" s="20" t="b">
        <f t="shared" si="18"/>
        <v>1</v>
      </c>
    </row>
    <row r="84" spans="2:17">
      <c r="B84" s="17">
        <v>16</v>
      </c>
      <c r="C84" s="17">
        <f t="shared" si="5"/>
        <v>153</v>
      </c>
      <c r="D84" s="17">
        <f t="shared" si="6"/>
        <v>3</v>
      </c>
      <c r="E84" s="17">
        <f t="shared" si="7"/>
        <v>25</v>
      </c>
      <c r="F84" s="17">
        <f t="shared" si="8"/>
        <v>41</v>
      </c>
      <c r="G84" s="17">
        <f t="shared" si="9"/>
        <v>27</v>
      </c>
      <c r="H84" s="17">
        <f t="shared" si="10"/>
        <v>15</v>
      </c>
      <c r="I84" s="17">
        <f t="shared" si="11"/>
        <v>6</v>
      </c>
      <c r="J84" s="17">
        <f t="shared" si="12"/>
        <v>18</v>
      </c>
      <c r="K84" s="17">
        <f t="shared" si="13"/>
        <v>6</v>
      </c>
      <c r="L84" s="17">
        <f t="shared" si="14"/>
        <v>4</v>
      </c>
      <c r="M84" s="17">
        <f t="shared" si="15"/>
        <v>8</v>
      </c>
      <c r="O84">
        <f t="shared" si="16"/>
        <v>153</v>
      </c>
      <c r="P84" t="b">
        <f t="shared" si="17"/>
        <v>1</v>
      </c>
      <c r="Q84" t="b">
        <f t="shared" si="18"/>
        <v>1</v>
      </c>
    </row>
    <row r="85" spans="2:17">
      <c r="B85" s="18">
        <v>17</v>
      </c>
      <c r="C85" s="18">
        <f t="shared" si="5"/>
        <v>172</v>
      </c>
      <c r="D85" s="18">
        <f t="shared" si="6"/>
        <v>3</v>
      </c>
      <c r="E85" s="18">
        <f t="shared" si="7"/>
        <v>32</v>
      </c>
      <c r="F85" s="18">
        <f t="shared" si="8"/>
        <v>34</v>
      </c>
      <c r="G85" s="18">
        <f t="shared" si="9"/>
        <v>47</v>
      </c>
      <c r="H85" s="18">
        <f t="shared" si="10"/>
        <v>12</v>
      </c>
      <c r="I85" s="18">
        <f t="shared" si="11"/>
        <v>12</v>
      </c>
      <c r="J85" s="18">
        <f t="shared" si="12"/>
        <v>11</v>
      </c>
      <c r="K85" s="18">
        <f t="shared" si="13"/>
        <v>14</v>
      </c>
      <c r="L85" s="18">
        <f t="shared" si="14"/>
        <v>5</v>
      </c>
      <c r="M85" s="18">
        <f t="shared" si="15"/>
        <v>2</v>
      </c>
      <c r="N85" s="20"/>
      <c r="O85" s="20">
        <f t="shared" si="16"/>
        <v>172</v>
      </c>
      <c r="P85" s="20" t="b">
        <f t="shared" si="17"/>
        <v>1</v>
      </c>
      <c r="Q85" s="20" t="b">
        <f t="shared" si="18"/>
        <v>1</v>
      </c>
    </row>
    <row r="86" spans="2:17">
      <c r="B86" s="17">
        <v>18</v>
      </c>
      <c r="C86" s="17">
        <f t="shared" si="5"/>
        <v>122</v>
      </c>
      <c r="D86" s="17">
        <f t="shared" si="6"/>
        <v>3</v>
      </c>
      <c r="E86" s="17">
        <f t="shared" si="7"/>
        <v>12</v>
      </c>
      <c r="F86" s="17">
        <f t="shared" si="8"/>
        <v>23</v>
      </c>
      <c r="G86" s="17">
        <f t="shared" si="9"/>
        <v>32</v>
      </c>
      <c r="H86" s="17">
        <f t="shared" si="10"/>
        <v>18</v>
      </c>
      <c r="I86" s="17">
        <f t="shared" si="11"/>
        <v>6</v>
      </c>
      <c r="J86" s="17">
        <f t="shared" si="12"/>
        <v>16</v>
      </c>
      <c r="K86" s="17">
        <f t="shared" si="13"/>
        <v>7</v>
      </c>
      <c r="L86" s="17">
        <f t="shared" si="14"/>
        <v>4</v>
      </c>
      <c r="M86" s="17">
        <f t="shared" si="15"/>
        <v>1</v>
      </c>
      <c r="O86">
        <f t="shared" si="16"/>
        <v>122</v>
      </c>
      <c r="P86" t="b">
        <f t="shared" si="17"/>
        <v>1</v>
      </c>
      <c r="Q86" t="b">
        <f t="shared" si="18"/>
        <v>1</v>
      </c>
    </row>
    <row r="87" spans="2:17">
      <c r="B87" s="18">
        <v>19</v>
      </c>
      <c r="C87" s="18">
        <f t="shared" si="5"/>
        <v>102</v>
      </c>
      <c r="D87" s="18">
        <f t="shared" si="6"/>
        <v>4</v>
      </c>
      <c r="E87" s="18">
        <f t="shared" si="7"/>
        <v>13</v>
      </c>
      <c r="F87" s="18">
        <f t="shared" si="8"/>
        <v>16</v>
      </c>
      <c r="G87" s="18">
        <f t="shared" si="9"/>
        <v>17</v>
      </c>
      <c r="H87" s="18">
        <f t="shared" si="10"/>
        <v>10</v>
      </c>
      <c r="I87" s="18">
        <f t="shared" si="11"/>
        <v>12</v>
      </c>
      <c r="J87" s="18">
        <f t="shared" si="12"/>
        <v>13</v>
      </c>
      <c r="K87" s="18">
        <f t="shared" si="13"/>
        <v>10</v>
      </c>
      <c r="L87" s="18">
        <f t="shared" si="14"/>
        <v>4</v>
      </c>
      <c r="M87" s="18">
        <f t="shared" si="15"/>
        <v>3</v>
      </c>
      <c r="N87" s="20"/>
      <c r="O87" s="20">
        <f t="shared" si="16"/>
        <v>102</v>
      </c>
      <c r="P87" s="20" t="b">
        <f t="shared" si="17"/>
        <v>1</v>
      </c>
      <c r="Q87" s="20" t="b">
        <f t="shared" si="18"/>
        <v>1</v>
      </c>
    </row>
    <row r="88" spans="2:17">
      <c r="B88" s="17">
        <v>20</v>
      </c>
      <c r="C88" s="17">
        <f t="shared" si="5"/>
        <v>111</v>
      </c>
      <c r="D88" s="17">
        <f t="shared" si="6"/>
        <v>4</v>
      </c>
      <c r="E88" s="17">
        <f t="shared" si="7"/>
        <v>16</v>
      </c>
      <c r="F88" s="17">
        <f t="shared" si="8"/>
        <v>26</v>
      </c>
      <c r="G88" s="17">
        <f t="shared" si="9"/>
        <v>31</v>
      </c>
      <c r="H88" s="17">
        <f t="shared" si="10"/>
        <v>5</v>
      </c>
      <c r="I88" s="17">
        <f t="shared" si="11"/>
        <v>4</v>
      </c>
      <c r="J88" s="17">
        <f t="shared" si="12"/>
        <v>7</v>
      </c>
      <c r="K88" s="17">
        <f t="shared" si="13"/>
        <v>9</v>
      </c>
      <c r="L88" s="17">
        <f t="shared" si="14"/>
        <v>3</v>
      </c>
      <c r="M88" s="17">
        <f t="shared" si="15"/>
        <v>6</v>
      </c>
      <c r="O88">
        <f t="shared" si="16"/>
        <v>111</v>
      </c>
      <c r="P88" t="b">
        <f t="shared" si="17"/>
        <v>1</v>
      </c>
      <c r="Q88" t="b">
        <f t="shared" si="18"/>
        <v>1</v>
      </c>
    </row>
    <row r="89" spans="2:17">
      <c r="B89" s="18">
        <v>21</v>
      </c>
      <c r="C89" s="18">
        <f t="shared" si="5"/>
        <v>69</v>
      </c>
      <c r="D89" s="18">
        <f t="shared" si="6"/>
        <v>6</v>
      </c>
      <c r="E89" s="18">
        <f t="shared" si="7"/>
        <v>10</v>
      </c>
      <c r="F89" s="18">
        <f t="shared" si="8"/>
        <v>11</v>
      </c>
      <c r="G89" s="18">
        <f t="shared" si="9"/>
        <v>18</v>
      </c>
      <c r="H89" s="18">
        <f t="shared" si="10"/>
        <v>2</v>
      </c>
      <c r="I89" s="18">
        <f t="shared" si="11"/>
        <v>1</v>
      </c>
      <c r="J89" s="18">
        <f t="shared" si="12"/>
        <v>11</v>
      </c>
      <c r="K89" s="18">
        <f t="shared" si="13"/>
        <v>4</v>
      </c>
      <c r="L89" s="18">
        <f t="shared" si="14"/>
        <v>1</v>
      </c>
      <c r="M89" s="18">
        <f t="shared" si="15"/>
        <v>5</v>
      </c>
      <c r="N89" s="20"/>
      <c r="O89" s="20">
        <f t="shared" si="16"/>
        <v>69</v>
      </c>
      <c r="P89" s="20" t="b">
        <f t="shared" si="17"/>
        <v>1</v>
      </c>
      <c r="Q89" s="20" t="b">
        <f t="shared" si="18"/>
        <v>1</v>
      </c>
    </row>
    <row r="90" spans="2:17">
      <c r="B90" s="17">
        <v>22</v>
      </c>
      <c r="C90" s="17">
        <f t="shared" si="5"/>
        <v>49</v>
      </c>
      <c r="D90" s="17">
        <f t="shared" si="6"/>
        <v>2</v>
      </c>
      <c r="E90" s="17">
        <f t="shared" si="7"/>
        <v>9</v>
      </c>
      <c r="F90" s="17">
        <f t="shared" si="8"/>
        <v>7</v>
      </c>
      <c r="G90" s="17">
        <f t="shared" si="9"/>
        <v>11</v>
      </c>
      <c r="H90" s="17">
        <f t="shared" si="10"/>
        <v>5</v>
      </c>
      <c r="I90" s="17">
        <f t="shared" si="11"/>
        <v>4</v>
      </c>
      <c r="J90" s="17">
        <f t="shared" si="12"/>
        <v>6</v>
      </c>
      <c r="K90" s="17">
        <f t="shared" si="13"/>
        <v>3</v>
      </c>
      <c r="L90" s="17">
        <f t="shared" si="14"/>
        <v>2</v>
      </c>
      <c r="M90" s="17">
        <f t="shared" si="15"/>
        <v>0</v>
      </c>
      <c r="O90">
        <f t="shared" si="16"/>
        <v>49</v>
      </c>
      <c r="P90" t="b">
        <f t="shared" si="17"/>
        <v>1</v>
      </c>
      <c r="Q90" t="b">
        <f t="shared" si="18"/>
        <v>1</v>
      </c>
    </row>
    <row r="91" spans="2:17">
      <c r="B91" s="18">
        <v>23</v>
      </c>
      <c r="C91" s="18">
        <f t="shared" si="5"/>
        <v>35</v>
      </c>
      <c r="D91" s="18">
        <f t="shared" si="6"/>
        <v>2</v>
      </c>
      <c r="E91" s="18">
        <f t="shared" si="7"/>
        <v>5</v>
      </c>
      <c r="F91" s="18">
        <f t="shared" si="8"/>
        <v>4</v>
      </c>
      <c r="G91" s="18">
        <f t="shared" si="9"/>
        <v>9</v>
      </c>
      <c r="H91" s="18">
        <f t="shared" si="10"/>
        <v>3</v>
      </c>
      <c r="I91" s="18">
        <f t="shared" si="11"/>
        <v>0</v>
      </c>
      <c r="J91" s="18">
        <f t="shared" si="12"/>
        <v>4</v>
      </c>
      <c r="K91" s="18">
        <f t="shared" si="13"/>
        <v>2</v>
      </c>
      <c r="L91" s="18">
        <f t="shared" si="14"/>
        <v>3</v>
      </c>
      <c r="M91" s="18">
        <f t="shared" si="15"/>
        <v>3</v>
      </c>
      <c r="N91" s="20"/>
      <c r="O91" s="20">
        <f t="shared" si="16"/>
        <v>35</v>
      </c>
      <c r="P91" s="20" t="b">
        <f t="shared" si="17"/>
        <v>1</v>
      </c>
      <c r="Q91" s="20" t="b">
        <f t="shared" si="18"/>
        <v>1</v>
      </c>
    </row>
    <row r="92" spans="2:17">
      <c r="B92" s="17">
        <v>24</v>
      </c>
      <c r="C92" s="17">
        <f t="shared" si="5"/>
        <v>34</v>
      </c>
      <c r="D92" s="17">
        <f t="shared" si="6"/>
        <v>2</v>
      </c>
      <c r="E92" s="17">
        <f t="shared" ref="E92:E121" si="19">SUM(F29:I29)</f>
        <v>11</v>
      </c>
      <c r="F92" s="17">
        <f t="shared" ref="F92:F121" si="20">SUM(J29:N29)</f>
        <v>2</v>
      </c>
      <c r="G92" s="17">
        <f t="shared" ref="G92:G121" si="21">O29</f>
        <v>11</v>
      </c>
      <c r="H92" s="17">
        <f t="shared" ref="H92:H121" si="22">P29</f>
        <v>2</v>
      </c>
      <c r="I92" s="17">
        <f t="shared" ref="I92:I121" si="23">Q29</f>
        <v>2</v>
      </c>
      <c r="J92" s="17">
        <f t="shared" ref="J92:J121" si="24">R29</f>
        <v>1</v>
      </c>
      <c r="K92" s="17">
        <f t="shared" ref="K92:K121" si="25">S29</f>
        <v>0</v>
      </c>
      <c r="L92" s="17">
        <f t="shared" ref="L92:L121" si="26">T29</f>
        <v>1</v>
      </c>
      <c r="M92" s="17">
        <f t="shared" ref="M92:M121" si="27">SUM(U29:W29)</f>
        <v>2</v>
      </c>
      <c r="O92">
        <f t="shared" ref="O92:O121" si="28">+SUM(D92:M92)</f>
        <v>34</v>
      </c>
      <c r="P92" t="b">
        <f t="shared" ref="P92:P121" si="29">IF(AND(ISERROR(C92),ISERROR(O92)),"-",C92=O92)</f>
        <v>1</v>
      </c>
      <c r="Q92" t="b">
        <f t="shared" ref="Q92:Q121" si="30">IF(AND(ISERROR(Y29),ISERROR(O92)),"-",Y29=O92)</f>
        <v>1</v>
      </c>
    </row>
    <row r="93" spans="2:17">
      <c r="B93" s="18">
        <v>25</v>
      </c>
      <c r="C93" s="18">
        <f t="shared" si="5"/>
        <v>19</v>
      </c>
      <c r="D93" s="18">
        <f t="shared" si="6"/>
        <v>0</v>
      </c>
      <c r="E93" s="18">
        <f t="shared" si="19"/>
        <v>4</v>
      </c>
      <c r="F93" s="18">
        <f t="shared" si="20"/>
        <v>8</v>
      </c>
      <c r="G93" s="18">
        <f t="shared" si="21"/>
        <v>1</v>
      </c>
      <c r="H93" s="18">
        <f t="shared" si="22"/>
        <v>1</v>
      </c>
      <c r="I93" s="18">
        <f t="shared" si="23"/>
        <v>1</v>
      </c>
      <c r="J93" s="18">
        <f t="shared" si="24"/>
        <v>1</v>
      </c>
      <c r="K93" s="18">
        <f t="shared" si="25"/>
        <v>1</v>
      </c>
      <c r="L93" s="18">
        <f t="shared" si="26"/>
        <v>2</v>
      </c>
      <c r="M93" s="18">
        <f t="shared" si="27"/>
        <v>0</v>
      </c>
      <c r="N93" s="20"/>
      <c r="O93" s="20">
        <f t="shared" si="28"/>
        <v>19</v>
      </c>
      <c r="P93" s="20" t="b">
        <f t="shared" si="29"/>
        <v>1</v>
      </c>
      <c r="Q93" s="20" t="b">
        <f t="shared" si="30"/>
        <v>1</v>
      </c>
    </row>
    <row r="94" spans="2:17">
      <c r="B94" s="17">
        <v>26</v>
      </c>
      <c r="C94" s="17">
        <f>C31</f>
        <v>33</v>
      </c>
      <c r="D94" s="17">
        <f t="shared" si="6"/>
        <v>2</v>
      </c>
      <c r="E94" s="17">
        <f t="shared" si="19"/>
        <v>6</v>
      </c>
      <c r="F94" s="17">
        <f t="shared" si="20"/>
        <v>6</v>
      </c>
      <c r="G94" s="17">
        <f t="shared" si="21"/>
        <v>4</v>
      </c>
      <c r="H94" s="17">
        <f t="shared" si="22"/>
        <v>0</v>
      </c>
      <c r="I94" s="17">
        <f t="shared" si="23"/>
        <v>3</v>
      </c>
      <c r="J94" s="17">
        <f t="shared" si="24"/>
        <v>1</v>
      </c>
      <c r="K94" s="17">
        <f t="shared" si="25"/>
        <v>4</v>
      </c>
      <c r="L94" s="17">
        <f t="shared" si="26"/>
        <v>3</v>
      </c>
      <c r="M94" s="17">
        <f t="shared" si="27"/>
        <v>4</v>
      </c>
      <c r="O94">
        <f t="shared" si="28"/>
        <v>33</v>
      </c>
      <c r="P94" t="b">
        <f t="shared" si="29"/>
        <v>1</v>
      </c>
      <c r="Q94" t="b">
        <f t="shared" si="30"/>
        <v>1</v>
      </c>
    </row>
    <row r="95" spans="2:17">
      <c r="B95" s="18">
        <v>27</v>
      </c>
      <c r="C95" s="18">
        <f t="shared" si="5"/>
        <v>24</v>
      </c>
      <c r="D95" s="18">
        <f t="shared" si="6"/>
        <v>2</v>
      </c>
      <c r="E95" s="18">
        <f t="shared" si="19"/>
        <v>3</v>
      </c>
      <c r="F95" s="18">
        <f t="shared" si="20"/>
        <v>1</v>
      </c>
      <c r="G95" s="18">
        <f t="shared" si="21"/>
        <v>6</v>
      </c>
      <c r="H95" s="18">
        <f t="shared" si="22"/>
        <v>0</v>
      </c>
      <c r="I95" s="18">
        <f t="shared" si="23"/>
        <v>1</v>
      </c>
      <c r="J95" s="18">
        <f t="shared" si="24"/>
        <v>6</v>
      </c>
      <c r="K95" s="18">
        <f t="shared" si="25"/>
        <v>0</v>
      </c>
      <c r="L95" s="18">
        <f t="shared" si="26"/>
        <v>3</v>
      </c>
      <c r="M95" s="18">
        <f t="shared" si="27"/>
        <v>2</v>
      </c>
      <c r="N95" s="20"/>
      <c r="O95" s="20">
        <f t="shared" si="28"/>
        <v>24</v>
      </c>
      <c r="P95" s="20" t="b">
        <f t="shared" si="29"/>
        <v>1</v>
      </c>
      <c r="Q95" s="20" t="b">
        <f t="shared" si="30"/>
        <v>1</v>
      </c>
    </row>
    <row r="96" spans="2:17">
      <c r="B96" s="17">
        <v>28</v>
      </c>
      <c r="C96" s="17">
        <f>C33</f>
        <v>27</v>
      </c>
      <c r="D96" s="17">
        <f t="shared" si="6"/>
        <v>2</v>
      </c>
      <c r="E96" s="17">
        <f>SUM(F33:I33)</f>
        <v>4</v>
      </c>
      <c r="F96" s="17">
        <f>SUM(J33:N33)</f>
        <v>3</v>
      </c>
      <c r="G96" s="17">
        <f t="shared" ref="G96:L96" si="31">O33</f>
        <v>3</v>
      </c>
      <c r="H96" s="17">
        <f t="shared" si="31"/>
        <v>2</v>
      </c>
      <c r="I96" s="17">
        <f t="shared" si="31"/>
        <v>3</v>
      </c>
      <c r="J96" s="17">
        <f t="shared" si="31"/>
        <v>5</v>
      </c>
      <c r="K96" s="17">
        <f t="shared" si="31"/>
        <v>0</v>
      </c>
      <c r="L96" s="17">
        <f t="shared" si="31"/>
        <v>2</v>
      </c>
      <c r="M96" s="17">
        <f>SUM(U33:W33)</f>
        <v>3</v>
      </c>
      <c r="O96">
        <f>+SUM(D96:M96)</f>
        <v>27</v>
      </c>
      <c r="P96" t="b">
        <f>IF(AND(ISERROR(C96),ISERROR(O96)),"-",C96=O96)</f>
        <v>1</v>
      </c>
      <c r="Q96" t="b">
        <f>IF(AND(ISERROR(Y33),ISERROR(O96)),"-",Y33=O96)</f>
        <v>1</v>
      </c>
    </row>
    <row r="97" spans="2:17">
      <c r="B97" s="18">
        <v>29</v>
      </c>
      <c r="C97" s="18">
        <f t="shared" si="5"/>
        <v>38</v>
      </c>
      <c r="D97" s="18">
        <f t="shared" si="6"/>
        <v>3</v>
      </c>
      <c r="E97" s="18">
        <f t="shared" si="19"/>
        <v>5</v>
      </c>
      <c r="F97" s="18">
        <f t="shared" si="20"/>
        <v>6</v>
      </c>
      <c r="G97" s="18">
        <f t="shared" si="21"/>
        <v>4</v>
      </c>
      <c r="H97" s="18">
        <f t="shared" si="22"/>
        <v>2</v>
      </c>
      <c r="I97" s="18">
        <f t="shared" si="23"/>
        <v>4</v>
      </c>
      <c r="J97" s="18">
        <f t="shared" si="24"/>
        <v>5</v>
      </c>
      <c r="K97" s="18">
        <f t="shared" si="25"/>
        <v>3</v>
      </c>
      <c r="L97" s="18">
        <f t="shared" si="26"/>
        <v>4</v>
      </c>
      <c r="M97" s="18">
        <f t="shared" si="27"/>
        <v>2</v>
      </c>
      <c r="N97" s="20"/>
      <c r="O97" s="20">
        <f t="shared" si="28"/>
        <v>38</v>
      </c>
      <c r="P97" s="20" t="b">
        <f t="shared" si="29"/>
        <v>1</v>
      </c>
      <c r="Q97" s="20" t="b">
        <f t="shared" si="30"/>
        <v>1</v>
      </c>
    </row>
    <row r="98" spans="2:17">
      <c r="B98" s="17">
        <v>30</v>
      </c>
      <c r="C98" s="17">
        <f t="shared" si="5"/>
        <v>80</v>
      </c>
      <c r="D98" s="17">
        <f t="shared" si="6"/>
        <v>2</v>
      </c>
      <c r="E98" s="17">
        <f t="shared" si="19"/>
        <v>11</v>
      </c>
      <c r="F98" s="17">
        <f t="shared" si="20"/>
        <v>8</v>
      </c>
      <c r="G98" s="17">
        <f t="shared" si="21"/>
        <v>11</v>
      </c>
      <c r="H98" s="17">
        <f t="shared" si="22"/>
        <v>6</v>
      </c>
      <c r="I98" s="17">
        <f t="shared" si="23"/>
        <v>10</v>
      </c>
      <c r="J98" s="17">
        <f t="shared" si="24"/>
        <v>5</v>
      </c>
      <c r="K98" s="17">
        <f t="shared" si="25"/>
        <v>7</v>
      </c>
      <c r="L98" s="17">
        <f t="shared" si="26"/>
        <v>7</v>
      </c>
      <c r="M98" s="17">
        <f t="shared" si="27"/>
        <v>13</v>
      </c>
      <c r="O98">
        <f t="shared" si="28"/>
        <v>80</v>
      </c>
      <c r="P98" t="b">
        <f t="shared" si="29"/>
        <v>1</v>
      </c>
      <c r="Q98" t="b">
        <f t="shared" si="30"/>
        <v>1</v>
      </c>
    </row>
    <row r="99" spans="2:17">
      <c r="B99" s="18">
        <v>31</v>
      </c>
      <c r="C99" s="18">
        <f t="shared" si="5"/>
        <v>97</v>
      </c>
      <c r="D99" s="18">
        <f t="shared" si="6"/>
        <v>4</v>
      </c>
      <c r="E99" s="18">
        <f t="shared" si="19"/>
        <v>8</v>
      </c>
      <c r="F99" s="18">
        <f t="shared" si="20"/>
        <v>17</v>
      </c>
      <c r="G99" s="18">
        <f t="shared" si="21"/>
        <v>12</v>
      </c>
      <c r="H99" s="18">
        <f t="shared" si="22"/>
        <v>6</v>
      </c>
      <c r="I99" s="18">
        <f t="shared" si="23"/>
        <v>7</v>
      </c>
      <c r="J99" s="18">
        <f t="shared" si="24"/>
        <v>4</v>
      </c>
      <c r="K99" s="18">
        <f t="shared" si="25"/>
        <v>9</v>
      </c>
      <c r="L99" s="18">
        <f t="shared" si="26"/>
        <v>6</v>
      </c>
      <c r="M99" s="18">
        <f t="shared" si="27"/>
        <v>24</v>
      </c>
      <c r="N99" s="20"/>
      <c r="O99" s="20">
        <f t="shared" si="28"/>
        <v>97</v>
      </c>
      <c r="P99" s="20" t="b">
        <f t="shared" si="29"/>
        <v>1</v>
      </c>
      <c r="Q99" s="20" t="b">
        <f t="shared" si="30"/>
        <v>1</v>
      </c>
    </row>
    <row r="100" spans="2:17">
      <c r="B100" s="17">
        <v>32</v>
      </c>
      <c r="C100" s="17">
        <f t="shared" si="5"/>
        <v>101</v>
      </c>
      <c r="D100" s="17">
        <f t="shared" si="6"/>
        <v>4</v>
      </c>
      <c r="E100" s="17">
        <f t="shared" si="19"/>
        <v>18</v>
      </c>
      <c r="F100" s="17">
        <f t="shared" si="20"/>
        <v>12</v>
      </c>
      <c r="G100" s="17">
        <f t="shared" si="21"/>
        <v>5</v>
      </c>
      <c r="H100" s="17">
        <f t="shared" si="22"/>
        <v>2</v>
      </c>
      <c r="I100" s="17">
        <f t="shared" si="23"/>
        <v>6</v>
      </c>
      <c r="J100" s="17">
        <f t="shared" si="24"/>
        <v>3</v>
      </c>
      <c r="K100" s="17">
        <f t="shared" si="25"/>
        <v>9</v>
      </c>
      <c r="L100" s="17">
        <f t="shared" si="26"/>
        <v>14</v>
      </c>
      <c r="M100" s="17">
        <f t="shared" si="27"/>
        <v>28</v>
      </c>
      <c r="O100">
        <f t="shared" si="28"/>
        <v>101</v>
      </c>
      <c r="P100" t="b">
        <f t="shared" si="29"/>
        <v>1</v>
      </c>
      <c r="Q100" t="b">
        <f t="shared" si="30"/>
        <v>1</v>
      </c>
    </row>
    <row r="101" spans="2:17">
      <c r="B101" s="18">
        <v>33</v>
      </c>
      <c r="C101" s="18">
        <f t="shared" si="5"/>
        <v>127</v>
      </c>
      <c r="D101" s="18">
        <f t="shared" si="6"/>
        <v>5</v>
      </c>
      <c r="E101" s="18">
        <f t="shared" si="19"/>
        <v>27</v>
      </c>
      <c r="F101" s="18">
        <f t="shared" si="20"/>
        <v>13</v>
      </c>
      <c r="G101" s="18">
        <f t="shared" si="21"/>
        <v>7</v>
      </c>
      <c r="H101" s="18">
        <f t="shared" si="22"/>
        <v>4</v>
      </c>
      <c r="I101" s="18">
        <f t="shared" si="23"/>
        <v>14</v>
      </c>
      <c r="J101" s="18">
        <f t="shared" si="24"/>
        <v>13</v>
      </c>
      <c r="K101" s="18">
        <f t="shared" si="25"/>
        <v>6</v>
      </c>
      <c r="L101" s="18">
        <f t="shared" si="26"/>
        <v>9</v>
      </c>
      <c r="M101" s="18">
        <f t="shared" si="27"/>
        <v>29</v>
      </c>
      <c r="N101" s="20"/>
      <c r="O101" s="20">
        <f t="shared" si="28"/>
        <v>127</v>
      </c>
      <c r="P101" s="20" t="b">
        <f t="shared" si="29"/>
        <v>1</v>
      </c>
      <c r="Q101" s="20" t="b">
        <f t="shared" si="30"/>
        <v>1</v>
      </c>
    </row>
    <row r="102" spans="2:17">
      <c r="B102" s="17">
        <v>34</v>
      </c>
      <c r="C102" s="17">
        <f t="shared" si="5"/>
        <v>195</v>
      </c>
      <c r="D102" s="17">
        <f t="shared" si="6"/>
        <v>2</v>
      </c>
      <c r="E102" s="17">
        <f t="shared" si="19"/>
        <v>29</v>
      </c>
      <c r="F102" s="17">
        <f t="shared" si="20"/>
        <v>27</v>
      </c>
      <c r="G102" s="17">
        <f t="shared" si="21"/>
        <v>13</v>
      </c>
      <c r="H102" s="17">
        <f t="shared" si="22"/>
        <v>9</v>
      </c>
      <c r="I102" s="17">
        <f t="shared" si="23"/>
        <v>14</v>
      </c>
      <c r="J102" s="17">
        <f t="shared" si="24"/>
        <v>19</v>
      </c>
      <c r="K102" s="17">
        <f t="shared" si="25"/>
        <v>17</v>
      </c>
      <c r="L102" s="17">
        <f t="shared" si="26"/>
        <v>16</v>
      </c>
      <c r="M102" s="17">
        <f t="shared" si="27"/>
        <v>49</v>
      </c>
      <c r="O102">
        <f t="shared" si="28"/>
        <v>195</v>
      </c>
      <c r="P102" t="b">
        <f t="shared" si="29"/>
        <v>1</v>
      </c>
      <c r="Q102" t="b">
        <f t="shared" si="30"/>
        <v>1</v>
      </c>
    </row>
    <row r="103" spans="2:17">
      <c r="B103" s="18">
        <v>35</v>
      </c>
      <c r="C103" s="18" t="e">
        <f t="shared" si="5"/>
        <v>#N/A</v>
      </c>
      <c r="D103" s="18" t="e">
        <f t="shared" si="6"/>
        <v>#N/A</v>
      </c>
      <c r="E103" s="18" t="e">
        <f t="shared" si="19"/>
        <v>#N/A</v>
      </c>
      <c r="F103" s="18" t="e">
        <f t="shared" si="20"/>
        <v>#N/A</v>
      </c>
      <c r="G103" s="18" t="e">
        <f t="shared" si="21"/>
        <v>#N/A</v>
      </c>
      <c r="H103" s="18" t="e">
        <f t="shared" si="22"/>
        <v>#N/A</v>
      </c>
      <c r="I103" s="18" t="e">
        <f t="shared" si="23"/>
        <v>#N/A</v>
      </c>
      <c r="J103" s="18" t="e">
        <f t="shared" si="24"/>
        <v>#N/A</v>
      </c>
      <c r="K103" s="18" t="e">
        <f t="shared" si="25"/>
        <v>#N/A</v>
      </c>
      <c r="L103" s="18" t="e">
        <f t="shared" si="26"/>
        <v>#N/A</v>
      </c>
      <c r="M103" s="18" t="e">
        <f t="shared" si="27"/>
        <v>#N/A</v>
      </c>
      <c r="N103" s="20"/>
      <c r="O103" s="20" t="e">
        <f t="shared" si="28"/>
        <v>#N/A</v>
      </c>
      <c r="P103" s="20" t="str">
        <f t="shared" si="29"/>
        <v>-</v>
      </c>
      <c r="Q103" s="20" t="str">
        <f t="shared" si="30"/>
        <v>-</v>
      </c>
    </row>
    <row r="104" spans="2:17">
      <c r="B104" s="17">
        <v>36</v>
      </c>
      <c r="C104" s="17" t="e">
        <f t="shared" si="5"/>
        <v>#N/A</v>
      </c>
      <c r="D104" s="17" t="e">
        <f t="shared" si="6"/>
        <v>#N/A</v>
      </c>
      <c r="E104" s="17" t="e">
        <f t="shared" si="19"/>
        <v>#N/A</v>
      </c>
      <c r="F104" s="17" t="e">
        <f t="shared" si="20"/>
        <v>#N/A</v>
      </c>
      <c r="G104" s="17" t="e">
        <f t="shared" si="21"/>
        <v>#N/A</v>
      </c>
      <c r="H104" s="17" t="e">
        <f t="shared" si="22"/>
        <v>#N/A</v>
      </c>
      <c r="I104" s="17" t="e">
        <f t="shared" si="23"/>
        <v>#N/A</v>
      </c>
      <c r="J104" s="17" t="e">
        <f t="shared" si="24"/>
        <v>#N/A</v>
      </c>
      <c r="K104" s="17" t="e">
        <f t="shared" si="25"/>
        <v>#N/A</v>
      </c>
      <c r="L104" s="17" t="e">
        <f t="shared" si="26"/>
        <v>#N/A</v>
      </c>
      <c r="M104" s="17" t="e">
        <f t="shared" si="27"/>
        <v>#N/A</v>
      </c>
      <c r="O104" t="e">
        <f t="shared" si="28"/>
        <v>#N/A</v>
      </c>
      <c r="P104" t="str">
        <f t="shared" si="29"/>
        <v>-</v>
      </c>
      <c r="Q104" t="str">
        <f t="shared" si="30"/>
        <v>-</v>
      </c>
    </row>
    <row r="105" spans="2:17">
      <c r="B105" s="18">
        <v>37</v>
      </c>
      <c r="C105" s="18" t="e">
        <f t="shared" si="5"/>
        <v>#N/A</v>
      </c>
      <c r="D105" s="18" t="e">
        <f t="shared" si="6"/>
        <v>#N/A</v>
      </c>
      <c r="E105" s="18" t="e">
        <f t="shared" si="19"/>
        <v>#N/A</v>
      </c>
      <c r="F105" s="18" t="e">
        <f t="shared" si="20"/>
        <v>#N/A</v>
      </c>
      <c r="G105" s="18" t="e">
        <f t="shared" si="21"/>
        <v>#N/A</v>
      </c>
      <c r="H105" s="18" t="e">
        <f t="shared" si="22"/>
        <v>#N/A</v>
      </c>
      <c r="I105" s="18" t="e">
        <f t="shared" si="23"/>
        <v>#N/A</v>
      </c>
      <c r="J105" s="18" t="e">
        <f t="shared" si="24"/>
        <v>#N/A</v>
      </c>
      <c r="K105" s="18" t="e">
        <f t="shared" si="25"/>
        <v>#N/A</v>
      </c>
      <c r="L105" s="18" t="e">
        <f t="shared" si="26"/>
        <v>#N/A</v>
      </c>
      <c r="M105" s="18" t="e">
        <f t="shared" si="27"/>
        <v>#N/A</v>
      </c>
      <c r="N105" s="20"/>
      <c r="O105" s="20" t="e">
        <f t="shared" si="28"/>
        <v>#N/A</v>
      </c>
      <c r="P105" s="20" t="str">
        <f t="shared" si="29"/>
        <v>-</v>
      </c>
      <c r="Q105" s="20" t="str">
        <f t="shared" si="30"/>
        <v>-</v>
      </c>
    </row>
    <row r="106" spans="2:17">
      <c r="B106" s="17">
        <v>38</v>
      </c>
      <c r="C106" s="17" t="e">
        <f t="shared" si="5"/>
        <v>#N/A</v>
      </c>
      <c r="D106" s="17" t="e">
        <f t="shared" si="6"/>
        <v>#N/A</v>
      </c>
      <c r="E106" s="17" t="e">
        <f t="shared" si="19"/>
        <v>#N/A</v>
      </c>
      <c r="F106" s="17" t="e">
        <f t="shared" si="20"/>
        <v>#N/A</v>
      </c>
      <c r="G106" s="17" t="e">
        <f t="shared" si="21"/>
        <v>#N/A</v>
      </c>
      <c r="H106" s="17" t="e">
        <f t="shared" si="22"/>
        <v>#N/A</v>
      </c>
      <c r="I106" s="17" t="e">
        <f t="shared" si="23"/>
        <v>#N/A</v>
      </c>
      <c r="J106" s="17" t="e">
        <f t="shared" si="24"/>
        <v>#N/A</v>
      </c>
      <c r="K106" s="17" t="e">
        <f t="shared" si="25"/>
        <v>#N/A</v>
      </c>
      <c r="L106" s="17" t="e">
        <f t="shared" si="26"/>
        <v>#N/A</v>
      </c>
      <c r="M106" s="17" t="e">
        <f t="shared" si="27"/>
        <v>#N/A</v>
      </c>
      <c r="O106" t="e">
        <f t="shared" si="28"/>
        <v>#N/A</v>
      </c>
      <c r="P106" t="str">
        <f t="shared" si="29"/>
        <v>-</v>
      </c>
      <c r="Q106" t="str">
        <f t="shared" si="30"/>
        <v>-</v>
      </c>
    </row>
    <row r="107" spans="2:17">
      <c r="B107" s="18">
        <v>39</v>
      </c>
      <c r="C107" s="18" t="e">
        <f t="shared" si="5"/>
        <v>#N/A</v>
      </c>
      <c r="D107" s="18" t="e">
        <f t="shared" si="6"/>
        <v>#N/A</v>
      </c>
      <c r="E107" s="18" t="e">
        <f t="shared" si="19"/>
        <v>#N/A</v>
      </c>
      <c r="F107" s="18" t="e">
        <f t="shared" si="20"/>
        <v>#N/A</v>
      </c>
      <c r="G107" s="18" t="e">
        <f t="shared" si="21"/>
        <v>#N/A</v>
      </c>
      <c r="H107" s="18" t="e">
        <f t="shared" si="22"/>
        <v>#N/A</v>
      </c>
      <c r="I107" s="18" t="e">
        <f t="shared" si="23"/>
        <v>#N/A</v>
      </c>
      <c r="J107" s="18" t="e">
        <f t="shared" si="24"/>
        <v>#N/A</v>
      </c>
      <c r="K107" s="18" t="e">
        <f t="shared" si="25"/>
        <v>#N/A</v>
      </c>
      <c r="L107" s="18" t="e">
        <f t="shared" si="26"/>
        <v>#N/A</v>
      </c>
      <c r="M107" s="18" t="e">
        <f t="shared" si="27"/>
        <v>#N/A</v>
      </c>
      <c r="N107" s="20"/>
      <c r="O107" s="20" t="e">
        <f t="shared" si="28"/>
        <v>#N/A</v>
      </c>
      <c r="P107" s="20" t="str">
        <f t="shared" si="29"/>
        <v>-</v>
      </c>
      <c r="Q107" s="20" t="str">
        <f t="shared" si="30"/>
        <v>-</v>
      </c>
    </row>
    <row r="108" spans="2:17">
      <c r="B108" s="17">
        <v>40</v>
      </c>
      <c r="C108" s="17" t="e">
        <f t="shared" si="5"/>
        <v>#N/A</v>
      </c>
      <c r="D108" s="17" t="e">
        <f t="shared" si="6"/>
        <v>#N/A</v>
      </c>
      <c r="E108" s="17" t="e">
        <f t="shared" si="19"/>
        <v>#N/A</v>
      </c>
      <c r="F108" s="17" t="e">
        <f t="shared" si="20"/>
        <v>#N/A</v>
      </c>
      <c r="G108" s="17" t="e">
        <f t="shared" si="21"/>
        <v>#N/A</v>
      </c>
      <c r="H108" s="17" t="e">
        <f t="shared" si="22"/>
        <v>#N/A</v>
      </c>
      <c r="I108" s="17" t="e">
        <f t="shared" si="23"/>
        <v>#N/A</v>
      </c>
      <c r="J108" s="17" t="e">
        <f t="shared" si="24"/>
        <v>#N/A</v>
      </c>
      <c r="K108" s="17" t="e">
        <f t="shared" si="25"/>
        <v>#N/A</v>
      </c>
      <c r="L108" s="17" t="e">
        <f t="shared" si="26"/>
        <v>#N/A</v>
      </c>
      <c r="M108" s="17" t="e">
        <f t="shared" si="27"/>
        <v>#N/A</v>
      </c>
      <c r="O108" t="e">
        <f t="shared" si="28"/>
        <v>#N/A</v>
      </c>
      <c r="P108" t="str">
        <f t="shared" si="29"/>
        <v>-</v>
      </c>
      <c r="Q108" t="str">
        <f t="shared" si="30"/>
        <v>-</v>
      </c>
    </row>
    <row r="109" spans="2:17">
      <c r="B109" s="18">
        <v>41</v>
      </c>
      <c r="C109" s="18" t="e">
        <f t="shared" si="5"/>
        <v>#N/A</v>
      </c>
      <c r="D109" s="18" t="e">
        <f t="shared" si="6"/>
        <v>#N/A</v>
      </c>
      <c r="E109" s="18" t="e">
        <f t="shared" si="19"/>
        <v>#N/A</v>
      </c>
      <c r="F109" s="18" t="e">
        <f t="shared" si="20"/>
        <v>#N/A</v>
      </c>
      <c r="G109" s="18" t="e">
        <f t="shared" si="21"/>
        <v>#N/A</v>
      </c>
      <c r="H109" s="18" t="e">
        <f t="shared" si="22"/>
        <v>#N/A</v>
      </c>
      <c r="I109" s="18" t="e">
        <f t="shared" si="23"/>
        <v>#N/A</v>
      </c>
      <c r="J109" s="18" t="e">
        <f t="shared" si="24"/>
        <v>#N/A</v>
      </c>
      <c r="K109" s="18" t="e">
        <f t="shared" si="25"/>
        <v>#N/A</v>
      </c>
      <c r="L109" s="18" t="e">
        <f t="shared" si="26"/>
        <v>#N/A</v>
      </c>
      <c r="M109" s="18" t="e">
        <f t="shared" si="27"/>
        <v>#N/A</v>
      </c>
      <c r="N109" s="20"/>
      <c r="O109" s="20" t="e">
        <f t="shared" si="28"/>
        <v>#N/A</v>
      </c>
      <c r="P109" s="20" t="str">
        <f t="shared" si="29"/>
        <v>-</v>
      </c>
      <c r="Q109" s="20" t="str">
        <f t="shared" si="30"/>
        <v>-</v>
      </c>
    </row>
    <row r="110" spans="2:17">
      <c r="B110" s="17">
        <v>42</v>
      </c>
      <c r="C110" s="17" t="e">
        <f t="shared" si="5"/>
        <v>#N/A</v>
      </c>
      <c r="D110" s="17" t="e">
        <f t="shared" si="6"/>
        <v>#N/A</v>
      </c>
      <c r="E110" s="17" t="e">
        <f t="shared" si="19"/>
        <v>#N/A</v>
      </c>
      <c r="F110" s="17" t="e">
        <f t="shared" si="20"/>
        <v>#N/A</v>
      </c>
      <c r="G110" s="17" t="e">
        <f t="shared" si="21"/>
        <v>#N/A</v>
      </c>
      <c r="H110" s="17" t="e">
        <f t="shared" si="22"/>
        <v>#N/A</v>
      </c>
      <c r="I110" s="17" t="e">
        <f t="shared" si="23"/>
        <v>#N/A</v>
      </c>
      <c r="J110" s="17" t="e">
        <f t="shared" si="24"/>
        <v>#N/A</v>
      </c>
      <c r="K110" s="17" t="e">
        <f t="shared" si="25"/>
        <v>#N/A</v>
      </c>
      <c r="L110" s="17" t="e">
        <f t="shared" si="26"/>
        <v>#N/A</v>
      </c>
      <c r="M110" s="17" t="e">
        <f t="shared" si="27"/>
        <v>#N/A</v>
      </c>
      <c r="O110" t="e">
        <f t="shared" si="28"/>
        <v>#N/A</v>
      </c>
      <c r="P110" t="str">
        <f t="shared" si="29"/>
        <v>-</v>
      </c>
      <c r="Q110" t="str">
        <f t="shared" si="30"/>
        <v>-</v>
      </c>
    </row>
    <row r="111" spans="2:17">
      <c r="B111" s="18">
        <v>43</v>
      </c>
      <c r="C111" s="18" t="e">
        <f t="shared" si="5"/>
        <v>#N/A</v>
      </c>
      <c r="D111" s="18" t="e">
        <f t="shared" si="6"/>
        <v>#N/A</v>
      </c>
      <c r="E111" s="18" t="e">
        <f t="shared" si="19"/>
        <v>#N/A</v>
      </c>
      <c r="F111" s="18" t="e">
        <f t="shared" si="20"/>
        <v>#N/A</v>
      </c>
      <c r="G111" s="18" t="e">
        <f t="shared" si="21"/>
        <v>#N/A</v>
      </c>
      <c r="H111" s="18" t="e">
        <f t="shared" si="22"/>
        <v>#N/A</v>
      </c>
      <c r="I111" s="18" t="e">
        <f t="shared" si="23"/>
        <v>#N/A</v>
      </c>
      <c r="J111" s="18" t="e">
        <f t="shared" si="24"/>
        <v>#N/A</v>
      </c>
      <c r="K111" s="18" t="e">
        <f t="shared" si="25"/>
        <v>#N/A</v>
      </c>
      <c r="L111" s="18" t="e">
        <f t="shared" si="26"/>
        <v>#N/A</v>
      </c>
      <c r="M111" s="18" t="e">
        <f t="shared" si="27"/>
        <v>#N/A</v>
      </c>
      <c r="N111" s="20"/>
      <c r="O111" s="20" t="e">
        <f t="shared" si="28"/>
        <v>#N/A</v>
      </c>
      <c r="P111" s="20" t="str">
        <f t="shared" si="29"/>
        <v>-</v>
      </c>
      <c r="Q111" s="20" t="str">
        <f t="shared" si="30"/>
        <v>-</v>
      </c>
    </row>
    <row r="112" spans="2:17">
      <c r="B112" s="17">
        <v>44</v>
      </c>
      <c r="C112" s="17" t="e">
        <f t="shared" si="5"/>
        <v>#N/A</v>
      </c>
      <c r="D112" s="17" t="e">
        <f t="shared" si="6"/>
        <v>#N/A</v>
      </c>
      <c r="E112" s="17" t="e">
        <f t="shared" si="19"/>
        <v>#N/A</v>
      </c>
      <c r="F112" s="17" t="e">
        <f t="shared" si="20"/>
        <v>#N/A</v>
      </c>
      <c r="G112" s="17" t="e">
        <f t="shared" si="21"/>
        <v>#N/A</v>
      </c>
      <c r="H112" s="17" t="e">
        <f t="shared" si="22"/>
        <v>#N/A</v>
      </c>
      <c r="I112" s="17" t="e">
        <f t="shared" si="23"/>
        <v>#N/A</v>
      </c>
      <c r="J112" s="17" t="e">
        <f t="shared" si="24"/>
        <v>#N/A</v>
      </c>
      <c r="K112" s="17" t="e">
        <f t="shared" si="25"/>
        <v>#N/A</v>
      </c>
      <c r="L112" s="17" t="e">
        <f t="shared" si="26"/>
        <v>#N/A</v>
      </c>
      <c r="M112" s="17" t="e">
        <f t="shared" si="27"/>
        <v>#N/A</v>
      </c>
      <c r="O112" t="e">
        <f t="shared" si="28"/>
        <v>#N/A</v>
      </c>
      <c r="P112" t="str">
        <f t="shared" si="29"/>
        <v>-</v>
      </c>
      <c r="Q112" t="str">
        <f t="shared" si="30"/>
        <v>-</v>
      </c>
    </row>
    <row r="113" spans="2:17">
      <c r="B113" s="18">
        <v>45</v>
      </c>
      <c r="C113" s="18" t="e">
        <f t="shared" si="5"/>
        <v>#N/A</v>
      </c>
      <c r="D113" s="18" t="e">
        <f t="shared" si="6"/>
        <v>#N/A</v>
      </c>
      <c r="E113" s="18" t="e">
        <f t="shared" si="19"/>
        <v>#N/A</v>
      </c>
      <c r="F113" s="18" t="e">
        <f t="shared" si="20"/>
        <v>#N/A</v>
      </c>
      <c r="G113" s="18" t="e">
        <f t="shared" si="21"/>
        <v>#N/A</v>
      </c>
      <c r="H113" s="18" t="e">
        <f t="shared" si="22"/>
        <v>#N/A</v>
      </c>
      <c r="I113" s="18" t="e">
        <f t="shared" si="23"/>
        <v>#N/A</v>
      </c>
      <c r="J113" s="18" t="e">
        <f t="shared" si="24"/>
        <v>#N/A</v>
      </c>
      <c r="K113" s="18" t="e">
        <f t="shared" si="25"/>
        <v>#N/A</v>
      </c>
      <c r="L113" s="18" t="e">
        <f t="shared" si="26"/>
        <v>#N/A</v>
      </c>
      <c r="M113" s="18" t="e">
        <f t="shared" si="27"/>
        <v>#N/A</v>
      </c>
      <c r="N113" s="20"/>
      <c r="O113" s="20" t="e">
        <f t="shared" si="28"/>
        <v>#N/A</v>
      </c>
      <c r="P113" s="20" t="str">
        <f t="shared" si="29"/>
        <v>-</v>
      </c>
      <c r="Q113" s="20" t="str">
        <f t="shared" si="30"/>
        <v>-</v>
      </c>
    </row>
    <row r="114" spans="2:17">
      <c r="B114" s="17">
        <v>46</v>
      </c>
      <c r="C114" s="17" t="e">
        <f t="shared" si="5"/>
        <v>#N/A</v>
      </c>
      <c r="D114" s="17" t="e">
        <f t="shared" si="6"/>
        <v>#N/A</v>
      </c>
      <c r="E114" s="17" t="e">
        <f t="shared" si="19"/>
        <v>#N/A</v>
      </c>
      <c r="F114" s="17" t="e">
        <f t="shared" si="20"/>
        <v>#N/A</v>
      </c>
      <c r="G114" s="17" t="e">
        <f t="shared" si="21"/>
        <v>#N/A</v>
      </c>
      <c r="H114" s="17" t="e">
        <f t="shared" si="22"/>
        <v>#N/A</v>
      </c>
      <c r="I114" s="17" t="e">
        <f t="shared" si="23"/>
        <v>#N/A</v>
      </c>
      <c r="J114" s="17" t="e">
        <f t="shared" si="24"/>
        <v>#N/A</v>
      </c>
      <c r="K114" s="17" t="e">
        <f t="shared" si="25"/>
        <v>#N/A</v>
      </c>
      <c r="L114" s="17" t="e">
        <f t="shared" si="26"/>
        <v>#N/A</v>
      </c>
      <c r="M114" s="17" t="e">
        <f t="shared" si="27"/>
        <v>#N/A</v>
      </c>
      <c r="O114" t="e">
        <f t="shared" si="28"/>
        <v>#N/A</v>
      </c>
      <c r="P114" t="str">
        <f t="shared" si="29"/>
        <v>-</v>
      </c>
      <c r="Q114" t="str">
        <f t="shared" si="30"/>
        <v>-</v>
      </c>
    </row>
    <row r="115" spans="2:17">
      <c r="B115" s="18">
        <v>47</v>
      </c>
      <c r="C115" s="18" t="e">
        <f t="shared" si="5"/>
        <v>#N/A</v>
      </c>
      <c r="D115" s="18" t="e">
        <f t="shared" si="6"/>
        <v>#N/A</v>
      </c>
      <c r="E115" s="18" t="e">
        <f t="shared" si="19"/>
        <v>#N/A</v>
      </c>
      <c r="F115" s="18" t="e">
        <f t="shared" si="20"/>
        <v>#N/A</v>
      </c>
      <c r="G115" s="18" t="e">
        <f t="shared" si="21"/>
        <v>#N/A</v>
      </c>
      <c r="H115" s="18" t="e">
        <f t="shared" si="22"/>
        <v>#N/A</v>
      </c>
      <c r="I115" s="18" t="e">
        <f t="shared" si="23"/>
        <v>#N/A</v>
      </c>
      <c r="J115" s="18" t="e">
        <f t="shared" si="24"/>
        <v>#N/A</v>
      </c>
      <c r="K115" s="18" t="e">
        <f t="shared" si="25"/>
        <v>#N/A</v>
      </c>
      <c r="L115" s="18" t="e">
        <f t="shared" si="26"/>
        <v>#N/A</v>
      </c>
      <c r="M115" s="18" t="e">
        <f t="shared" si="27"/>
        <v>#N/A</v>
      </c>
      <c r="N115" s="20"/>
      <c r="O115" s="20" t="e">
        <f t="shared" si="28"/>
        <v>#N/A</v>
      </c>
      <c r="P115" s="20" t="str">
        <f t="shared" si="29"/>
        <v>-</v>
      </c>
      <c r="Q115" s="20" t="str">
        <f t="shared" si="30"/>
        <v>-</v>
      </c>
    </row>
    <row r="116" spans="2:17">
      <c r="B116" s="17">
        <v>48</v>
      </c>
      <c r="C116" s="17" t="e">
        <f t="shared" si="5"/>
        <v>#N/A</v>
      </c>
      <c r="D116" s="17" t="e">
        <f t="shared" si="6"/>
        <v>#N/A</v>
      </c>
      <c r="E116" s="17" t="e">
        <f t="shared" si="19"/>
        <v>#N/A</v>
      </c>
      <c r="F116" s="17" t="e">
        <f t="shared" si="20"/>
        <v>#N/A</v>
      </c>
      <c r="G116" s="17" t="e">
        <f t="shared" si="21"/>
        <v>#N/A</v>
      </c>
      <c r="H116" s="17" t="e">
        <f t="shared" si="22"/>
        <v>#N/A</v>
      </c>
      <c r="I116" s="17" t="e">
        <f t="shared" si="23"/>
        <v>#N/A</v>
      </c>
      <c r="J116" s="17" t="e">
        <f t="shared" si="24"/>
        <v>#N/A</v>
      </c>
      <c r="K116" s="17" t="e">
        <f t="shared" si="25"/>
        <v>#N/A</v>
      </c>
      <c r="L116" s="17" t="e">
        <f t="shared" si="26"/>
        <v>#N/A</v>
      </c>
      <c r="M116" s="17" t="e">
        <f t="shared" si="27"/>
        <v>#N/A</v>
      </c>
      <c r="O116" t="e">
        <f t="shared" si="28"/>
        <v>#N/A</v>
      </c>
      <c r="P116" t="str">
        <f t="shared" si="29"/>
        <v>-</v>
      </c>
      <c r="Q116" t="str">
        <f t="shared" si="30"/>
        <v>-</v>
      </c>
    </row>
    <row r="117" spans="2:17">
      <c r="B117" s="18">
        <v>49</v>
      </c>
      <c r="C117" s="18" t="e">
        <f t="shared" si="5"/>
        <v>#N/A</v>
      </c>
      <c r="D117" s="18" t="e">
        <f t="shared" si="6"/>
        <v>#N/A</v>
      </c>
      <c r="E117" s="18" t="e">
        <f t="shared" si="19"/>
        <v>#N/A</v>
      </c>
      <c r="F117" s="18" t="e">
        <f t="shared" si="20"/>
        <v>#N/A</v>
      </c>
      <c r="G117" s="18" t="e">
        <f t="shared" si="21"/>
        <v>#N/A</v>
      </c>
      <c r="H117" s="18" t="e">
        <f t="shared" si="22"/>
        <v>#N/A</v>
      </c>
      <c r="I117" s="18" t="e">
        <f t="shared" si="23"/>
        <v>#N/A</v>
      </c>
      <c r="J117" s="18" t="e">
        <f t="shared" si="24"/>
        <v>#N/A</v>
      </c>
      <c r="K117" s="18" t="e">
        <f t="shared" si="25"/>
        <v>#N/A</v>
      </c>
      <c r="L117" s="18" t="e">
        <f t="shared" si="26"/>
        <v>#N/A</v>
      </c>
      <c r="M117" s="18" t="e">
        <f t="shared" si="27"/>
        <v>#N/A</v>
      </c>
      <c r="N117" s="20"/>
      <c r="O117" s="20" t="e">
        <f t="shared" si="28"/>
        <v>#N/A</v>
      </c>
      <c r="P117" s="20" t="str">
        <f t="shared" si="29"/>
        <v>-</v>
      </c>
      <c r="Q117" s="20" t="str">
        <f t="shared" si="30"/>
        <v>-</v>
      </c>
    </row>
    <row r="118" spans="2:17">
      <c r="B118" s="17">
        <v>50</v>
      </c>
      <c r="C118" s="17" t="e">
        <f t="shared" si="5"/>
        <v>#N/A</v>
      </c>
      <c r="D118" s="17" t="e">
        <f t="shared" si="6"/>
        <v>#N/A</v>
      </c>
      <c r="E118" s="17" t="e">
        <f t="shared" si="19"/>
        <v>#N/A</v>
      </c>
      <c r="F118" s="17" t="e">
        <f t="shared" si="20"/>
        <v>#N/A</v>
      </c>
      <c r="G118" s="17" t="e">
        <f t="shared" si="21"/>
        <v>#N/A</v>
      </c>
      <c r="H118" s="17" t="e">
        <f t="shared" si="22"/>
        <v>#N/A</v>
      </c>
      <c r="I118" s="17" t="e">
        <f t="shared" si="23"/>
        <v>#N/A</v>
      </c>
      <c r="J118" s="17" t="e">
        <f t="shared" si="24"/>
        <v>#N/A</v>
      </c>
      <c r="K118" s="17" t="e">
        <f t="shared" si="25"/>
        <v>#N/A</v>
      </c>
      <c r="L118" s="17" t="e">
        <f t="shared" si="26"/>
        <v>#N/A</v>
      </c>
      <c r="M118" s="17" t="e">
        <f t="shared" si="27"/>
        <v>#N/A</v>
      </c>
      <c r="O118" t="e">
        <f t="shared" si="28"/>
        <v>#N/A</v>
      </c>
      <c r="P118" t="str">
        <f t="shared" si="29"/>
        <v>-</v>
      </c>
      <c r="Q118" t="str">
        <f t="shared" si="30"/>
        <v>-</v>
      </c>
    </row>
    <row r="119" spans="2:17">
      <c r="B119" s="18">
        <v>51</v>
      </c>
      <c r="C119" s="18" t="e">
        <f t="shared" si="5"/>
        <v>#N/A</v>
      </c>
      <c r="D119" s="18" t="e">
        <f t="shared" si="6"/>
        <v>#N/A</v>
      </c>
      <c r="E119" s="18" t="e">
        <f t="shared" si="19"/>
        <v>#N/A</v>
      </c>
      <c r="F119" s="18" t="e">
        <f t="shared" si="20"/>
        <v>#N/A</v>
      </c>
      <c r="G119" s="18" t="e">
        <f t="shared" si="21"/>
        <v>#N/A</v>
      </c>
      <c r="H119" s="18" t="e">
        <f t="shared" si="22"/>
        <v>#N/A</v>
      </c>
      <c r="I119" s="18" t="e">
        <f t="shared" si="23"/>
        <v>#N/A</v>
      </c>
      <c r="J119" s="18" t="e">
        <f t="shared" si="24"/>
        <v>#N/A</v>
      </c>
      <c r="K119" s="18" t="e">
        <f t="shared" si="25"/>
        <v>#N/A</v>
      </c>
      <c r="L119" s="18" t="e">
        <f t="shared" si="26"/>
        <v>#N/A</v>
      </c>
      <c r="M119" s="18" t="e">
        <f t="shared" si="27"/>
        <v>#N/A</v>
      </c>
      <c r="N119" s="20"/>
      <c r="O119" s="20" t="e">
        <f t="shared" si="28"/>
        <v>#N/A</v>
      </c>
      <c r="P119" s="20" t="str">
        <f t="shared" si="29"/>
        <v>-</v>
      </c>
      <c r="Q119" s="20" t="str">
        <f t="shared" si="30"/>
        <v>-</v>
      </c>
    </row>
    <row r="120" spans="2:17">
      <c r="B120" s="17">
        <v>52</v>
      </c>
      <c r="C120" s="17" t="e">
        <f t="shared" si="5"/>
        <v>#N/A</v>
      </c>
      <c r="D120" s="17" t="e">
        <f t="shared" si="6"/>
        <v>#N/A</v>
      </c>
      <c r="E120" s="17" t="e">
        <f t="shared" si="19"/>
        <v>#N/A</v>
      </c>
      <c r="F120" s="17" t="e">
        <f t="shared" si="20"/>
        <v>#N/A</v>
      </c>
      <c r="G120" s="17" t="e">
        <f t="shared" si="21"/>
        <v>#N/A</v>
      </c>
      <c r="H120" s="17" t="e">
        <f t="shared" si="22"/>
        <v>#N/A</v>
      </c>
      <c r="I120" s="17" t="e">
        <f t="shared" si="23"/>
        <v>#N/A</v>
      </c>
      <c r="J120" s="17" t="e">
        <f t="shared" si="24"/>
        <v>#N/A</v>
      </c>
      <c r="K120" s="17" t="e">
        <f t="shared" si="25"/>
        <v>#N/A</v>
      </c>
      <c r="L120" s="17" t="e">
        <f t="shared" si="26"/>
        <v>#N/A</v>
      </c>
      <c r="M120" s="17" t="e">
        <f t="shared" si="27"/>
        <v>#N/A</v>
      </c>
      <c r="O120" t="e">
        <f t="shared" si="28"/>
        <v>#N/A</v>
      </c>
      <c r="P120" t="str">
        <f t="shared" si="29"/>
        <v>-</v>
      </c>
      <c r="Q120" t="str">
        <f t="shared" si="30"/>
        <v>-</v>
      </c>
    </row>
    <row r="121" spans="2:17">
      <c r="B121" s="22">
        <v>53</v>
      </c>
      <c r="C121" s="18" t="e">
        <f t="shared" si="5"/>
        <v>#N/A</v>
      </c>
      <c r="D121" s="18" t="e">
        <f t="shared" si="6"/>
        <v>#N/A</v>
      </c>
      <c r="E121" s="18" t="e">
        <f t="shared" si="19"/>
        <v>#N/A</v>
      </c>
      <c r="F121" s="18" t="e">
        <f t="shared" si="20"/>
        <v>#N/A</v>
      </c>
      <c r="G121" s="18" t="e">
        <f t="shared" si="21"/>
        <v>#N/A</v>
      </c>
      <c r="H121" s="18" t="e">
        <f t="shared" si="22"/>
        <v>#N/A</v>
      </c>
      <c r="I121" s="18" t="e">
        <f t="shared" si="23"/>
        <v>#N/A</v>
      </c>
      <c r="J121" s="18" t="e">
        <f t="shared" si="24"/>
        <v>#N/A</v>
      </c>
      <c r="K121" s="18" t="e">
        <f t="shared" si="25"/>
        <v>#N/A</v>
      </c>
      <c r="L121" s="18" t="e">
        <f t="shared" si="26"/>
        <v>#N/A</v>
      </c>
      <c r="M121" s="18" t="e">
        <f t="shared" si="27"/>
        <v>#N/A</v>
      </c>
      <c r="N121" s="20"/>
      <c r="O121" s="20" t="e">
        <f t="shared" si="28"/>
        <v>#N/A</v>
      </c>
      <c r="P121" s="20" t="str">
        <f t="shared" si="29"/>
        <v>-</v>
      </c>
      <c r="Q121" s="20" t="str">
        <f t="shared" si="30"/>
        <v>-</v>
      </c>
    </row>
    <row r="123" spans="2:17">
      <c r="B123" s="2" t="s">
        <v>66</v>
      </c>
      <c r="C123" s="2">
        <f t="array" ref="C123">SUM(IF(NOT(ISERROR(C69:C121)),C69:C121))</f>
        <v>12329</v>
      </c>
      <c r="D123" s="2">
        <f t="array" ref="D123">SUM(IF(NOT(ISERROR(D69:D121)),D69:D121))</f>
        <v>226</v>
      </c>
      <c r="E123" s="2">
        <f t="array" ref="E123">SUM(IF(NOT(ISERROR(E69:E121)),E69:E121))</f>
        <v>1868</v>
      </c>
      <c r="F123" s="2">
        <f t="array" ref="F123">SUM(IF(NOT(ISERROR(F69:F121)),F69:F121))</f>
        <v>2899</v>
      </c>
      <c r="G123" s="2">
        <f t="array" ref="G123">SUM(IF(NOT(ISERROR(G69:G121)),G69:G121))</f>
        <v>2160</v>
      </c>
      <c r="H123" s="2">
        <f t="array" ref="H123">SUM(IF(NOT(ISERROR(H69:H121)),H69:H121))</f>
        <v>981</v>
      </c>
      <c r="I123" s="2">
        <f t="array" ref="I123">SUM(IF(NOT(ISERROR(I69:I121)),I69:I121))</f>
        <v>1133</v>
      </c>
      <c r="J123" s="2">
        <f t="array" ref="J123">SUM(IF(NOT(ISERROR(J69:J121)),J69:J121))</f>
        <v>959</v>
      </c>
      <c r="K123" s="2">
        <f t="array" ref="K123">SUM(IF(NOT(ISERROR(K69:K121)),K69:K121))</f>
        <v>797</v>
      </c>
      <c r="L123" s="2">
        <f t="array" ref="L123">SUM(IF(NOT(ISERROR(L69:L121)),L69:L121))</f>
        <v>494</v>
      </c>
      <c r="M123" s="2">
        <f t="array" ref="M123">SUM(IF(NOT(ISERROR(M69:M121)),M69:M121))</f>
        <v>812</v>
      </c>
      <c r="N123" s="2"/>
      <c r="O123" s="2">
        <f>+SUM(D123:M123)</f>
        <v>12329</v>
      </c>
      <c r="P123" s="2" t="b">
        <f>C123=O123</f>
        <v>1</v>
      </c>
    </row>
    <row r="124" spans="2:17">
      <c r="B124" s="3" t="s">
        <v>73</v>
      </c>
      <c r="C124" s="3">
        <f t="shared" ref="C124:M124" si="32">C123/$C$123*100</f>
        <v>100</v>
      </c>
      <c r="D124" s="3">
        <f t="shared" si="32"/>
        <v>1.8330764863330358</v>
      </c>
      <c r="E124" s="3">
        <f t="shared" si="32"/>
        <v>15.151269364911995</v>
      </c>
      <c r="F124" s="3">
        <f t="shared" si="32"/>
        <v>23.513666964068456</v>
      </c>
      <c r="G124" s="3">
        <f t="shared" si="32"/>
        <v>17.519669072917512</v>
      </c>
      <c r="H124" s="3">
        <f t="shared" si="32"/>
        <v>7.9568497039500361</v>
      </c>
      <c r="I124" s="3">
        <f t="shared" si="32"/>
        <v>9.1897153053775646</v>
      </c>
      <c r="J124" s="3">
        <f t="shared" si="32"/>
        <v>7.7784086300592099</v>
      </c>
      <c r="K124" s="3">
        <f t="shared" si="32"/>
        <v>6.4644334495903966</v>
      </c>
      <c r="L124" s="3">
        <f t="shared" si="32"/>
        <v>4.0068132046394682</v>
      </c>
      <c r="M124" s="3">
        <f t="shared" si="32"/>
        <v>6.5860978181523242</v>
      </c>
      <c r="N124" s="3"/>
      <c r="O124" s="3">
        <f>+SUM(D124:M124)</f>
        <v>100</v>
      </c>
      <c r="P124" s="3" t="b">
        <f>C124=O124</f>
        <v>1</v>
      </c>
    </row>
    <row r="125" spans="2:17">
      <c r="B125" s="4" t="s">
        <v>69</v>
      </c>
      <c r="C125" s="4" t="b">
        <f>C60=C123</f>
        <v>1</v>
      </c>
      <c r="D125" s="4" t="b">
        <f>SUM(D60:E60)=D123</f>
        <v>1</v>
      </c>
      <c r="E125" s="4" t="b">
        <f>SUM(F60:I60)=E123</f>
        <v>1</v>
      </c>
      <c r="F125" s="4" t="b">
        <f>SUM(J60:N60)=F123</f>
        <v>1</v>
      </c>
      <c r="G125" s="4" t="b">
        <f t="shared" ref="G125:L125" si="33">O60=G123</f>
        <v>1</v>
      </c>
      <c r="H125" s="4" t="b">
        <f t="shared" si="33"/>
        <v>1</v>
      </c>
      <c r="I125" s="4" t="b">
        <f t="shared" si="33"/>
        <v>1</v>
      </c>
      <c r="J125" s="4" t="b">
        <f t="shared" si="33"/>
        <v>1</v>
      </c>
      <c r="K125" s="4" t="b">
        <f t="shared" si="33"/>
        <v>1</v>
      </c>
      <c r="L125" s="4" t="b">
        <f t="shared" si="33"/>
        <v>1</v>
      </c>
      <c r="M125" s="4" t="b">
        <f>SUM(U60:W60)=M123</f>
        <v>1</v>
      </c>
      <c r="N125" s="4"/>
      <c r="O125" s="4"/>
      <c r="P125" s="4"/>
    </row>
    <row r="127" spans="2:17">
      <c r="O127" s="5">
        <f t="array" ref="O127">+SUM(IF(NOT(ISERROR(O69:O121)),O69:O121))</f>
        <v>12329</v>
      </c>
      <c r="P127" s="5" t="b">
        <f>+O123=O127</f>
        <v>1</v>
      </c>
      <c r="Q127" s="5" t="b">
        <f>+Y63=O127</f>
        <v>1</v>
      </c>
    </row>
  </sheetData>
  <phoneticPr fontId="4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E855D-F9EE-412E-ADF4-FCA1156A436D}">
  <dimension ref="B4:Z127"/>
  <sheetViews>
    <sheetView showGridLines="0" zoomScale="60" zoomScaleNormal="60" workbookViewId="0">
      <selection activeCell="C6" sqref="C6:W58"/>
    </sheetView>
  </sheetViews>
  <sheetFormatPr defaultRowHeight="16.5"/>
  <cols>
    <col min="30" max="30" width="9" customWidth="1"/>
  </cols>
  <sheetData>
    <row r="4" spans="2:26">
      <c r="B4" t="s">
        <v>63</v>
      </c>
    </row>
    <row r="5" spans="2:26">
      <c r="B5" s="6" t="s">
        <v>48</v>
      </c>
      <c r="C5" s="6" t="s">
        <v>61</v>
      </c>
      <c r="D5" s="6" t="s">
        <v>49</v>
      </c>
      <c r="E5" s="6" t="s">
        <v>50</v>
      </c>
      <c r="F5" s="6" t="s">
        <v>72</v>
      </c>
      <c r="G5" s="1">
        <v>2</v>
      </c>
      <c r="H5" s="1">
        <v>3</v>
      </c>
      <c r="I5" s="1">
        <v>4</v>
      </c>
      <c r="J5" s="1">
        <v>5</v>
      </c>
      <c r="K5" s="1">
        <v>6</v>
      </c>
      <c r="L5" s="1">
        <v>7</v>
      </c>
      <c r="M5" s="1">
        <v>8</v>
      </c>
      <c r="N5" s="1">
        <v>9</v>
      </c>
      <c r="O5" s="6" t="s">
        <v>52</v>
      </c>
      <c r="P5" s="6" t="s">
        <v>53</v>
      </c>
      <c r="Q5" s="6" t="s">
        <v>54</v>
      </c>
      <c r="R5" s="6" t="s">
        <v>55</v>
      </c>
      <c r="S5" s="6" t="s">
        <v>56</v>
      </c>
      <c r="T5" s="6" t="s">
        <v>57</v>
      </c>
      <c r="U5" s="6" t="s">
        <v>58</v>
      </c>
      <c r="V5" s="6" t="s">
        <v>59</v>
      </c>
      <c r="W5" s="6" t="s">
        <v>60</v>
      </c>
      <c r="X5" s="1"/>
      <c r="Y5" s="6" t="s">
        <v>67</v>
      </c>
      <c r="Z5" s="1" t="s">
        <v>68</v>
      </c>
    </row>
    <row r="6" spans="2:26">
      <c r="B6" s="102">
        <v>1</v>
      </c>
      <c r="C6" s="102">
        <f>[4]co19!$C2</f>
        <v>45</v>
      </c>
      <c r="D6" s="102">
        <f>[4]co19!$D2</f>
        <v>1</v>
      </c>
      <c r="E6" s="102">
        <f>[4]co19!$E2</f>
        <v>0</v>
      </c>
      <c r="F6" s="102">
        <f>[4]co19!$F2</f>
        <v>1</v>
      </c>
      <c r="G6" s="102">
        <f>[4]co19!$G2</f>
        <v>1</v>
      </c>
      <c r="H6" s="102">
        <f>[4]co19!$H2</f>
        <v>0</v>
      </c>
      <c r="I6" s="102">
        <f>[4]co19!$I2</f>
        <v>2</v>
      </c>
      <c r="J6" s="102">
        <f>[4]co19!$J2</f>
        <v>1</v>
      </c>
      <c r="K6" s="102">
        <f>[4]co19!$K2</f>
        <v>0</v>
      </c>
      <c r="L6" s="102">
        <f>[4]co19!$L2</f>
        <v>0</v>
      </c>
      <c r="M6" s="102">
        <f>[4]co19!$M2</f>
        <v>0</v>
      </c>
      <c r="N6" s="102">
        <f>[4]co19!$N2</f>
        <v>0</v>
      </c>
      <c r="O6" s="102">
        <f>[4]co19!$O2</f>
        <v>1</v>
      </c>
      <c r="P6" s="102">
        <f>[4]co19!$P2</f>
        <v>1</v>
      </c>
      <c r="Q6" s="102">
        <f>[4]co19!$Q2</f>
        <v>5</v>
      </c>
      <c r="R6" s="102">
        <f>[4]co19!$R2</f>
        <v>3</v>
      </c>
      <c r="S6" s="102">
        <f>[4]co19!$S2</f>
        <v>4</v>
      </c>
      <c r="T6" s="102">
        <f>[4]co19!$T2</f>
        <v>10</v>
      </c>
      <c r="U6" s="102">
        <f>[4]co19!$U2</f>
        <v>5</v>
      </c>
      <c r="V6" s="102">
        <f>[4]co19!$V2</f>
        <v>4</v>
      </c>
      <c r="W6" s="102">
        <f>[4]co19!$W2</f>
        <v>6</v>
      </c>
      <c r="X6" s="103"/>
      <c r="Y6" s="103">
        <f t="shared" ref="Y6:Y29" si="0">SUM(D6:W6)</f>
        <v>45</v>
      </c>
      <c r="Z6" s="103" t="b">
        <f t="shared" ref="Z6:Z29" si="1">IF(AND(ISERROR(C6),ISERROR(Y6)),"-",C6=Y6)</f>
        <v>1</v>
      </c>
    </row>
    <row r="7" spans="2:26">
      <c r="B7" s="17">
        <v>2</v>
      </c>
      <c r="C7" s="17">
        <f>[4]co19!$C3</f>
        <v>15</v>
      </c>
      <c r="D7" s="17">
        <f>[4]co19!$D3</f>
        <v>0</v>
      </c>
      <c r="E7" s="17">
        <f>[4]co19!$E3</f>
        <v>2</v>
      </c>
      <c r="F7" s="17">
        <f>[4]co19!$F3</f>
        <v>1</v>
      </c>
      <c r="G7" s="17">
        <f>[4]co19!$G3</f>
        <v>1</v>
      </c>
      <c r="H7" s="17">
        <f>[4]co19!$H3</f>
        <v>1</v>
      </c>
      <c r="I7" s="17">
        <f>[4]co19!$I3</f>
        <v>0</v>
      </c>
      <c r="J7" s="17">
        <f>[4]co19!$J3</f>
        <v>0</v>
      </c>
      <c r="K7" s="17">
        <f>[4]co19!$K3</f>
        <v>0</v>
      </c>
      <c r="L7" s="17">
        <f>[4]co19!$L3</f>
        <v>0</v>
      </c>
      <c r="M7" s="17">
        <f>[4]co19!$M3</f>
        <v>0</v>
      </c>
      <c r="N7" s="17">
        <f>[4]co19!$N3</f>
        <v>0</v>
      </c>
      <c r="O7" s="17">
        <f>[4]co19!$O3</f>
        <v>0</v>
      </c>
      <c r="P7" s="17">
        <f>[4]co19!$P3</f>
        <v>1</v>
      </c>
      <c r="Q7" s="17">
        <f>[4]co19!$Q3</f>
        <v>1</v>
      </c>
      <c r="R7" s="17">
        <f>[4]co19!$R3</f>
        <v>1</v>
      </c>
      <c r="S7" s="17">
        <f>[4]co19!$S3</f>
        <v>1</v>
      </c>
      <c r="T7" s="17">
        <f>[4]co19!$T3</f>
        <v>1</v>
      </c>
      <c r="U7" s="17">
        <f>[4]co19!$U3</f>
        <v>1</v>
      </c>
      <c r="V7" s="17">
        <f>[4]co19!$V3</f>
        <v>3</v>
      </c>
      <c r="W7" s="17">
        <f>[4]co19!$W3</f>
        <v>1</v>
      </c>
      <c r="Y7">
        <f t="shared" si="0"/>
        <v>15</v>
      </c>
      <c r="Z7" t="b">
        <f t="shared" si="1"/>
        <v>1</v>
      </c>
    </row>
    <row r="8" spans="2:26">
      <c r="B8" s="17">
        <v>3</v>
      </c>
      <c r="C8" s="17">
        <f>[4]co19!$C4</f>
        <v>30</v>
      </c>
      <c r="D8" s="17">
        <f>[4]co19!$D4</f>
        <v>0</v>
      </c>
      <c r="E8" s="17">
        <f>[4]co19!$E4</f>
        <v>3</v>
      </c>
      <c r="F8" s="17">
        <f>[4]co19!$F4</f>
        <v>2</v>
      </c>
      <c r="G8" s="17">
        <f>[4]co19!$G4</f>
        <v>0</v>
      </c>
      <c r="H8" s="17">
        <f>[4]co19!$H4</f>
        <v>0</v>
      </c>
      <c r="I8" s="17">
        <f>[4]co19!$I4</f>
        <v>0</v>
      </c>
      <c r="J8" s="17">
        <f>[4]co19!$J4</f>
        <v>1</v>
      </c>
      <c r="K8" s="17">
        <f>[4]co19!$K4</f>
        <v>0</v>
      </c>
      <c r="L8" s="17">
        <f>[4]co19!$L4</f>
        <v>0</v>
      </c>
      <c r="M8" s="17">
        <f>[4]co19!$M4</f>
        <v>0</v>
      </c>
      <c r="N8" s="17">
        <f>[4]co19!$N4</f>
        <v>0</v>
      </c>
      <c r="O8" s="17">
        <f>[4]co19!$O4</f>
        <v>1</v>
      </c>
      <c r="P8" s="17">
        <f>[4]co19!$P4</f>
        <v>1</v>
      </c>
      <c r="Q8" s="17">
        <f>[4]co19!$Q4</f>
        <v>1</v>
      </c>
      <c r="R8" s="17">
        <f>[4]co19!$R4</f>
        <v>2</v>
      </c>
      <c r="S8" s="17">
        <f>[4]co19!$S4</f>
        <v>3</v>
      </c>
      <c r="T8" s="17">
        <f>[4]co19!$T4</f>
        <v>2</v>
      </c>
      <c r="U8" s="17">
        <f>[4]co19!$U4</f>
        <v>1</v>
      </c>
      <c r="V8" s="17">
        <f>[4]co19!$V4</f>
        <v>6</v>
      </c>
      <c r="W8" s="17">
        <f>[4]co19!$W4</f>
        <v>7</v>
      </c>
      <c r="Y8">
        <f t="shared" si="0"/>
        <v>30</v>
      </c>
      <c r="Z8" t="b">
        <f t="shared" si="1"/>
        <v>1</v>
      </c>
    </row>
    <row r="9" spans="2:26">
      <c r="B9" s="17">
        <v>4</v>
      </c>
      <c r="C9" s="17">
        <f>[4]co19!$C5</f>
        <v>26</v>
      </c>
      <c r="D9" s="17">
        <f>[4]co19!$D5</f>
        <v>0</v>
      </c>
      <c r="E9" s="17">
        <f>[4]co19!$E5</f>
        <v>1</v>
      </c>
      <c r="F9" s="17">
        <f>[4]co19!$F5</f>
        <v>1</v>
      </c>
      <c r="G9" s="17">
        <f>[4]co19!$G5</f>
        <v>0</v>
      </c>
      <c r="H9" s="17">
        <f>[4]co19!$H5</f>
        <v>1</v>
      </c>
      <c r="I9" s="17">
        <f>[4]co19!$I5</f>
        <v>1</v>
      </c>
      <c r="J9" s="17">
        <f>[4]co19!$J5</f>
        <v>0</v>
      </c>
      <c r="K9" s="17">
        <f>[4]co19!$K5</f>
        <v>1</v>
      </c>
      <c r="L9" s="17">
        <f>[4]co19!$L5</f>
        <v>0</v>
      </c>
      <c r="M9" s="17">
        <f>[4]co19!$M5</f>
        <v>0</v>
      </c>
      <c r="N9" s="17">
        <f>[4]co19!$N5</f>
        <v>0</v>
      </c>
      <c r="O9" s="17">
        <f>[4]co19!$O5</f>
        <v>3</v>
      </c>
      <c r="P9" s="17">
        <f>[4]co19!$P5</f>
        <v>0</v>
      </c>
      <c r="Q9" s="17">
        <f>[4]co19!$Q5</f>
        <v>2</v>
      </c>
      <c r="R9" s="17">
        <f>[4]co19!$R5</f>
        <v>2</v>
      </c>
      <c r="S9" s="17">
        <f>[4]co19!$S5</f>
        <v>2</v>
      </c>
      <c r="T9" s="17">
        <f>[4]co19!$T5</f>
        <v>2</v>
      </c>
      <c r="U9" s="17">
        <f>[4]co19!$U5</f>
        <v>1</v>
      </c>
      <c r="V9" s="17">
        <f>[4]co19!$V5</f>
        <v>4</v>
      </c>
      <c r="W9" s="17">
        <f>[4]co19!$W5</f>
        <v>5</v>
      </c>
      <c r="Y9">
        <f t="shared" si="0"/>
        <v>26</v>
      </c>
      <c r="Z9" t="b">
        <f t="shared" si="1"/>
        <v>1</v>
      </c>
    </row>
    <row r="10" spans="2:26">
      <c r="B10" s="17">
        <v>5</v>
      </c>
      <c r="C10" s="17">
        <f>[4]co19!$C6</f>
        <v>39</v>
      </c>
      <c r="D10" s="17">
        <f>[4]co19!$D6</f>
        <v>1</v>
      </c>
      <c r="E10" s="17">
        <f>[4]co19!$E6</f>
        <v>0</v>
      </c>
      <c r="F10" s="17">
        <f>[4]co19!$F6</f>
        <v>0</v>
      </c>
      <c r="G10" s="17">
        <f>[4]co19!$G6</f>
        <v>0</v>
      </c>
      <c r="H10" s="17">
        <f>[4]co19!$H6</f>
        <v>1</v>
      </c>
      <c r="I10" s="17">
        <f>[4]co19!$I6</f>
        <v>1</v>
      </c>
      <c r="J10" s="17">
        <f>[4]co19!$J6</f>
        <v>1</v>
      </c>
      <c r="K10" s="17">
        <f>[4]co19!$K6</f>
        <v>0</v>
      </c>
      <c r="L10" s="17">
        <f>[4]co19!$L6</f>
        <v>2</v>
      </c>
      <c r="M10" s="17">
        <f>[4]co19!$M6</f>
        <v>2</v>
      </c>
      <c r="N10" s="17">
        <f>[4]co19!$N6</f>
        <v>1</v>
      </c>
      <c r="O10" s="17">
        <f>[4]co19!$O6</f>
        <v>4</v>
      </c>
      <c r="P10" s="17">
        <f>[4]co19!$P6</f>
        <v>0</v>
      </c>
      <c r="Q10" s="17">
        <f>[4]co19!$Q6</f>
        <v>2</v>
      </c>
      <c r="R10" s="17">
        <f>[4]co19!$R6</f>
        <v>1</v>
      </c>
      <c r="S10" s="17">
        <f>[4]co19!$S6</f>
        <v>1</v>
      </c>
      <c r="T10" s="17">
        <f>[4]co19!$T6</f>
        <v>2</v>
      </c>
      <c r="U10" s="17">
        <f>[4]co19!$U6</f>
        <v>3</v>
      </c>
      <c r="V10" s="17">
        <f>[4]co19!$V6</f>
        <v>7</v>
      </c>
      <c r="W10" s="17">
        <f>[4]co19!$W6</f>
        <v>10</v>
      </c>
      <c r="Y10">
        <f t="shared" si="0"/>
        <v>39</v>
      </c>
      <c r="Z10" t="b">
        <f t="shared" si="1"/>
        <v>1</v>
      </c>
    </row>
    <row r="11" spans="2:26">
      <c r="B11" s="17">
        <v>6</v>
      </c>
      <c r="C11" s="17">
        <f>[4]co19!$C7</f>
        <v>34</v>
      </c>
      <c r="D11" s="17">
        <f>[4]co19!$D7</f>
        <v>1</v>
      </c>
      <c r="E11" s="17">
        <f>[4]co19!$E7</f>
        <v>2</v>
      </c>
      <c r="F11" s="17">
        <f>[4]co19!$F7</f>
        <v>2</v>
      </c>
      <c r="G11" s="17">
        <f>[4]co19!$G7</f>
        <v>1</v>
      </c>
      <c r="H11" s="17">
        <f>[4]co19!$H7</f>
        <v>0</v>
      </c>
      <c r="I11" s="17">
        <f>[4]co19!$I7</f>
        <v>1</v>
      </c>
      <c r="J11" s="17">
        <f>[4]co19!$J7</f>
        <v>1</v>
      </c>
      <c r="K11" s="17">
        <f>[4]co19!$K7</f>
        <v>2</v>
      </c>
      <c r="L11" s="17">
        <f>[4]co19!$L7</f>
        <v>0</v>
      </c>
      <c r="M11" s="17">
        <f>[4]co19!$M7</f>
        <v>2</v>
      </c>
      <c r="N11" s="17">
        <f>[4]co19!$N7</f>
        <v>2</v>
      </c>
      <c r="O11" s="17">
        <f>[4]co19!$O7</f>
        <v>4</v>
      </c>
      <c r="P11" s="17">
        <f>[4]co19!$P7</f>
        <v>0</v>
      </c>
      <c r="Q11" s="17">
        <f>[4]co19!$Q7</f>
        <v>1</v>
      </c>
      <c r="R11" s="17">
        <f>[4]co19!$R7</f>
        <v>2</v>
      </c>
      <c r="S11" s="17">
        <f>[4]co19!$S7</f>
        <v>3</v>
      </c>
      <c r="T11" s="17">
        <f>[4]co19!$T7</f>
        <v>2</v>
      </c>
      <c r="U11" s="17">
        <f>[4]co19!$U7</f>
        <v>2</v>
      </c>
      <c r="V11" s="17">
        <f>[4]co19!$V7</f>
        <v>4</v>
      </c>
      <c r="W11" s="17">
        <f>[4]co19!$W7</f>
        <v>2</v>
      </c>
      <c r="Y11">
        <f t="shared" si="0"/>
        <v>34</v>
      </c>
      <c r="Z11" t="b">
        <f t="shared" si="1"/>
        <v>1</v>
      </c>
    </row>
    <row r="12" spans="2:26">
      <c r="B12" s="17">
        <v>7</v>
      </c>
      <c r="C12" s="17">
        <f>[4]co19!$C8</f>
        <v>34</v>
      </c>
      <c r="D12" s="17">
        <f>[4]co19!$D8</f>
        <v>0</v>
      </c>
      <c r="E12" s="17">
        <f>[4]co19!$E8</f>
        <v>1</v>
      </c>
      <c r="F12" s="17">
        <f>[4]co19!$F8</f>
        <v>3</v>
      </c>
      <c r="G12" s="17">
        <f>[4]co19!$G8</f>
        <v>2</v>
      </c>
      <c r="H12" s="17">
        <f>[4]co19!$H8</f>
        <v>1</v>
      </c>
      <c r="I12" s="17">
        <f>[4]co19!$I8</f>
        <v>1</v>
      </c>
      <c r="J12" s="17">
        <f>[4]co19!$J8</f>
        <v>2</v>
      </c>
      <c r="K12" s="17">
        <f>[4]co19!$K8</f>
        <v>2</v>
      </c>
      <c r="L12" s="17">
        <f>[4]co19!$L8</f>
        <v>4</v>
      </c>
      <c r="M12" s="17">
        <f>[4]co19!$M8</f>
        <v>1</v>
      </c>
      <c r="N12" s="17">
        <f>[4]co19!$N8</f>
        <v>0</v>
      </c>
      <c r="O12" s="17">
        <f>[4]co19!$O8</f>
        <v>4</v>
      </c>
      <c r="P12" s="17">
        <f>[4]co19!$P8</f>
        <v>0</v>
      </c>
      <c r="Q12" s="17">
        <f>[4]co19!$Q8</f>
        <v>6</v>
      </c>
      <c r="R12" s="17">
        <f>[4]co19!$R8</f>
        <v>4</v>
      </c>
      <c r="S12" s="17">
        <f>[4]co19!$S8</f>
        <v>1</v>
      </c>
      <c r="T12" s="17">
        <f>[4]co19!$T8</f>
        <v>2</v>
      </c>
      <c r="U12" s="17">
        <f>[4]co19!$U8</f>
        <v>0</v>
      </c>
      <c r="V12" s="17">
        <f>[4]co19!$V8</f>
        <v>0</v>
      </c>
      <c r="W12" s="17">
        <f>[4]co19!$W8</f>
        <v>0</v>
      </c>
      <c r="Y12">
        <f t="shared" si="0"/>
        <v>34</v>
      </c>
      <c r="Z12" t="b">
        <f t="shared" si="1"/>
        <v>1</v>
      </c>
    </row>
    <row r="13" spans="2:26">
      <c r="B13" s="17">
        <v>8</v>
      </c>
      <c r="C13" s="17">
        <f>[4]co19!$C9</f>
        <v>57</v>
      </c>
      <c r="D13" s="17">
        <f>[4]co19!$D9</f>
        <v>1</v>
      </c>
      <c r="E13" s="17">
        <f>[4]co19!$E9</f>
        <v>1</v>
      </c>
      <c r="F13" s="17">
        <f>[4]co19!$F9</f>
        <v>3</v>
      </c>
      <c r="G13" s="17">
        <f>[4]co19!$G9</f>
        <v>2</v>
      </c>
      <c r="H13" s="17">
        <f>[4]co19!$H9</f>
        <v>4</v>
      </c>
      <c r="I13" s="17">
        <f>[4]co19!$I9</f>
        <v>3</v>
      </c>
      <c r="J13" s="17">
        <f>[4]co19!$J9</f>
        <v>2</v>
      </c>
      <c r="K13" s="17">
        <f>[4]co19!$K9</f>
        <v>3</v>
      </c>
      <c r="L13" s="17">
        <f>[4]co19!$L9</f>
        <v>3</v>
      </c>
      <c r="M13" s="17">
        <f>[4]co19!$M9</f>
        <v>3</v>
      </c>
      <c r="N13" s="17">
        <f>[4]co19!$N9</f>
        <v>1</v>
      </c>
      <c r="O13" s="17">
        <f>[4]co19!$O9</f>
        <v>13</v>
      </c>
      <c r="P13" s="17">
        <f>[4]co19!$P9</f>
        <v>3</v>
      </c>
      <c r="Q13" s="17">
        <f>[4]co19!$Q9</f>
        <v>3</v>
      </c>
      <c r="R13" s="17">
        <f>[4]co19!$R9</f>
        <v>1</v>
      </c>
      <c r="S13" s="17">
        <f>[4]co19!$S9</f>
        <v>4</v>
      </c>
      <c r="T13" s="17">
        <f>[4]co19!$T9</f>
        <v>4</v>
      </c>
      <c r="U13" s="17">
        <f>[4]co19!$U9</f>
        <v>1</v>
      </c>
      <c r="V13" s="17">
        <f>[4]co19!$V9</f>
        <v>1</v>
      </c>
      <c r="W13" s="17">
        <f>[4]co19!$W9</f>
        <v>1</v>
      </c>
      <c r="Y13">
        <f t="shared" si="0"/>
        <v>57</v>
      </c>
      <c r="Z13" t="b">
        <f t="shared" si="1"/>
        <v>1</v>
      </c>
    </row>
    <row r="14" spans="2:26">
      <c r="B14" s="17">
        <v>9</v>
      </c>
      <c r="C14" s="17">
        <f>[4]co19!$C10</f>
        <v>70</v>
      </c>
      <c r="D14" s="17">
        <f>[4]co19!$D10</f>
        <v>1</v>
      </c>
      <c r="E14" s="17">
        <f>[4]co19!$E10</f>
        <v>3</v>
      </c>
      <c r="F14" s="17">
        <f>[4]co19!$F10</f>
        <v>2</v>
      </c>
      <c r="G14" s="17">
        <f>[4]co19!$G10</f>
        <v>6</v>
      </c>
      <c r="H14" s="17">
        <f>[4]co19!$H10</f>
        <v>2</v>
      </c>
      <c r="I14" s="17">
        <f>[4]co19!$I10</f>
        <v>4</v>
      </c>
      <c r="J14" s="17">
        <f>[4]co19!$J10</f>
        <v>4</v>
      </c>
      <c r="K14" s="17">
        <f>[4]co19!$K10</f>
        <v>2</v>
      </c>
      <c r="L14" s="17">
        <f>[4]co19!$L10</f>
        <v>2</v>
      </c>
      <c r="M14" s="17">
        <f>[4]co19!$M10</f>
        <v>3</v>
      </c>
      <c r="N14" s="17">
        <f>[4]co19!$N10</f>
        <v>2</v>
      </c>
      <c r="O14" s="17">
        <f>[4]co19!$O10</f>
        <v>11</v>
      </c>
      <c r="P14" s="17">
        <f>[4]co19!$P10</f>
        <v>6</v>
      </c>
      <c r="Q14" s="17">
        <f>[4]co19!$Q10</f>
        <v>3</v>
      </c>
      <c r="R14" s="17">
        <f>[4]co19!$R10</f>
        <v>2</v>
      </c>
      <c r="S14" s="17">
        <f>[4]co19!$S10</f>
        <v>5</v>
      </c>
      <c r="T14" s="17">
        <f>[4]co19!$T10</f>
        <v>5</v>
      </c>
      <c r="U14" s="17">
        <f>[4]co19!$U10</f>
        <v>3</v>
      </c>
      <c r="V14" s="17">
        <f>[4]co19!$V10</f>
        <v>2</v>
      </c>
      <c r="W14" s="17">
        <f>[4]co19!$W10</f>
        <v>2</v>
      </c>
      <c r="Y14">
        <f t="shared" si="0"/>
        <v>70</v>
      </c>
      <c r="Z14" t="b">
        <f t="shared" si="1"/>
        <v>1</v>
      </c>
    </row>
    <row r="15" spans="2:26">
      <c r="B15" s="17">
        <v>10</v>
      </c>
      <c r="C15" s="17">
        <f>[4]co19!$C11</f>
        <v>83</v>
      </c>
      <c r="D15" s="17">
        <f>[4]co19!$D11</f>
        <v>0</v>
      </c>
      <c r="E15" s="17">
        <f>[4]co19!$E11</f>
        <v>3</v>
      </c>
      <c r="F15" s="17">
        <f>[4]co19!$F11</f>
        <v>3</v>
      </c>
      <c r="G15" s="17">
        <f>[4]co19!$G11</f>
        <v>3</v>
      </c>
      <c r="H15" s="17">
        <f>[4]co19!$H11</f>
        <v>4</v>
      </c>
      <c r="I15" s="17">
        <f>[4]co19!$I11</f>
        <v>3</v>
      </c>
      <c r="J15" s="17">
        <f>[4]co19!$J11</f>
        <v>6</v>
      </c>
      <c r="K15" s="17">
        <f>[4]co19!$K11</f>
        <v>8</v>
      </c>
      <c r="L15" s="17">
        <f>[4]co19!$L11</f>
        <v>5</v>
      </c>
      <c r="M15" s="17">
        <f>[4]co19!$M11</f>
        <v>2</v>
      </c>
      <c r="N15" s="17">
        <f>[4]co19!$N11</f>
        <v>2</v>
      </c>
      <c r="O15" s="17">
        <f>[4]co19!$O11</f>
        <v>9</v>
      </c>
      <c r="P15" s="17">
        <f>[4]co19!$P11</f>
        <v>1</v>
      </c>
      <c r="Q15" s="17">
        <f>[4]co19!$Q11</f>
        <v>6</v>
      </c>
      <c r="R15" s="17">
        <f>[4]co19!$R11</f>
        <v>4</v>
      </c>
      <c r="S15" s="17">
        <f>[4]co19!$S11</f>
        <v>9</v>
      </c>
      <c r="T15" s="17">
        <f>[4]co19!$T11</f>
        <v>6</v>
      </c>
      <c r="U15" s="17">
        <f>[4]co19!$U11</f>
        <v>4</v>
      </c>
      <c r="V15" s="17">
        <f>[4]co19!$V11</f>
        <v>3</v>
      </c>
      <c r="W15" s="17">
        <f>[4]co19!$W11</f>
        <v>2</v>
      </c>
      <c r="Y15">
        <f t="shared" si="0"/>
        <v>83</v>
      </c>
      <c r="Z15" t="b">
        <f t="shared" si="1"/>
        <v>1</v>
      </c>
    </row>
    <row r="16" spans="2:26">
      <c r="B16" s="17">
        <v>11</v>
      </c>
      <c r="C16" s="17">
        <f>[4]co19!$C12</f>
        <v>129</v>
      </c>
      <c r="D16" s="17">
        <f>[4]co19!$D12</f>
        <v>0</v>
      </c>
      <c r="E16" s="17">
        <f>[4]co19!$E12</f>
        <v>4</v>
      </c>
      <c r="F16" s="17">
        <f>[4]co19!$F12</f>
        <v>20</v>
      </c>
      <c r="G16" s="17">
        <f>[4]co19!$G12</f>
        <v>17</v>
      </c>
      <c r="H16" s="17">
        <f>[4]co19!$H12</f>
        <v>11</v>
      </c>
      <c r="I16" s="17">
        <f>[4]co19!$I12</f>
        <v>11</v>
      </c>
      <c r="J16" s="17">
        <f>[4]co19!$J12</f>
        <v>11</v>
      </c>
      <c r="K16" s="17">
        <f>[4]co19!$K12</f>
        <v>10</v>
      </c>
      <c r="L16" s="17">
        <f>[4]co19!$L12</f>
        <v>4</v>
      </c>
      <c r="M16" s="17">
        <f>[4]co19!$M12</f>
        <v>5</v>
      </c>
      <c r="N16" s="17">
        <f>[4]co19!$N12</f>
        <v>7</v>
      </c>
      <c r="O16" s="17">
        <f>[4]co19!$O12</f>
        <v>10</v>
      </c>
      <c r="P16" s="17">
        <f>[4]co19!$P12</f>
        <v>4</v>
      </c>
      <c r="Q16" s="17">
        <f>[4]co19!$Q12</f>
        <v>4</v>
      </c>
      <c r="R16" s="17">
        <f>[4]co19!$R12</f>
        <v>2</v>
      </c>
      <c r="S16" s="17">
        <f>[4]co19!$S12</f>
        <v>4</v>
      </c>
      <c r="T16" s="17">
        <f>[4]co19!$T12</f>
        <v>1</v>
      </c>
      <c r="U16" s="17">
        <f>[4]co19!$U12</f>
        <v>2</v>
      </c>
      <c r="V16" s="17">
        <f>[4]co19!$V12</f>
        <v>1</v>
      </c>
      <c r="W16" s="17">
        <f>[4]co19!$W12</f>
        <v>1</v>
      </c>
      <c r="Y16">
        <f t="shared" si="0"/>
        <v>129</v>
      </c>
      <c r="Z16" t="b">
        <f t="shared" si="1"/>
        <v>1</v>
      </c>
    </row>
    <row r="17" spans="2:26">
      <c r="B17" s="17">
        <v>12</v>
      </c>
      <c r="C17" s="17">
        <f>[4]co19!$C13</f>
        <v>156</v>
      </c>
      <c r="D17" s="17">
        <f>[4]co19!$D13</f>
        <v>5</v>
      </c>
      <c r="E17" s="17">
        <f>[4]co19!$E13</f>
        <v>5</v>
      </c>
      <c r="F17" s="17">
        <f>[4]co19!$F13</f>
        <v>13</v>
      </c>
      <c r="G17" s="17">
        <f>[4]co19!$G13</f>
        <v>9</v>
      </c>
      <c r="H17" s="17">
        <f>[4]co19!$H13</f>
        <v>16</v>
      </c>
      <c r="I17" s="17">
        <f>[4]co19!$I13</f>
        <v>13</v>
      </c>
      <c r="J17" s="17">
        <f>[4]co19!$J13</f>
        <v>8</v>
      </c>
      <c r="K17" s="17">
        <f>[4]co19!$K13</f>
        <v>8</v>
      </c>
      <c r="L17" s="17">
        <f>[4]co19!$L13</f>
        <v>4</v>
      </c>
      <c r="M17" s="17">
        <f>[4]co19!$M13</f>
        <v>9</v>
      </c>
      <c r="N17" s="17">
        <f>[4]co19!$N13</f>
        <v>2</v>
      </c>
      <c r="O17" s="17">
        <f>[4]co19!$O13</f>
        <v>16</v>
      </c>
      <c r="P17" s="17">
        <f>[4]co19!$P13</f>
        <v>2</v>
      </c>
      <c r="Q17" s="17">
        <f>[4]co19!$Q13</f>
        <v>9</v>
      </c>
      <c r="R17" s="17">
        <f>[4]co19!$R13</f>
        <v>10</v>
      </c>
      <c r="S17" s="17">
        <f>[4]co19!$S13</f>
        <v>6</v>
      </c>
      <c r="T17" s="17">
        <f>[4]co19!$T13</f>
        <v>5</v>
      </c>
      <c r="U17" s="17">
        <f>[4]co19!$U13</f>
        <v>6</v>
      </c>
      <c r="V17" s="17">
        <f>[4]co19!$V13</f>
        <v>6</v>
      </c>
      <c r="W17" s="17">
        <f>[4]co19!$W13</f>
        <v>4</v>
      </c>
      <c r="Y17">
        <f t="shared" si="0"/>
        <v>156</v>
      </c>
      <c r="Z17" t="b">
        <f t="shared" si="1"/>
        <v>1</v>
      </c>
    </row>
    <row r="18" spans="2:26">
      <c r="B18" s="17">
        <v>13</v>
      </c>
      <c r="C18" s="17">
        <f>[4]co19!$C14</f>
        <v>127</v>
      </c>
      <c r="D18" s="17">
        <f>[4]co19!$D14</f>
        <v>5</v>
      </c>
      <c r="E18" s="17">
        <f>[4]co19!$E14</f>
        <v>5</v>
      </c>
      <c r="F18" s="17">
        <f>[4]co19!$F14</f>
        <v>14</v>
      </c>
      <c r="G18" s="17">
        <f>[4]co19!$G14</f>
        <v>9</v>
      </c>
      <c r="H18" s="17">
        <f>[4]co19!$H14</f>
        <v>11</v>
      </c>
      <c r="I18" s="17">
        <f>[4]co19!$I14</f>
        <v>6</v>
      </c>
      <c r="J18" s="17">
        <f>[4]co19!$J14</f>
        <v>3</v>
      </c>
      <c r="K18" s="17">
        <f>[4]co19!$K14</f>
        <v>11</v>
      </c>
      <c r="L18" s="17">
        <f>[4]co19!$L14</f>
        <v>5</v>
      </c>
      <c r="M18" s="17">
        <f>[4]co19!$M14</f>
        <v>5</v>
      </c>
      <c r="N18" s="17">
        <f>[4]co19!$N14</f>
        <v>3</v>
      </c>
      <c r="O18" s="17">
        <f>[4]co19!$O14</f>
        <v>12</v>
      </c>
      <c r="P18" s="17">
        <f>[4]co19!$P14</f>
        <v>3</v>
      </c>
      <c r="Q18" s="17">
        <f>[4]co19!$Q14</f>
        <v>6</v>
      </c>
      <c r="R18" s="17">
        <f>[4]co19!$R14</f>
        <v>12</v>
      </c>
      <c r="S18" s="17">
        <f>[4]co19!$S14</f>
        <v>3</v>
      </c>
      <c r="T18" s="17">
        <f>[4]co19!$T14</f>
        <v>3</v>
      </c>
      <c r="U18" s="17">
        <f>[4]co19!$U14</f>
        <v>7</v>
      </c>
      <c r="V18" s="17">
        <f>[4]co19!$V14</f>
        <v>3</v>
      </c>
      <c r="W18" s="17">
        <f>[4]co19!$W14</f>
        <v>1</v>
      </c>
      <c r="Y18">
        <f t="shared" si="0"/>
        <v>127</v>
      </c>
      <c r="Z18" t="b">
        <f t="shared" si="1"/>
        <v>1</v>
      </c>
    </row>
    <row r="19" spans="2:26">
      <c r="B19" s="17">
        <v>14</v>
      </c>
      <c r="C19" s="17">
        <f>[4]co19!$C15</f>
        <v>84</v>
      </c>
      <c r="D19" s="17">
        <f>[4]co19!$D15</f>
        <v>4</v>
      </c>
      <c r="E19" s="17">
        <f>[4]co19!$E15</f>
        <v>8</v>
      </c>
      <c r="F19" s="17">
        <f>[4]co19!$F15</f>
        <v>9</v>
      </c>
      <c r="G19" s="17">
        <f>[4]co19!$G15</f>
        <v>7</v>
      </c>
      <c r="H19" s="17">
        <f>[4]co19!$H15</f>
        <v>5</v>
      </c>
      <c r="I19" s="17">
        <f>[4]co19!$I15</f>
        <v>2</v>
      </c>
      <c r="J19" s="17">
        <f>[4]co19!$J15</f>
        <v>3</v>
      </c>
      <c r="K19" s="17">
        <f>[4]co19!$K15</f>
        <v>2</v>
      </c>
      <c r="L19" s="17">
        <f>[4]co19!$L15</f>
        <v>0</v>
      </c>
      <c r="M19" s="17">
        <f>[4]co19!$M15</f>
        <v>0</v>
      </c>
      <c r="N19" s="17">
        <f>[4]co19!$N15</f>
        <v>0</v>
      </c>
      <c r="O19" s="17">
        <f>[4]co19!$O15</f>
        <v>7</v>
      </c>
      <c r="P19" s="17">
        <f>[4]co19!$P15</f>
        <v>3</v>
      </c>
      <c r="Q19" s="17">
        <f>[4]co19!$Q15</f>
        <v>6</v>
      </c>
      <c r="R19" s="17">
        <f>[4]co19!$R15</f>
        <v>7</v>
      </c>
      <c r="S19" s="17">
        <f>[4]co19!$S15</f>
        <v>6</v>
      </c>
      <c r="T19" s="17">
        <f>[4]co19!$T15</f>
        <v>4</v>
      </c>
      <c r="U19" s="17">
        <f>[4]co19!$U15</f>
        <v>2</v>
      </c>
      <c r="V19" s="17">
        <f>[4]co19!$V15</f>
        <v>3</v>
      </c>
      <c r="W19" s="17">
        <f>[4]co19!$W15</f>
        <v>6</v>
      </c>
      <c r="Y19">
        <f t="shared" si="0"/>
        <v>84</v>
      </c>
      <c r="Z19" t="b">
        <f t="shared" si="1"/>
        <v>1</v>
      </c>
    </row>
    <row r="20" spans="2:26">
      <c r="B20" s="17">
        <v>15</v>
      </c>
      <c r="C20" s="17">
        <f>[4]co19!$C16</f>
        <v>66</v>
      </c>
      <c r="D20" s="17">
        <f>[4]co19!$D16</f>
        <v>3</v>
      </c>
      <c r="E20" s="17">
        <f>[4]co19!$E16</f>
        <v>3</v>
      </c>
      <c r="F20" s="17">
        <f>[4]co19!$F16</f>
        <v>9</v>
      </c>
      <c r="G20" s="17">
        <f>[4]co19!$G16</f>
        <v>6</v>
      </c>
      <c r="H20" s="17">
        <f>[4]co19!$H16</f>
        <v>3</v>
      </c>
      <c r="I20" s="17">
        <f>[4]co19!$I16</f>
        <v>3</v>
      </c>
      <c r="J20" s="17">
        <f>[4]co19!$J16</f>
        <v>6</v>
      </c>
      <c r="K20" s="17">
        <f>[4]co19!$K16</f>
        <v>2</v>
      </c>
      <c r="L20" s="17">
        <f>[4]co19!$L16</f>
        <v>2</v>
      </c>
      <c r="M20" s="17">
        <f>[4]co19!$M16</f>
        <v>0</v>
      </c>
      <c r="N20" s="17">
        <f>[4]co19!$N16</f>
        <v>0</v>
      </c>
      <c r="O20" s="17">
        <f>[4]co19!$O16</f>
        <v>3</v>
      </c>
      <c r="P20" s="17">
        <f>[4]co19!$P16</f>
        <v>0</v>
      </c>
      <c r="Q20" s="17">
        <f>[4]co19!$Q16</f>
        <v>3</v>
      </c>
      <c r="R20" s="17">
        <f>[4]co19!$R16</f>
        <v>8</v>
      </c>
      <c r="S20" s="17">
        <f>[4]co19!$S16</f>
        <v>6</v>
      </c>
      <c r="T20" s="17">
        <f>[4]co19!$T16</f>
        <v>2</v>
      </c>
      <c r="U20" s="17">
        <f>[4]co19!$U16</f>
        <v>4</v>
      </c>
      <c r="V20" s="17">
        <f>[4]co19!$V16</f>
        <v>3</v>
      </c>
      <c r="W20" s="17">
        <f>[4]co19!$W16</f>
        <v>0</v>
      </c>
      <c r="Y20">
        <f t="shared" si="0"/>
        <v>66</v>
      </c>
      <c r="Z20" t="b">
        <f t="shared" si="1"/>
        <v>1</v>
      </c>
    </row>
    <row r="21" spans="2:26">
      <c r="B21" s="17">
        <v>16</v>
      </c>
      <c r="C21" s="17">
        <f>[4]co19!$C17</f>
        <v>61</v>
      </c>
      <c r="D21" s="17">
        <f>[4]co19!$D17</f>
        <v>2</v>
      </c>
      <c r="E21" s="17">
        <f>[4]co19!$E17</f>
        <v>2</v>
      </c>
      <c r="F21" s="17">
        <f>[4]co19!$F17</f>
        <v>12</v>
      </c>
      <c r="G21" s="17">
        <f>[4]co19!$G17</f>
        <v>3</v>
      </c>
      <c r="H21" s="17">
        <f>[4]co19!$H17</f>
        <v>3</v>
      </c>
      <c r="I21" s="17">
        <f>[4]co19!$I17</f>
        <v>2</v>
      </c>
      <c r="J21" s="17">
        <f>[4]co19!$J17</f>
        <v>1</v>
      </c>
      <c r="K21" s="17">
        <f>[4]co19!$K17</f>
        <v>1</v>
      </c>
      <c r="L21" s="17">
        <f>[4]co19!$L17</f>
        <v>1</v>
      </c>
      <c r="M21" s="17">
        <f>[4]co19!$M17</f>
        <v>1</v>
      </c>
      <c r="N21" s="17">
        <f>[4]co19!$N17</f>
        <v>0</v>
      </c>
      <c r="O21" s="17">
        <f>[4]co19!$O17</f>
        <v>6</v>
      </c>
      <c r="P21" s="17">
        <f>[4]co19!$P17</f>
        <v>2</v>
      </c>
      <c r="Q21" s="17">
        <f>[4]co19!$Q17</f>
        <v>3</v>
      </c>
      <c r="R21" s="17">
        <f>[4]co19!$R17</f>
        <v>3</v>
      </c>
      <c r="S21" s="17">
        <f>[4]co19!$S17</f>
        <v>6</v>
      </c>
      <c r="T21" s="17">
        <f>[4]co19!$T17</f>
        <v>3</v>
      </c>
      <c r="U21" s="17">
        <f>[4]co19!$U17</f>
        <v>2</v>
      </c>
      <c r="V21" s="17">
        <f>[4]co19!$V17</f>
        <v>4</v>
      </c>
      <c r="W21" s="17">
        <f>[4]co19!$W17</f>
        <v>4</v>
      </c>
      <c r="Y21">
        <f t="shared" si="0"/>
        <v>61</v>
      </c>
      <c r="Z21" t="b">
        <f t="shared" si="1"/>
        <v>1</v>
      </c>
    </row>
    <row r="22" spans="2:26">
      <c r="B22" s="17">
        <v>17</v>
      </c>
      <c r="C22" s="17">
        <f>[4]co19!$C18</f>
        <v>51</v>
      </c>
      <c r="D22" s="17">
        <f>[4]co19!$D18</f>
        <v>2</v>
      </c>
      <c r="E22" s="17">
        <f>[4]co19!$E18</f>
        <v>6</v>
      </c>
      <c r="F22" s="17">
        <f>[4]co19!$F18</f>
        <v>4</v>
      </c>
      <c r="G22" s="17">
        <f>[4]co19!$G18</f>
        <v>3</v>
      </c>
      <c r="H22" s="17">
        <f>[4]co19!$H18</f>
        <v>5</v>
      </c>
      <c r="I22" s="17">
        <f>[4]co19!$I18</f>
        <v>2</v>
      </c>
      <c r="J22" s="17">
        <f>[4]co19!$J18</f>
        <v>2</v>
      </c>
      <c r="K22" s="17">
        <f>[4]co19!$K18</f>
        <v>3</v>
      </c>
      <c r="L22" s="17">
        <f>[4]co19!$L18</f>
        <v>2</v>
      </c>
      <c r="M22" s="17">
        <f>[4]co19!$M18</f>
        <v>2</v>
      </c>
      <c r="N22" s="17">
        <f>[4]co19!$N18</f>
        <v>1</v>
      </c>
      <c r="O22" s="17">
        <f>[4]co19!$O18</f>
        <v>4</v>
      </c>
      <c r="P22" s="17">
        <f>[4]co19!$P18</f>
        <v>1</v>
      </c>
      <c r="Q22" s="17">
        <f>[4]co19!$Q18</f>
        <v>1</v>
      </c>
      <c r="R22" s="17">
        <f>[4]co19!$R18</f>
        <v>4</v>
      </c>
      <c r="S22" s="17">
        <f>[4]co19!$S18</f>
        <v>1</v>
      </c>
      <c r="T22" s="17">
        <f>[4]co19!$T18</f>
        <v>3</v>
      </c>
      <c r="U22" s="17">
        <f>[4]co19!$U18</f>
        <v>2</v>
      </c>
      <c r="V22" s="17">
        <f>[4]co19!$V18</f>
        <v>2</v>
      </c>
      <c r="W22" s="17">
        <f>[4]co19!$W18</f>
        <v>1</v>
      </c>
      <c r="Y22">
        <f t="shared" si="0"/>
        <v>51</v>
      </c>
      <c r="Z22" t="b">
        <f t="shared" si="1"/>
        <v>1</v>
      </c>
    </row>
    <row r="23" spans="2:26">
      <c r="B23" s="17">
        <v>18</v>
      </c>
      <c r="C23" s="17">
        <f>[4]co19!$C19</f>
        <v>57</v>
      </c>
      <c r="D23" s="17">
        <f>[4]co19!$D19</f>
        <v>3</v>
      </c>
      <c r="E23" s="17">
        <f>[4]co19!$E19</f>
        <v>1</v>
      </c>
      <c r="F23" s="17">
        <f>[4]co19!$F19</f>
        <v>3</v>
      </c>
      <c r="G23" s="17">
        <f>[4]co19!$G19</f>
        <v>5</v>
      </c>
      <c r="H23" s="17">
        <f>[4]co19!$H19</f>
        <v>2</v>
      </c>
      <c r="I23" s="17">
        <f>[4]co19!$I19</f>
        <v>1</v>
      </c>
      <c r="J23" s="17">
        <f>[4]co19!$J19</f>
        <v>1</v>
      </c>
      <c r="K23" s="17">
        <f>[4]co19!$K19</f>
        <v>1</v>
      </c>
      <c r="L23" s="17">
        <f>[4]co19!$L19</f>
        <v>3</v>
      </c>
      <c r="M23" s="17">
        <f>[4]co19!$M19</f>
        <v>1</v>
      </c>
      <c r="N23" s="17">
        <f>[4]co19!$N19</f>
        <v>0</v>
      </c>
      <c r="O23" s="17">
        <f>[4]co19!$O19</f>
        <v>9</v>
      </c>
      <c r="P23" s="17">
        <f>[4]co19!$P19</f>
        <v>2</v>
      </c>
      <c r="Q23" s="17">
        <f>[4]co19!$Q19</f>
        <v>4</v>
      </c>
      <c r="R23" s="17">
        <f>[4]co19!$R19</f>
        <v>6</v>
      </c>
      <c r="S23" s="17">
        <f>[4]co19!$S19</f>
        <v>3</v>
      </c>
      <c r="T23" s="17">
        <f>[4]co19!$T19</f>
        <v>1</v>
      </c>
      <c r="U23" s="17">
        <f>[4]co19!$U19</f>
        <v>3</v>
      </c>
      <c r="V23" s="17">
        <f>[4]co19!$V19</f>
        <v>4</v>
      </c>
      <c r="W23" s="17">
        <f>[4]co19!$W19</f>
        <v>4</v>
      </c>
      <c r="Y23">
        <f t="shared" si="0"/>
        <v>57</v>
      </c>
      <c r="Z23" t="b">
        <f t="shared" si="1"/>
        <v>1</v>
      </c>
    </row>
    <row r="24" spans="2:26">
      <c r="B24" s="17">
        <v>19</v>
      </c>
      <c r="C24" s="17">
        <f>[4]co19!$C20</f>
        <v>37</v>
      </c>
      <c r="D24" s="17">
        <f>[4]co19!$D20</f>
        <v>2</v>
      </c>
      <c r="E24" s="17">
        <f>[4]co19!$E20</f>
        <v>0</v>
      </c>
      <c r="F24" s="17">
        <f>[4]co19!$F20</f>
        <v>1</v>
      </c>
      <c r="G24" s="17">
        <f>[4]co19!$G20</f>
        <v>0</v>
      </c>
      <c r="H24" s="17">
        <f>[4]co19!$H20</f>
        <v>1</v>
      </c>
      <c r="I24" s="17">
        <f>[4]co19!$I20</f>
        <v>0</v>
      </c>
      <c r="J24" s="17">
        <f>[4]co19!$J20</f>
        <v>0</v>
      </c>
      <c r="K24" s="17">
        <f>[4]co19!$K20</f>
        <v>0</v>
      </c>
      <c r="L24" s="17">
        <f>[4]co19!$L20</f>
        <v>0</v>
      </c>
      <c r="M24" s="17">
        <f>[4]co19!$M20</f>
        <v>0</v>
      </c>
      <c r="N24" s="17">
        <f>[4]co19!$N20</f>
        <v>4</v>
      </c>
      <c r="O24" s="17">
        <f>[4]co19!$O20</f>
        <v>4</v>
      </c>
      <c r="P24" s="17">
        <f>[4]co19!$P20</f>
        <v>4</v>
      </c>
      <c r="Q24" s="17">
        <f>[4]co19!$Q20</f>
        <v>2</v>
      </c>
      <c r="R24" s="17">
        <f>[4]co19!$R20</f>
        <v>7</v>
      </c>
      <c r="S24" s="17">
        <f>[4]co19!$S20</f>
        <v>1</v>
      </c>
      <c r="T24" s="17">
        <f>[4]co19!$T20</f>
        <v>3</v>
      </c>
      <c r="U24" s="17">
        <f>[4]co19!$U20</f>
        <v>5</v>
      </c>
      <c r="V24" s="17">
        <f>[4]co19!$V20</f>
        <v>0</v>
      </c>
      <c r="W24" s="17">
        <f>[4]co19!$W20</f>
        <v>3</v>
      </c>
      <c r="Y24">
        <f t="shared" si="0"/>
        <v>37</v>
      </c>
      <c r="Z24" t="b">
        <f t="shared" si="1"/>
        <v>1</v>
      </c>
    </row>
    <row r="25" spans="2:26">
      <c r="B25" s="17">
        <v>20</v>
      </c>
      <c r="C25" s="17">
        <f>[4]co19!$C21</f>
        <v>31</v>
      </c>
      <c r="D25" s="17">
        <f>[4]co19!$D21</f>
        <v>0</v>
      </c>
      <c r="E25" s="17">
        <f>[4]co19!$E21</f>
        <v>2</v>
      </c>
      <c r="F25" s="17">
        <f>[4]co19!$F21</f>
        <v>1</v>
      </c>
      <c r="G25" s="17">
        <f>[4]co19!$G21</f>
        <v>0</v>
      </c>
      <c r="H25" s="17">
        <f>[4]co19!$H21</f>
        <v>0</v>
      </c>
      <c r="I25" s="17">
        <f>[4]co19!$I21</f>
        <v>0</v>
      </c>
      <c r="J25" s="17">
        <f>[4]co19!$J21</f>
        <v>0</v>
      </c>
      <c r="K25" s="17">
        <f>[4]co19!$K21</f>
        <v>1</v>
      </c>
      <c r="L25" s="17">
        <f>[4]co19!$L21</f>
        <v>0</v>
      </c>
      <c r="M25" s="17">
        <f>[4]co19!$M21</f>
        <v>0</v>
      </c>
      <c r="N25" s="17">
        <f>[4]co19!$N21</f>
        <v>0</v>
      </c>
      <c r="O25" s="17">
        <f>[4]co19!$O21</f>
        <v>6</v>
      </c>
      <c r="P25" s="17">
        <f>[4]co19!$P21</f>
        <v>3</v>
      </c>
      <c r="Q25" s="17">
        <f>[4]co19!$Q21</f>
        <v>1</v>
      </c>
      <c r="R25" s="17">
        <f>[4]co19!$R21</f>
        <v>1</v>
      </c>
      <c r="S25" s="17">
        <f>[4]co19!$S21</f>
        <v>4</v>
      </c>
      <c r="T25" s="17">
        <f>[4]co19!$T21</f>
        <v>2</v>
      </c>
      <c r="U25" s="17">
        <f>[4]co19!$U21</f>
        <v>3</v>
      </c>
      <c r="V25" s="17">
        <f>[4]co19!$V21</f>
        <v>3</v>
      </c>
      <c r="W25" s="17">
        <f>[4]co19!$W21</f>
        <v>4</v>
      </c>
      <c r="Y25">
        <f t="shared" si="0"/>
        <v>31</v>
      </c>
      <c r="Z25" t="b">
        <f t="shared" si="1"/>
        <v>1</v>
      </c>
    </row>
    <row r="26" spans="2:26">
      <c r="B26" s="17">
        <v>21</v>
      </c>
      <c r="C26" s="17">
        <f>[4]co19!$C22</f>
        <v>22</v>
      </c>
      <c r="D26" s="17">
        <f>[4]co19!$D22</f>
        <v>1</v>
      </c>
      <c r="E26" s="17">
        <f>[4]co19!$E22</f>
        <v>1</v>
      </c>
      <c r="F26" s="17">
        <f>[4]co19!$F22</f>
        <v>1</v>
      </c>
      <c r="G26" s="17">
        <f>[4]co19!$G22</f>
        <v>0</v>
      </c>
      <c r="H26" s="17">
        <f>[4]co19!$H22</f>
        <v>2</v>
      </c>
      <c r="I26" s="17">
        <f>[4]co19!$I22</f>
        <v>0</v>
      </c>
      <c r="J26" s="17">
        <f>[4]co19!$J22</f>
        <v>1</v>
      </c>
      <c r="K26" s="17">
        <f>[4]co19!$K22</f>
        <v>0</v>
      </c>
      <c r="L26" s="17">
        <f>[4]co19!$L22</f>
        <v>0</v>
      </c>
      <c r="M26" s="17">
        <f>[4]co19!$M22</f>
        <v>0</v>
      </c>
      <c r="N26" s="17">
        <f>[4]co19!$N22</f>
        <v>0</v>
      </c>
      <c r="O26" s="17">
        <f>[4]co19!$O22</f>
        <v>5</v>
      </c>
      <c r="P26" s="17">
        <f>[4]co19!$P22</f>
        <v>0</v>
      </c>
      <c r="Q26" s="17">
        <f>[4]co19!$Q22</f>
        <v>1</v>
      </c>
      <c r="R26" s="17">
        <f>[4]co19!$R22</f>
        <v>2</v>
      </c>
      <c r="S26" s="17">
        <f>[4]co19!$S22</f>
        <v>3</v>
      </c>
      <c r="T26" s="17">
        <f>[4]co19!$T22</f>
        <v>1</v>
      </c>
      <c r="U26" s="17">
        <f>[4]co19!$U22</f>
        <v>2</v>
      </c>
      <c r="V26" s="17">
        <f>[4]co19!$V22</f>
        <v>1</v>
      </c>
      <c r="W26" s="17">
        <f>[4]co19!$W22</f>
        <v>1</v>
      </c>
      <c r="Y26">
        <f t="shared" si="0"/>
        <v>22</v>
      </c>
      <c r="Z26" t="b">
        <f t="shared" si="1"/>
        <v>1</v>
      </c>
    </row>
    <row r="27" spans="2:26">
      <c r="B27" s="17">
        <v>22</v>
      </c>
      <c r="C27" s="17">
        <f>[4]co19!$C23</f>
        <v>18</v>
      </c>
      <c r="D27" s="17">
        <f>[4]co19!$D23</f>
        <v>0</v>
      </c>
      <c r="E27" s="17">
        <f>[4]co19!$E23</f>
        <v>0</v>
      </c>
      <c r="F27" s="17">
        <f>[4]co19!$F23</f>
        <v>3</v>
      </c>
      <c r="G27" s="17">
        <f>[4]co19!$G23</f>
        <v>2</v>
      </c>
      <c r="H27" s="17">
        <f>[4]co19!$H23</f>
        <v>1</v>
      </c>
      <c r="I27" s="17">
        <f>[4]co19!$I23</f>
        <v>1</v>
      </c>
      <c r="J27" s="17">
        <f>[4]co19!$J23</f>
        <v>0</v>
      </c>
      <c r="K27" s="17">
        <f>[4]co19!$K23</f>
        <v>0</v>
      </c>
      <c r="L27" s="17">
        <f>[4]co19!$L23</f>
        <v>1</v>
      </c>
      <c r="M27" s="17">
        <f>[4]co19!$M23</f>
        <v>0</v>
      </c>
      <c r="N27" s="17">
        <f>[4]co19!$N23</f>
        <v>0</v>
      </c>
      <c r="O27" s="17">
        <f>[4]co19!$O23</f>
        <v>4</v>
      </c>
      <c r="P27" s="17">
        <f>[4]co19!$P23</f>
        <v>0</v>
      </c>
      <c r="Q27" s="17">
        <f>[4]co19!$Q23</f>
        <v>0</v>
      </c>
      <c r="R27" s="17">
        <f>[4]co19!$R23</f>
        <v>1</v>
      </c>
      <c r="S27" s="17">
        <f>[4]co19!$S23</f>
        <v>1</v>
      </c>
      <c r="T27" s="17">
        <f>[4]co19!$T23</f>
        <v>1</v>
      </c>
      <c r="U27" s="17">
        <f>[4]co19!$U23</f>
        <v>0</v>
      </c>
      <c r="V27" s="17">
        <f>[4]co19!$V23</f>
        <v>2</v>
      </c>
      <c r="W27" s="17">
        <f>[4]co19!$W23</f>
        <v>1</v>
      </c>
      <c r="Y27">
        <f t="shared" si="0"/>
        <v>18</v>
      </c>
      <c r="Z27" t="b">
        <f t="shared" si="1"/>
        <v>1</v>
      </c>
    </row>
    <row r="28" spans="2:26">
      <c r="B28" s="17">
        <v>23</v>
      </c>
      <c r="C28" s="17">
        <f>[4]co19!$C24</f>
        <v>9</v>
      </c>
      <c r="D28" s="17">
        <f>[4]co19!$D24</f>
        <v>0</v>
      </c>
      <c r="E28" s="17">
        <f>[4]co19!$E24</f>
        <v>0</v>
      </c>
      <c r="F28" s="17">
        <f>[4]co19!$F24</f>
        <v>1</v>
      </c>
      <c r="G28" s="17">
        <f>[4]co19!$G24</f>
        <v>0</v>
      </c>
      <c r="H28" s="17">
        <f>[4]co19!$H24</f>
        <v>0</v>
      </c>
      <c r="I28" s="17">
        <f>[4]co19!$I24</f>
        <v>1</v>
      </c>
      <c r="J28" s="17">
        <f>[4]co19!$J24</f>
        <v>0</v>
      </c>
      <c r="K28" s="17">
        <f>[4]co19!$K24</f>
        <v>0</v>
      </c>
      <c r="L28" s="17">
        <f>[4]co19!$L24</f>
        <v>0</v>
      </c>
      <c r="M28" s="17">
        <f>[4]co19!$M24</f>
        <v>0</v>
      </c>
      <c r="N28" s="17">
        <f>[4]co19!$N24</f>
        <v>0</v>
      </c>
      <c r="O28" s="17">
        <f>[4]co19!$O24</f>
        <v>0</v>
      </c>
      <c r="P28" s="17">
        <f>[4]co19!$P24</f>
        <v>1</v>
      </c>
      <c r="Q28" s="17">
        <f>[4]co19!$Q24</f>
        <v>1</v>
      </c>
      <c r="R28" s="17">
        <f>[4]co19!$R24</f>
        <v>2</v>
      </c>
      <c r="S28" s="17">
        <f>[4]co19!$S24</f>
        <v>2</v>
      </c>
      <c r="T28" s="17">
        <f>[4]co19!$T24</f>
        <v>1</v>
      </c>
      <c r="U28" s="17">
        <f>[4]co19!$U24</f>
        <v>0</v>
      </c>
      <c r="V28" s="17">
        <f>[4]co19!$V24</f>
        <v>0</v>
      </c>
      <c r="W28" s="17">
        <f>[4]co19!$W24</f>
        <v>0</v>
      </c>
      <c r="Y28">
        <f t="shared" si="0"/>
        <v>9</v>
      </c>
      <c r="Z28" t="b">
        <f t="shared" si="1"/>
        <v>1</v>
      </c>
    </row>
    <row r="29" spans="2:26">
      <c r="B29" s="17">
        <v>24</v>
      </c>
      <c r="C29" s="17">
        <f>[4]co19!$C25</f>
        <v>6</v>
      </c>
      <c r="D29" s="17">
        <f>[4]co19!$D25</f>
        <v>0</v>
      </c>
      <c r="E29" s="17">
        <f>[4]co19!$E25</f>
        <v>0</v>
      </c>
      <c r="F29" s="17">
        <f>[4]co19!$F25</f>
        <v>1</v>
      </c>
      <c r="G29" s="17">
        <f>[4]co19!$G25</f>
        <v>0</v>
      </c>
      <c r="H29" s="17">
        <f>[4]co19!$H25</f>
        <v>1</v>
      </c>
      <c r="I29" s="17">
        <f>[4]co19!$I25</f>
        <v>0</v>
      </c>
      <c r="J29" s="17">
        <f>[4]co19!$J25</f>
        <v>0</v>
      </c>
      <c r="K29" s="17">
        <f>[4]co19!$K25</f>
        <v>0</v>
      </c>
      <c r="L29" s="17">
        <f>[4]co19!$L25</f>
        <v>0</v>
      </c>
      <c r="M29" s="17">
        <f>[4]co19!$M25</f>
        <v>0</v>
      </c>
      <c r="N29" s="17">
        <f>[4]co19!$N25</f>
        <v>0</v>
      </c>
      <c r="O29" s="17">
        <f>[4]co19!$O25</f>
        <v>0</v>
      </c>
      <c r="P29" s="17">
        <f>[4]co19!$P25</f>
        <v>1</v>
      </c>
      <c r="Q29" s="17">
        <f>[4]co19!$Q25</f>
        <v>0</v>
      </c>
      <c r="R29" s="17">
        <f>[4]co19!$R25</f>
        <v>0</v>
      </c>
      <c r="S29" s="17">
        <f>[4]co19!$S25</f>
        <v>0</v>
      </c>
      <c r="T29" s="17">
        <f>[4]co19!$T25</f>
        <v>0</v>
      </c>
      <c r="U29" s="17">
        <f>[4]co19!$U25</f>
        <v>0</v>
      </c>
      <c r="V29" s="17">
        <f>[4]co19!$V25</f>
        <v>3</v>
      </c>
      <c r="W29" s="17">
        <f>[4]co19!$W25</f>
        <v>0</v>
      </c>
      <c r="Y29">
        <f t="shared" si="0"/>
        <v>6</v>
      </c>
      <c r="Z29" t="b">
        <f t="shared" si="1"/>
        <v>1</v>
      </c>
    </row>
    <row r="30" spans="2:26">
      <c r="B30" s="17">
        <v>25</v>
      </c>
      <c r="C30" s="17">
        <f>[4]co19!$C26</f>
        <v>10</v>
      </c>
      <c r="D30" s="17">
        <f>[4]co19!$D26</f>
        <v>0</v>
      </c>
      <c r="E30" s="17">
        <f>[4]co19!$E26</f>
        <v>1</v>
      </c>
      <c r="F30" s="17">
        <f>[4]co19!$F26</f>
        <v>0</v>
      </c>
      <c r="G30" s="17">
        <f>[4]co19!$G26</f>
        <v>0</v>
      </c>
      <c r="H30" s="17">
        <f>[4]co19!$H26</f>
        <v>0</v>
      </c>
      <c r="I30" s="17">
        <f>[4]co19!$I26</f>
        <v>0</v>
      </c>
      <c r="J30" s="17">
        <f>[4]co19!$J26</f>
        <v>1</v>
      </c>
      <c r="K30" s="17">
        <f>[4]co19!$K26</f>
        <v>0</v>
      </c>
      <c r="L30" s="17">
        <f>[4]co19!$L26</f>
        <v>0</v>
      </c>
      <c r="M30" s="17">
        <f>[4]co19!$M26</f>
        <v>0</v>
      </c>
      <c r="N30" s="17">
        <f>[4]co19!$N26</f>
        <v>0</v>
      </c>
      <c r="O30" s="17">
        <f>[4]co19!$O26</f>
        <v>1</v>
      </c>
      <c r="P30" s="17">
        <f>[4]co19!$P26</f>
        <v>4</v>
      </c>
      <c r="Q30" s="17">
        <f>[4]co19!$Q26</f>
        <v>0</v>
      </c>
      <c r="R30" s="17">
        <f>[4]co19!$R26</f>
        <v>1</v>
      </c>
      <c r="S30" s="17">
        <f>[4]co19!$S26</f>
        <v>0</v>
      </c>
      <c r="T30" s="17">
        <f>[4]co19!$T26</f>
        <v>1</v>
      </c>
      <c r="U30" s="17">
        <f>[4]co19!$U26</f>
        <v>1</v>
      </c>
      <c r="V30" s="17">
        <f>[4]co19!$V26</f>
        <v>0</v>
      </c>
      <c r="W30" s="17">
        <f>[4]co19!$W26</f>
        <v>0</v>
      </c>
      <c r="Y30">
        <f>SUM(D30:W30)</f>
        <v>10</v>
      </c>
      <c r="Z30" t="b">
        <f>IF(AND(ISERROR(C30),ISERROR(Y30)),"-",C30=Y30)</f>
        <v>1</v>
      </c>
    </row>
    <row r="31" spans="2:26">
      <c r="B31" s="17">
        <v>26</v>
      </c>
      <c r="C31" s="17">
        <f>[4]co19!$C27</f>
        <v>13</v>
      </c>
      <c r="D31" s="17">
        <f>[4]co19!$D27</f>
        <v>0</v>
      </c>
      <c r="E31" s="17">
        <f>[4]co19!$E27</f>
        <v>0</v>
      </c>
      <c r="F31" s="17">
        <f>[4]co19!$F27</f>
        <v>1</v>
      </c>
      <c r="G31" s="17">
        <f>[4]co19!$G27</f>
        <v>0</v>
      </c>
      <c r="H31" s="17">
        <f>[4]co19!$H27</f>
        <v>0</v>
      </c>
      <c r="I31" s="17">
        <f>[4]co19!$I27</f>
        <v>0</v>
      </c>
      <c r="J31" s="17">
        <f>[4]co19!$J27</f>
        <v>0</v>
      </c>
      <c r="K31" s="17">
        <f>[4]co19!$K27</f>
        <v>0</v>
      </c>
      <c r="L31" s="17">
        <f>[4]co19!$L27</f>
        <v>0</v>
      </c>
      <c r="M31" s="17">
        <f>[4]co19!$M27</f>
        <v>0</v>
      </c>
      <c r="N31" s="17">
        <f>[4]co19!$N27</f>
        <v>0</v>
      </c>
      <c r="O31" s="17">
        <f>[4]co19!$O27</f>
        <v>1</v>
      </c>
      <c r="P31" s="17">
        <f>[4]co19!$P27</f>
        <v>0</v>
      </c>
      <c r="Q31" s="17">
        <f>[4]co19!$Q27</f>
        <v>1</v>
      </c>
      <c r="R31" s="17">
        <f>[4]co19!$R27</f>
        <v>0</v>
      </c>
      <c r="S31" s="17">
        <f>[4]co19!$S27</f>
        <v>0</v>
      </c>
      <c r="T31" s="17">
        <f>[4]co19!$T27</f>
        <v>2</v>
      </c>
      <c r="U31" s="17">
        <f>[4]co19!$U27</f>
        <v>1</v>
      </c>
      <c r="V31" s="17">
        <f>[4]co19!$V27</f>
        <v>4</v>
      </c>
      <c r="W31" s="17">
        <f>[4]co19!$W27</f>
        <v>3</v>
      </c>
      <c r="Y31">
        <f t="shared" ref="Y31:Y58" si="2">SUM(D31:W31)</f>
        <v>13</v>
      </c>
      <c r="Z31" t="b">
        <f t="shared" ref="Z31:Z58" si="3">IF(AND(ISERROR(C31),ISERROR(Y31)),"-",C31=Y31)</f>
        <v>1</v>
      </c>
    </row>
    <row r="32" spans="2:26">
      <c r="B32" s="17">
        <v>27</v>
      </c>
      <c r="C32" s="17">
        <f>[4]co19!$C28</f>
        <v>17</v>
      </c>
      <c r="D32" s="17">
        <f>[4]co19!$D28</f>
        <v>2</v>
      </c>
      <c r="E32" s="17">
        <f>[4]co19!$E28</f>
        <v>0</v>
      </c>
      <c r="F32" s="17">
        <f>[4]co19!$F28</f>
        <v>0</v>
      </c>
      <c r="G32" s="17">
        <f>[4]co19!$G28</f>
        <v>0</v>
      </c>
      <c r="H32" s="17">
        <f>[4]co19!$H28</f>
        <v>0</v>
      </c>
      <c r="I32" s="17">
        <f>[4]co19!$I28</f>
        <v>0</v>
      </c>
      <c r="J32" s="17">
        <f>[4]co19!$J28</f>
        <v>0</v>
      </c>
      <c r="K32" s="17">
        <f>[4]co19!$K28</f>
        <v>0</v>
      </c>
      <c r="L32" s="17">
        <f>[4]co19!$L28</f>
        <v>0</v>
      </c>
      <c r="M32" s="17">
        <f>[4]co19!$M28</f>
        <v>0</v>
      </c>
      <c r="N32" s="17">
        <f>[4]co19!$N28</f>
        <v>0</v>
      </c>
      <c r="O32" s="17">
        <f>[4]co19!$O28</f>
        <v>1</v>
      </c>
      <c r="P32" s="17">
        <f>[4]co19!$P28</f>
        <v>2</v>
      </c>
      <c r="Q32" s="17">
        <f>[4]co19!$Q28</f>
        <v>0</v>
      </c>
      <c r="R32" s="17">
        <f>[4]co19!$R28</f>
        <v>1</v>
      </c>
      <c r="S32" s="17">
        <f>[4]co19!$S28</f>
        <v>0</v>
      </c>
      <c r="T32" s="17">
        <f>[4]co19!$T28</f>
        <v>4</v>
      </c>
      <c r="U32" s="17">
        <f>[4]co19!$U28</f>
        <v>1</v>
      </c>
      <c r="V32" s="17">
        <f>[4]co19!$V28</f>
        <v>2</v>
      </c>
      <c r="W32" s="17">
        <f>[4]co19!$W28</f>
        <v>4</v>
      </c>
      <c r="Y32">
        <f t="shared" si="2"/>
        <v>17</v>
      </c>
      <c r="Z32" t="b">
        <f t="shared" si="3"/>
        <v>1</v>
      </c>
    </row>
    <row r="33" spans="2:26">
      <c r="B33" s="17">
        <v>28</v>
      </c>
      <c r="C33" s="17">
        <f>[4]co19!$C29</f>
        <v>21</v>
      </c>
      <c r="D33" s="17">
        <f>[4]co19!$D29</f>
        <v>1</v>
      </c>
      <c r="E33" s="17">
        <f>[4]co19!$E29</f>
        <v>0</v>
      </c>
      <c r="F33" s="17">
        <f>[4]co19!$F29</f>
        <v>3</v>
      </c>
      <c r="G33" s="17">
        <f>[4]co19!$G29</f>
        <v>0</v>
      </c>
      <c r="H33" s="17">
        <f>[4]co19!$H29</f>
        <v>0</v>
      </c>
      <c r="I33" s="17">
        <f>[4]co19!$I29</f>
        <v>1</v>
      </c>
      <c r="J33" s="17">
        <f>[4]co19!$J29</f>
        <v>1</v>
      </c>
      <c r="K33" s="17">
        <f>[4]co19!$K29</f>
        <v>0</v>
      </c>
      <c r="L33" s="17">
        <f>[4]co19!$L29</f>
        <v>0</v>
      </c>
      <c r="M33" s="17">
        <f>[4]co19!$M29</f>
        <v>0</v>
      </c>
      <c r="N33" s="17">
        <f>[4]co19!$N29</f>
        <v>0</v>
      </c>
      <c r="O33" s="17">
        <f>[4]co19!$O29</f>
        <v>2</v>
      </c>
      <c r="P33" s="17">
        <f>[4]co19!$P29</f>
        <v>2</v>
      </c>
      <c r="Q33" s="17">
        <f>[4]co19!$Q29</f>
        <v>1</v>
      </c>
      <c r="R33" s="17">
        <f>[4]co19!$R29</f>
        <v>1</v>
      </c>
      <c r="S33" s="17">
        <f>[4]co19!$S29</f>
        <v>3</v>
      </c>
      <c r="T33" s="17">
        <f>[4]co19!$T29</f>
        <v>3</v>
      </c>
      <c r="U33" s="17">
        <f>[4]co19!$U29</f>
        <v>0</v>
      </c>
      <c r="V33" s="17">
        <f>[4]co19!$V29</f>
        <v>2</v>
      </c>
      <c r="W33" s="17">
        <f>[4]co19!$W29</f>
        <v>1</v>
      </c>
      <c r="Y33">
        <f>SUM(D33:W33)</f>
        <v>21</v>
      </c>
      <c r="Z33" t="b">
        <f>IF(AND(ISERROR(C33),ISERROR(Y33)),"-",C33=Y33)</f>
        <v>1</v>
      </c>
    </row>
    <row r="34" spans="2:26">
      <c r="B34" s="17">
        <v>29</v>
      </c>
      <c r="C34" s="17">
        <f>[4]co19!$C30</f>
        <v>16</v>
      </c>
      <c r="D34" s="17">
        <f>[4]co19!$D30</f>
        <v>0</v>
      </c>
      <c r="E34" s="17">
        <f>[4]co19!$E30</f>
        <v>0</v>
      </c>
      <c r="F34" s="17">
        <f>[4]co19!$F30</f>
        <v>0</v>
      </c>
      <c r="G34" s="17">
        <f>[4]co19!$G30</f>
        <v>1</v>
      </c>
      <c r="H34" s="17">
        <f>[4]co19!$H30</f>
        <v>0</v>
      </c>
      <c r="I34" s="17">
        <f>[4]co19!$I30</f>
        <v>1</v>
      </c>
      <c r="J34" s="17">
        <f>[4]co19!$J30</f>
        <v>0</v>
      </c>
      <c r="K34" s="17">
        <f>[4]co19!$K30</f>
        <v>0</v>
      </c>
      <c r="L34" s="17">
        <f>[4]co19!$L30</f>
        <v>1</v>
      </c>
      <c r="M34" s="17">
        <f>[4]co19!$M30</f>
        <v>0</v>
      </c>
      <c r="N34" s="17">
        <f>[4]co19!$N30</f>
        <v>0</v>
      </c>
      <c r="O34" s="17">
        <f>[4]co19!$O30</f>
        <v>0</v>
      </c>
      <c r="P34" s="17">
        <f>[4]co19!$P30</f>
        <v>0</v>
      </c>
      <c r="Q34" s="17">
        <f>[4]co19!$Q30</f>
        <v>3</v>
      </c>
      <c r="R34" s="17">
        <f>[4]co19!$R30</f>
        <v>2</v>
      </c>
      <c r="S34" s="17">
        <f>[4]co19!$S30</f>
        <v>3</v>
      </c>
      <c r="T34" s="17">
        <f>[4]co19!$T30</f>
        <v>1</v>
      </c>
      <c r="U34" s="17">
        <f>[4]co19!$U30</f>
        <v>4</v>
      </c>
      <c r="V34" s="17">
        <f>[4]co19!$V30</f>
        <v>0</v>
      </c>
      <c r="W34" s="17">
        <f>[4]co19!$W30</f>
        <v>0</v>
      </c>
      <c r="Y34">
        <f t="shared" si="2"/>
        <v>16</v>
      </c>
      <c r="Z34" t="b">
        <f t="shared" si="3"/>
        <v>1</v>
      </c>
    </row>
    <row r="35" spans="2:26">
      <c r="B35" s="17">
        <v>30</v>
      </c>
      <c r="C35" s="17">
        <f>[4]co19!$C31</f>
        <v>29</v>
      </c>
      <c r="D35" s="17">
        <f>[4]co19!$D31</f>
        <v>1</v>
      </c>
      <c r="E35" s="17">
        <f>[4]co19!$E31</f>
        <v>1</v>
      </c>
      <c r="F35" s="17">
        <f>[4]co19!$F31</f>
        <v>1</v>
      </c>
      <c r="G35" s="17">
        <f>[4]co19!$G31</f>
        <v>2</v>
      </c>
      <c r="H35" s="17">
        <f>[4]co19!$H31</f>
        <v>1</v>
      </c>
      <c r="I35" s="17">
        <f>[4]co19!$I31</f>
        <v>0</v>
      </c>
      <c r="J35" s="17">
        <f>[4]co19!$J31</f>
        <v>0</v>
      </c>
      <c r="K35" s="17">
        <f>[4]co19!$K31</f>
        <v>0</v>
      </c>
      <c r="L35" s="17">
        <f>[4]co19!$L31</f>
        <v>0</v>
      </c>
      <c r="M35" s="17">
        <f>[4]co19!$M31</f>
        <v>0</v>
      </c>
      <c r="N35" s="17">
        <f>[4]co19!$N31</f>
        <v>0</v>
      </c>
      <c r="O35" s="17">
        <f>[4]co19!$O31</f>
        <v>1</v>
      </c>
      <c r="P35" s="17">
        <f>[4]co19!$P31</f>
        <v>2</v>
      </c>
      <c r="Q35" s="17">
        <f>[4]co19!$Q31</f>
        <v>4</v>
      </c>
      <c r="R35" s="17">
        <f>[4]co19!$R31</f>
        <v>3</v>
      </c>
      <c r="S35" s="17">
        <f>[4]co19!$S31</f>
        <v>1</v>
      </c>
      <c r="T35" s="17">
        <f>[4]co19!$T31</f>
        <v>3</v>
      </c>
      <c r="U35" s="17">
        <f>[4]co19!$U31</f>
        <v>4</v>
      </c>
      <c r="V35" s="17">
        <f>[4]co19!$V31</f>
        <v>3</v>
      </c>
      <c r="W35" s="17">
        <f>[4]co19!$W31</f>
        <v>2</v>
      </c>
      <c r="Y35">
        <f t="shared" si="2"/>
        <v>29</v>
      </c>
      <c r="Z35" t="b">
        <f t="shared" si="3"/>
        <v>1</v>
      </c>
    </row>
    <row r="36" spans="2:26">
      <c r="B36" s="17">
        <v>31</v>
      </c>
      <c r="C36" s="17">
        <f>[4]co19!$C32</f>
        <v>38</v>
      </c>
      <c r="D36" s="17">
        <f>[4]co19!$D32</f>
        <v>3</v>
      </c>
      <c r="E36" s="17">
        <f>[4]co19!$E32</f>
        <v>0</v>
      </c>
      <c r="F36" s="17">
        <f>[4]co19!$F32</f>
        <v>2</v>
      </c>
      <c r="G36" s="17">
        <f>[4]co19!$G32</f>
        <v>1</v>
      </c>
      <c r="H36" s="17">
        <f>[4]co19!$H32</f>
        <v>1</v>
      </c>
      <c r="I36" s="17">
        <f>[4]co19!$I32</f>
        <v>0</v>
      </c>
      <c r="J36" s="17">
        <f>[4]co19!$J32</f>
        <v>1</v>
      </c>
      <c r="K36" s="17">
        <f>[4]co19!$K32</f>
        <v>0</v>
      </c>
      <c r="L36" s="17">
        <f>[4]co19!$L32</f>
        <v>0</v>
      </c>
      <c r="M36" s="17">
        <f>[4]co19!$M32</f>
        <v>0</v>
      </c>
      <c r="N36" s="17">
        <f>[4]co19!$N32</f>
        <v>0</v>
      </c>
      <c r="O36" s="17">
        <f>[4]co19!$O32</f>
        <v>1</v>
      </c>
      <c r="P36" s="17">
        <f>[4]co19!$P32</f>
        <v>3</v>
      </c>
      <c r="Q36" s="17">
        <f>[4]co19!$Q32</f>
        <v>4</v>
      </c>
      <c r="R36" s="17">
        <f>[4]co19!$R32</f>
        <v>3</v>
      </c>
      <c r="S36" s="17">
        <f>[4]co19!$S32</f>
        <v>3</v>
      </c>
      <c r="T36" s="17">
        <f>[4]co19!$T32</f>
        <v>4</v>
      </c>
      <c r="U36" s="17">
        <f>[4]co19!$U32</f>
        <v>4</v>
      </c>
      <c r="V36" s="17">
        <f>[4]co19!$V32</f>
        <v>3</v>
      </c>
      <c r="W36" s="17">
        <f>[4]co19!$W32</f>
        <v>5</v>
      </c>
      <c r="Y36">
        <f t="shared" si="2"/>
        <v>38</v>
      </c>
      <c r="Z36" t="b">
        <f t="shared" si="3"/>
        <v>1</v>
      </c>
    </row>
    <row r="37" spans="2:26">
      <c r="B37" s="17">
        <v>32</v>
      </c>
      <c r="C37" s="17">
        <f>[4]co19!$C33</f>
        <v>31</v>
      </c>
      <c r="D37" s="17">
        <f>[4]co19!$D33</f>
        <v>1</v>
      </c>
      <c r="E37" s="17">
        <f>[4]co19!$E33</f>
        <v>0</v>
      </c>
      <c r="F37" s="17">
        <f>[4]co19!$F33</f>
        <v>1</v>
      </c>
      <c r="G37" s="17">
        <f>[4]co19!$G33</f>
        <v>0</v>
      </c>
      <c r="H37" s="17">
        <f>[4]co19!$H33</f>
        <v>2</v>
      </c>
      <c r="I37" s="17">
        <f>[4]co19!$I33</f>
        <v>0</v>
      </c>
      <c r="J37" s="17">
        <f>[4]co19!$J33</f>
        <v>0</v>
      </c>
      <c r="K37" s="17">
        <f>[4]co19!$K33</f>
        <v>0</v>
      </c>
      <c r="L37" s="17">
        <f>[4]co19!$L33</f>
        <v>0</v>
      </c>
      <c r="M37" s="17">
        <f>[4]co19!$M33</f>
        <v>0</v>
      </c>
      <c r="N37" s="17">
        <f>[4]co19!$N33</f>
        <v>0</v>
      </c>
      <c r="O37" s="17">
        <f>[4]co19!$O33</f>
        <v>3</v>
      </c>
      <c r="P37" s="17">
        <f>[4]co19!$P33</f>
        <v>0</v>
      </c>
      <c r="Q37" s="17">
        <f>[4]co19!$Q33</f>
        <v>3</v>
      </c>
      <c r="R37" s="17">
        <f>[4]co19!$R33</f>
        <v>4</v>
      </c>
      <c r="S37" s="17">
        <f>[4]co19!$S33</f>
        <v>3</v>
      </c>
      <c r="T37" s="17">
        <f>[4]co19!$T33</f>
        <v>4</v>
      </c>
      <c r="U37" s="17">
        <f>[4]co19!$U33</f>
        <v>2</v>
      </c>
      <c r="V37" s="17">
        <f>[4]co19!$V33</f>
        <v>2</v>
      </c>
      <c r="W37" s="17">
        <f>[4]co19!$W33</f>
        <v>6</v>
      </c>
      <c r="Y37">
        <f t="shared" si="2"/>
        <v>31</v>
      </c>
      <c r="Z37" t="b">
        <f t="shared" si="3"/>
        <v>1</v>
      </c>
    </row>
    <row r="38" spans="2:26">
      <c r="B38" s="17">
        <v>33</v>
      </c>
      <c r="C38" s="17">
        <f>[4]co19!$C34</f>
        <v>60</v>
      </c>
      <c r="D38" s="17">
        <f>[4]co19!$D34</f>
        <v>0</v>
      </c>
      <c r="E38" s="17">
        <f>[4]co19!$E34</f>
        <v>1</v>
      </c>
      <c r="F38" s="17">
        <f>[4]co19!$F34</f>
        <v>2</v>
      </c>
      <c r="G38" s="17">
        <f>[4]co19!$G34</f>
        <v>2</v>
      </c>
      <c r="H38" s="17">
        <f>[4]co19!$H34</f>
        <v>1</v>
      </c>
      <c r="I38" s="17">
        <f>[4]co19!$I34</f>
        <v>0</v>
      </c>
      <c r="J38" s="17">
        <f>[4]co19!$J34</f>
        <v>0</v>
      </c>
      <c r="K38" s="17">
        <f>[4]co19!$K34</f>
        <v>1</v>
      </c>
      <c r="L38" s="17">
        <f>[4]co19!$L34</f>
        <v>0</v>
      </c>
      <c r="M38" s="17">
        <f>[4]co19!$M34</f>
        <v>0</v>
      </c>
      <c r="N38" s="17">
        <f>[4]co19!$N34</f>
        <v>1</v>
      </c>
      <c r="O38" s="17">
        <f>[4]co19!$O34</f>
        <v>2</v>
      </c>
      <c r="P38" s="17">
        <f>[4]co19!$P34</f>
        <v>2</v>
      </c>
      <c r="Q38" s="17">
        <f>[4]co19!$Q34</f>
        <v>5</v>
      </c>
      <c r="R38" s="17">
        <f>[4]co19!$R34</f>
        <v>2</v>
      </c>
      <c r="S38" s="17">
        <f>[4]co19!$S34</f>
        <v>6</v>
      </c>
      <c r="T38" s="17">
        <f>[4]co19!$T34</f>
        <v>12</v>
      </c>
      <c r="U38" s="17">
        <f>[4]co19!$U34</f>
        <v>6</v>
      </c>
      <c r="V38" s="17">
        <f>[4]co19!$V34</f>
        <v>9</v>
      </c>
      <c r="W38" s="17">
        <f>[4]co19!$W34</f>
        <v>8</v>
      </c>
      <c r="Y38">
        <f t="shared" si="2"/>
        <v>60</v>
      </c>
      <c r="Z38" t="b">
        <f t="shared" si="3"/>
        <v>1</v>
      </c>
    </row>
    <row r="39" spans="2:26">
      <c r="B39" s="17">
        <v>34</v>
      </c>
      <c r="C39" s="17">
        <f>[4]co19!$C35</f>
        <v>64</v>
      </c>
      <c r="D39" s="17">
        <f>[4]co19!$D35</f>
        <v>0</v>
      </c>
      <c r="E39" s="17">
        <f>[4]co19!$E35</f>
        <v>0</v>
      </c>
      <c r="F39" s="17">
        <f>[4]co19!$F35</f>
        <v>3</v>
      </c>
      <c r="G39" s="17">
        <f>[4]co19!$G35</f>
        <v>1</v>
      </c>
      <c r="H39" s="17">
        <f>[4]co19!$H35</f>
        <v>0</v>
      </c>
      <c r="I39" s="17">
        <f>[4]co19!$I35</f>
        <v>0</v>
      </c>
      <c r="J39" s="17">
        <f>[4]co19!$J35</f>
        <v>1</v>
      </c>
      <c r="K39" s="17">
        <f>[4]co19!$K35</f>
        <v>0</v>
      </c>
      <c r="L39" s="17">
        <f>[4]co19!$L35</f>
        <v>0</v>
      </c>
      <c r="M39" s="17">
        <f>[4]co19!$M35</f>
        <v>0</v>
      </c>
      <c r="N39" s="17">
        <f>[4]co19!$N35</f>
        <v>0</v>
      </c>
      <c r="O39" s="17">
        <f>[4]co19!$O35</f>
        <v>0</v>
      </c>
      <c r="P39" s="17">
        <f>[4]co19!$P35</f>
        <v>2</v>
      </c>
      <c r="Q39" s="17">
        <f>[4]co19!$Q35</f>
        <v>6</v>
      </c>
      <c r="R39" s="17">
        <f>[4]co19!$R35</f>
        <v>2</v>
      </c>
      <c r="S39" s="17">
        <f>[4]co19!$S35</f>
        <v>8</v>
      </c>
      <c r="T39" s="17">
        <f>[4]co19!$T35</f>
        <v>9</v>
      </c>
      <c r="U39" s="17">
        <f>[4]co19!$U35</f>
        <v>5</v>
      </c>
      <c r="V39" s="17">
        <f>[4]co19!$V35</f>
        <v>14</v>
      </c>
      <c r="W39" s="17">
        <f>[4]co19!$W35</f>
        <v>13</v>
      </c>
      <c r="Y39">
        <f t="shared" si="2"/>
        <v>64</v>
      </c>
      <c r="Z39" t="b">
        <f t="shared" si="3"/>
        <v>1</v>
      </c>
    </row>
    <row r="40" spans="2:26">
      <c r="B40" s="17">
        <v>35</v>
      </c>
      <c r="C40" s="17" t="e">
        <f>[4]co19!$C36</f>
        <v>#N/A</v>
      </c>
      <c r="D40" s="17" t="e">
        <f>[4]co19!$D36</f>
        <v>#N/A</v>
      </c>
      <c r="E40" s="17" t="e">
        <f>[4]co19!$E36</f>
        <v>#N/A</v>
      </c>
      <c r="F40" s="17" t="e">
        <f>[4]co19!$F36</f>
        <v>#N/A</v>
      </c>
      <c r="G40" s="17" t="e">
        <f>[4]co19!$G36</f>
        <v>#N/A</v>
      </c>
      <c r="H40" s="17" t="e">
        <f>[4]co19!$H36</f>
        <v>#N/A</v>
      </c>
      <c r="I40" s="17" t="e">
        <f>[4]co19!$I36</f>
        <v>#N/A</v>
      </c>
      <c r="J40" s="17" t="e">
        <f>[4]co19!$J36</f>
        <v>#N/A</v>
      </c>
      <c r="K40" s="17" t="e">
        <f>[4]co19!$K36</f>
        <v>#N/A</v>
      </c>
      <c r="L40" s="17" t="e">
        <f>[4]co19!$L36</f>
        <v>#N/A</v>
      </c>
      <c r="M40" s="17" t="e">
        <f>[4]co19!$M36</f>
        <v>#N/A</v>
      </c>
      <c r="N40" s="17" t="e">
        <f>[4]co19!$N36</f>
        <v>#N/A</v>
      </c>
      <c r="O40" s="17" t="e">
        <f>[4]co19!$O36</f>
        <v>#N/A</v>
      </c>
      <c r="P40" s="17" t="e">
        <f>[4]co19!$P36</f>
        <v>#N/A</v>
      </c>
      <c r="Q40" s="17" t="e">
        <f>[4]co19!$Q36</f>
        <v>#N/A</v>
      </c>
      <c r="R40" s="17" t="e">
        <f>[4]co19!$R36</f>
        <v>#N/A</v>
      </c>
      <c r="S40" s="17" t="e">
        <f>[4]co19!$S36</f>
        <v>#N/A</v>
      </c>
      <c r="T40" s="17" t="e">
        <f>[4]co19!$T36</f>
        <v>#N/A</v>
      </c>
      <c r="U40" s="17" t="e">
        <f>[4]co19!$U36</f>
        <v>#N/A</v>
      </c>
      <c r="V40" s="17" t="e">
        <f>[4]co19!$V36</f>
        <v>#N/A</v>
      </c>
      <c r="W40" s="17" t="e">
        <f>[4]co19!$W36</f>
        <v>#N/A</v>
      </c>
      <c r="Y40" t="e">
        <f t="shared" si="2"/>
        <v>#N/A</v>
      </c>
      <c r="Z40" t="str">
        <f t="shared" si="3"/>
        <v>-</v>
      </c>
    </row>
    <row r="41" spans="2:26">
      <c r="B41" s="17">
        <v>36</v>
      </c>
      <c r="C41" s="17" t="e">
        <f>[4]co19!$C37</f>
        <v>#N/A</v>
      </c>
      <c r="D41" s="17" t="e">
        <f>[4]co19!$D37</f>
        <v>#N/A</v>
      </c>
      <c r="E41" s="17" t="e">
        <f>[4]co19!$E37</f>
        <v>#N/A</v>
      </c>
      <c r="F41" s="17" t="e">
        <f>[4]co19!$F37</f>
        <v>#N/A</v>
      </c>
      <c r="G41" s="17" t="e">
        <f>[4]co19!$G37</f>
        <v>#N/A</v>
      </c>
      <c r="H41" s="17" t="e">
        <f>[4]co19!$H37</f>
        <v>#N/A</v>
      </c>
      <c r="I41" s="17" t="e">
        <f>[4]co19!$I37</f>
        <v>#N/A</v>
      </c>
      <c r="J41" s="17" t="e">
        <f>[4]co19!$J37</f>
        <v>#N/A</v>
      </c>
      <c r="K41" s="17" t="e">
        <f>[4]co19!$K37</f>
        <v>#N/A</v>
      </c>
      <c r="L41" s="17" t="e">
        <f>[4]co19!$L37</f>
        <v>#N/A</v>
      </c>
      <c r="M41" s="17" t="e">
        <f>[4]co19!$M37</f>
        <v>#N/A</v>
      </c>
      <c r="N41" s="17" t="e">
        <f>[4]co19!$N37</f>
        <v>#N/A</v>
      </c>
      <c r="O41" s="17" t="e">
        <f>[4]co19!$O37</f>
        <v>#N/A</v>
      </c>
      <c r="P41" s="17" t="e">
        <f>[4]co19!$P37</f>
        <v>#N/A</v>
      </c>
      <c r="Q41" s="17" t="e">
        <f>[4]co19!$Q37</f>
        <v>#N/A</v>
      </c>
      <c r="R41" s="17" t="e">
        <f>[4]co19!$R37</f>
        <v>#N/A</v>
      </c>
      <c r="S41" s="17" t="e">
        <f>[4]co19!$S37</f>
        <v>#N/A</v>
      </c>
      <c r="T41" s="17" t="e">
        <f>[4]co19!$T37</f>
        <v>#N/A</v>
      </c>
      <c r="U41" s="17" t="e">
        <f>[4]co19!$U37</f>
        <v>#N/A</v>
      </c>
      <c r="V41" s="17" t="e">
        <f>[4]co19!$V37</f>
        <v>#N/A</v>
      </c>
      <c r="W41" s="17" t="e">
        <f>[4]co19!$W37</f>
        <v>#N/A</v>
      </c>
      <c r="Y41" t="e">
        <f t="shared" si="2"/>
        <v>#N/A</v>
      </c>
      <c r="Z41" t="str">
        <f t="shared" si="3"/>
        <v>-</v>
      </c>
    </row>
    <row r="42" spans="2:26">
      <c r="B42" s="17">
        <v>37</v>
      </c>
      <c r="C42" s="17" t="e">
        <f>[4]co19!$C38</f>
        <v>#N/A</v>
      </c>
      <c r="D42" s="17" t="e">
        <f>[4]co19!$D38</f>
        <v>#N/A</v>
      </c>
      <c r="E42" s="17" t="e">
        <f>[4]co19!$E38</f>
        <v>#N/A</v>
      </c>
      <c r="F42" s="17" t="e">
        <f>[4]co19!$F38</f>
        <v>#N/A</v>
      </c>
      <c r="G42" s="17" t="e">
        <f>[4]co19!$G38</f>
        <v>#N/A</v>
      </c>
      <c r="H42" s="17" t="e">
        <f>[4]co19!$H38</f>
        <v>#N/A</v>
      </c>
      <c r="I42" s="17" t="e">
        <f>[4]co19!$I38</f>
        <v>#N/A</v>
      </c>
      <c r="J42" s="17" t="e">
        <f>[4]co19!$J38</f>
        <v>#N/A</v>
      </c>
      <c r="K42" s="17" t="e">
        <f>[4]co19!$K38</f>
        <v>#N/A</v>
      </c>
      <c r="L42" s="17" t="e">
        <f>[4]co19!$L38</f>
        <v>#N/A</v>
      </c>
      <c r="M42" s="17" t="e">
        <f>[4]co19!$M38</f>
        <v>#N/A</v>
      </c>
      <c r="N42" s="17" t="e">
        <f>[4]co19!$N38</f>
        <v>#N/A</v>
      </c>
      <c r="O42" s="17" t="e">
        <f>[4]co19!$O38</f>
        <v>#N/A</v>
      </c>
      <c r="P42" s="17" t="e">
        <f>[4]co19!$P38</f>
        <v>#N/A</v>
      </c>
      <c r="Q42" s="17" t="e">
        <f>[4]co19!$Q38</f>
        <v>#N/A</v>
      </c>
      <c r="R42" s="17" t="e">
        <f>[4]co19!$R38</f>
        <v>#N/A</v>
      </c>
      <c r="S42" s="17" t="e">
        <f>[4]co19!$S38</f>
        <v>#N/A</v>
      </c>
      <c r="T42" s="17" t="e">
        <f>[4]co19!$T38</f>
        <v>#N/A</v>
      </c>
      <c r="U42" s="17" t="e">
        <f>[4]co19!$U38</f>
        <v>#N/A</v>
      </c>
      <c r="V42" s="17" t="e">
        <f>[4]co19!$V38</f>
        <v>#N/A</v>
      </c>
      <c r="W42" s="17" t="e">
        <f>[4]co19!$W38</f>
        <v>#N/A</v>
      </c>
      <c r="Y42" t="e">
        <f t="shared" si="2"/>
        <v>#N/A</v>
      </c>
      <c r="Z42" t="str">
        <f t="shared" si="3"/>
        <v>-</v>
      </c>
    </row>
    <row r="43" spans="2:26">
      <c r="B43" s="17">
        <v>38</v>
      </c>
      <c r="C43" s="17" t="e">
        <f>[4]co19!$C39</f>
        <v>#N/A</v>
      </c>
      <c r="D43" s="17" t="e">
        <f>[4]co19!$D39</f>
        <v>#N/A</v>
      </c>
      <c r="E43" s="17" t="e">
        <f>[4]co19!$E39</f>
        <v>#N/A</v>
      </c>
      <c r="F43" s="17" t="e">
        <f>[4]co19!$F39</f>
        <v>#N/A</v>
      </c>
      <c r="G43" s="17" t="e">
        <f>[4]co19!$G39</f>
        <v>#N/A</v>
      </c>
      <c r="H43" s="17" t="e">
        <f>[4]co19!$H39</f>
        <v>#N/A</v>
      </c>
      <c r="I43" s="17" t="e">
        <f>[4]co19!$I39</f>
        <v>#N/A</v>
      </c>
      <c r="J43" s="17" t="e">
        <f>[4]co19!$J39</f>
        <v>#N/A</v>
      </c>
      <c r="K43" s="17" t="e">
        <f>[4]co19!$K39</f>
        <v>#N/A</v>
      </c>
      <c r="L43" s="17" t="e">
        <f>[4]co19!$L39</f>
        <v>#N/A</v>
      </c>
      <c r="M43" s="17" t="e">
        <f>[4]co19!$M39</f>
        <v>#N/A</v>
      </c>
      <c r="N43" s="17" t="e">
        <f>[4]co19!$N39</f>
        <v>#N/A</v>
      </c>
      <c r="O43" s="17" t="e">
        <f>[4]co19!$O39</f>
        <v>#N/A</v>
      </c>
      <c r="P43" s="17" t="e">
        <f>[4]co19!$P39</f>
        <v>#N/A</v>
      </c>
      <c r="Q43" s="17" t="e">
        <f>[4]co19!$Q39</f>
        <v>#N/A</v>
      </c>
      <c r="R43" s="17" t="e">
        <f>[4]co19!$R39</f>
        <v>#N/A</v>
      </c>
      <c r="S43" s="17" t="e">
        <f>[4]co19!$S39</f>
        <v>#N/A</v>
      </c>
      <c r="T43" s="17" t="e">
        <f>[4]co19!$T39</f>
        <v>#N/A</v>
      </c>
      <c r="U43" s="17" t="e">
        <f>[4]co19!$U39</f>
        <v>#N/A</v>
      </c>
      <c r="V43" s="17" t="e">
        <f>[4]co19!$V39</f>
        <v>#N/A</v>
      </c>
      <c r="W43" s="17" t="e">
        <f>[4]co19!$W39</f>
        <v>#N/A</v>
      </c>
      <c r="Y43" t="e">
        <f t="shared" si="2"/>
        <v>#N/A</v>
      </c>
      <c r="Z43" t="str">
        <f t="shared" si="3"/>
        <v>-</v>
      </c>
    </row>
    <row r="44" spans="2:26">
      <c r="B44" s="17">
        <v>39</v>
      </c>
      <c r="C44" s="17" t="e">
        <f>[4]co19!$C40</f>
        <v>#N/A</v>
      </c>
      <c r="D44" s="17" t="e">
        <f>[4]co19!$D40</f>
        <v>#N/A</v>
      </c>
      <c r="E44" s="17" t="e">
        <f>[4]co19!$E40</f>
        <v>#N/A</v>
      </c>
      <c r="F44" s="17" t="e">
        <f>[4]co19!$F40</f>
        <v>#N/A</v>
      </c>
      <c r="G44" s="17" t="e">
        <f>[4]co19!$G40</f>
        <v>#N/A</v>
      </c>
      <c r="H44" s="17" t="e">
        <f>[4]co19!$H40</f>
        <v>#N/A</v>
      </c>
      <c r="I44" s="17" t="e">
        <f>[4]co19!$I40</f>
        <v>#N/A</v>
      </c>
      <c r="J44" s="17" t="e">
        <f>[4]co19!$J40</f>
        <v>#N/A</v>
      </c>
      <c r="K44" s="17" t="e">
        <f>[4]co19!$K40</f>
        <v>#N/A</v>
      </c>
      <c r="L44" s="17" t="e">
        <f>[4]co19!$L40</f>
        <v>#N/A</v>
      </c>
      <c r="M44" s="17" t="e">
        <f>[4]co19!$M40</f>
        <v>#N/A</v>
      </c>
      <c r="N44" s="17" t="e">
        <f>[4]co19!$N40</f>
        <v>#N/A</v>
      </c>
      <c r="O44" s="17" t="e">
        <f>[4]co19!$O40</f>
        <v>#N/A</v>
      </c>
      <c r="P44" s="17" t="e">
        <f>[4]co19!$P40</f>
        <v>#N/A</v>
      </c>
      <c r="Q44" s="17" t="e">
        <f>[4]co19!$Q40</f>
        <v>#N/A</v>
      </c>
      <c r="R44" s="17" t="e">
        <f>[4]co19!$R40</f>
        <v>#N/A</v>
      </c>
      <c r="S44" s="17" t="e">
        <f>[4]co19!$S40</f>
        <v>#N/A</v>
      </c>
      <c r="T44" s="17" t="e">
        <f>[4]co19!$T40</f>
        <v>#N/A</v>
      </c>
      <c r="U44" s="17" t="e">
        <f>[4]co19!$U40</f>
        <v>#N/A</v>
      </c>
      <c r="V44" s="17" t="e">
        <f>[4]co19!$V40</f>
        <v>#N/A</v>
      </c>
      <c r="W44" s="17" t="e">
        <f>[4]co19!$W40</f>
        <v>#N/A</v>
      </c>
      <c r="Y44" t="e">
        <f t="shared" si="2"/>
        <v>#N/A</v>
      </c>
      <c r="Z44" t="str">
        <f t="shared" si="3"/>
        <v>-</v>
      </c>
    </row>
    <row r="45" spans="2:26">
      <c r="B45" s="17">
        <v>40</v>
      </c>
      <c r="C45" s="17" t="e">
        <f>[4]co19!$C41</f>
        <v>#N/A</v>
      </c>
      <c r="D45" s="17" t="e">
        <f>[4]co19!$D41</f>
        <v>#N/A</v>
      </c>
      <c r="E45" s="17" t="e">
        <f>[4]co19!$E41</f>
        <v>#N/A</v>
      </c>
      <c r="F45" s="17" t="e">
        <f>[4]co19!$F41</f>
        <v>#N/A</v>
      </c>
      <c r="G45" s="17" t="e">
        <f>[4]co19!$G41</f>
        <v>#N/A</v>
      </c>
      <c r="H45" s="17" t="e">
        <f>[4]co19!$H41</f>
        <v>#N/A</v>
      </c>
      <c r="I45" s="17" t="e">
        <f>[4]co19!$I41</f>
        <v>#N/A</v>
      </c>
      <c r="J45" s="17" t="e">
        <f>[4]co19!$J41</f>
        <v>#N/A</v>
      </c>
      <c r="K45" s="17" t="e">
        <f>[4]co19!$K41</f>
        <v>#N/A</v>
      </c>
      <c r="L45" s="17" t="e">
        <f>[4]co19!$L41</f>
        <v>#N/A</v>
      </c>
      <c r="M45" s="17" t="e">
        <f>[4]co19!$M41</f>
        <v>#N/A</v>
      </c>
      <c r="N45" s="17" t="e">
        <f>[4]co19!$N41</f>
        <v>#N/A</v>
      </c>
      <c r="O45" s="17" t="e">
        <f>[4]co19!$O41</f>
        <v>#N/A</v>
      </c>
      <c r="P45" s="17" t="e">
        <f>[4]co19!$P41</f>
        <v>#N/A</v>
      </c>
      <c r="Q45" s="17" t="e">
        <f>[4]co19!$Q41</f>
        <v>#N/A</v>
      </c>
      <c r="R45" s="17" t="e">
        <f>[4]co19!$R41</f>
        <v>#N/A</v>
      </c>
      <c r="S45" s="17" t="e">
        <f>[4]co19!$S41</f>
        <v>#N/A</v>
      </c>
      <c r="T45" s="17" t="e">
        <f>[4]co19!$T41</f>
        <v>#N/A</v>
      </c>
      <c r="U45" s="17" t="e">
        <f>[4]co19!$U41</f>
        <v>#N/A</v>
      </c>
      <c r="V45" s="17" t="e">
        <f>[4]co19!$V41</f>
        <v>#N/A</v>
      </c>
      <c r="W45" s="17" t="e">
        <f>[4]co19!$W41</f>
        <v>#N/A</v>
      </c>
      <c r="Y45" t="e">
        <f t="shared" si="2"/>
        <v>#N/A</v>
      </c>
      <c r="Z45" t="str">
        <f t="shared" si="3"/>
        <v>-</v>
      </c>
    </row>
    <row r="46" spans="2:26">
      <c r="B46" s="17">
        <v>41</v>
      </c>
      <c r="C46" s="17" t="e">
        <f>[4]co19!$C42</f>
        <v>#N/A</v>
      </c>
      <c r="D46" s="17" t="e">
        <f>[4]co19!$D42</f>
        <v>#N/A</v>
      </c>
      <c r="E46" s="17" t="e">
        <f>[4]co19!$E42</f>
        <v>#N/A</v>
      </c>
      <c r="F46" s="17" t="e">
        <f>[4]co19!$F42</f>
        <v>#N/A</v>
      </c>
      <c r="G46" s="17" t="e">
        <f>[4]co19!$G42</f>
        <v>#N/A</v>
      </c>
      <c r="H46" s="17" t="e">
        <f>[4]co19!$H42</f>
        <v>#N/A</v>
      </c>
      <c r="I46" s="17" t="e">
        <f>[4]co19!$I42</f>
        <v>#N/A</v>
      </c>
      <c r="J46" s="17" t="e">
        <f>[4]co19!$J42</f>
        <v>#N/A</v>
      </c>
      <c r="K46" s="17" t="e">
        <f>[4]co19!$K42</f>
        <v>#N/A</v>
      </c>
      <c r="L46" s="17" t="e">
        <f>[4]co19!$L42</f>
        <v>#N/A</v>
      </c>
      <c r="M46" s="17" t="e">
        <f>[4]co19!$M42</f>
        <v>#N/A</v>
      </c>
      <c r="N46" s="17" t="e">
        <f>[4]co19!$N42</f>
        <v>#N/A</v>
      </c>
      <c r="O46" s="17" t="e">
        <f>[4]co19!$O42</f>
        <v>#N/A</v>
      </c>
      <c r="P46" s="17" t="e">
        <f>[4]co19!$P42</f>
        <v>#N/A</v>
      </c>
      <c r="Q46" s="17" t="e">
        <f>[4]co19!$Q42</f>
        <v>#N/A</v>
      </c>
      <c r="R46" s="17" t="e">
        <f>[4]co19!$R42</f>
        <v>#N/A</v>
      </c>
      <c r="S46" s="17" t="e">
        <f>[4]co19!$S42</f>
        <v>#N/A</v>
      </c>
      <c r="T46" s="17" t="e">
        <f>[4]co19!$T42</f>
        <v>#N/A</v>
      </c>
      <c r="U46" s="17" t="e">
        <f>[4]co19!$U42</f>
        <v>#N/A</v>
      </c>
      <c r="V46" s="17" t="e">
        <f>[4]co19!$V42</f>
        <v>#N/A</v>
      </c>
      <c r="W46" s="17" t="e">
        <f>[4]co19!$W42</f>
        <v>#N/A</v>
      </c>
      <c r="Y46" t="e">
        <f t="shared" si="2"/>
        <v>#N/A</v>
      </c>
      <c r="Z46" t="str">
        <f t="shared" si="3"/>
        <v>-</v>
      </c>
    </row>
    <row r="47" spans="2:26">
      <c r="B47" s="17">
        <v>42</v>
      </c>
      <c r="C47" s="17" t="e">
        <f>[4]co19!$C43</f>
        <v>#N/A</v>
      </c>
      <c r="D47" s="17" t="e">
        <f>[4]co19!$D43</f>
        <v>#N/A</v>
      </c>
      <c r="E47" s="17" t="e">
        <f>[4]co19!$E43</f>
        <v>#N/A</v>
      </c>
      <c r="F47" s="17" t="e">
        <f>[4]co19!$F43</f>
        <v>#N/A</v>
      </c>
      <c r="G47" s="17" t="e">
        <f>[4]co19!$G43</f>
        <v>#N/A</v>
      </c>
      <c r="H47" s="17" t="e">
        <f>[4]co19!$H43</f>
        <v>#N/A</v>
      </c>
      <c r="I47" s="17" t="e">
        <f>[4]co19!$I43</f>
        <v>#N/A</v>
      </c>
      <c r="J47" s="17" t="e">
        <f>[4]co19!$J43</f>
        <v>#N/A</v>
      </c>
      <c r="K47" s="17" t="e">
        <f>[4]co19!$K43</f>
        <v>#N/A</v>
      </c>
      <c r="L47" s="17" t="e">
        <f>[4]co19!$L43</f>
        <v>#N/A</v>
      </c>
      <c r="M47" s="17" t="e">
        <f>[4]co19!$M43</f>
        <v>#N/A</v>
      </c>
      <c r="N47" s="17" t="e">
        <f>[4]co19!$N43</f>
        <v>#N/A</v>
      </c>
      <c r="O47" s="17" t="e">
        <f>[4]co19!$O43</f>
        <v>#N/A</v>
      </c>
      <c r="P47" s="17" t="e">
        <f>[4]co19!$P43</f>
        <v>#N/A</v>
      </c>
      <c r="Q47" s="17" t="e">
        <f>[4]co19!$Q43</f>
        <v>#N/A</v>
      </c>
      <c r="R47" s="17" t="e">
        <f>[4]co19!$R43</f>
        <v>#N/A</v>
      </c>
      <c r="S47" s="17" t="e">
        <f>[4]co19!$S43</f>
        <v>#N/A</v>
      </c>
      <c r="T47" s="17" t="e">
        <f>[4]co19!$T43</f>
        <v>#N/A</v>
      </c>
      <c r="U47" s="17" t="e">
        <f>[4]co19!$U43</f>
        <v>#N/A</v>
      </c>
      <c r="V47" s="17" t="e">
        <f>[4]co19!$V43</f>
        <v>#N/A</v>
      </c>
      <c r="W47" s="17" t="e">
        <f>[4]co19!$W43</f>
        <v>#N/A</v>
      </c>
      <c r="Y47" t="e">
        <f t="shared" si="2"/>
        <v>#N/A</v>
      </c>
      <c r="Z47" t="str">
        <f t="shared" si="3"/>
        <v>-</v>
      </c>
    </row>
    <row r="48" spans="2:26">
      <c r="B48" s="17">
        <v>43</v>
      </c>
      <c r="C48" s="17" t="e">
        <f>[4]co19!$C44</f>
        <v>#N/A</v>
      </c>
      <c r="D48" s="17" t="e">
        <f>[4]co19!$D44</f>
        <v>#N/A</v>
      </c>
      <c r="E48" s="17" t="e">
        <f>[4]co19!$E44</f>
        <v>#N/A</v>
      </c>
      <c r="F48" s="17" t="e">
        <f>[4]co19!$F44</f>
        <v>#N/A</v>
      </c>
      <c r="G48" s="17" t="e">
        <f>[4]co19!$G44</f>
        <v>#N/A</v>
      </c>
      <c r="H48" s="17" t="e">
        <f>[4]co19!$H44</f>
        <v>#N/A</v>
      </c>
      <c r="I48" s="17" t="e">
        <f>[4]co19!$I44</f>
        <v>#N/A</v>
      </c>
      <c r="J48" s="17" t="e">
        <f>[4]co19!$J44</f>
        <v>#N/A</v>
      </c>
      <c r="K48" s="17" t="e">
        <f>[4]co19!$K44</f>
        <v>#N/A</v>
      </c>
      <c r="L48" s="17" t="e">
        <f>[4]co19!$L44</f>
        <v>#N/A</v>
      </c>
      <c r="M48" s="17" t="e">
        <f>[4]co19!$M44</f>
        <v>#N/A</v>
      </c>
      <c r="N48" s="17" t="e">
        <f>[4]co19!$N44</f>
        <v>#N/A</v>
      </c>
      <c r="O48" s="17" t="e">
        <f>[4]co19!$O44</f>
        <v>#N/A</v>
      </c>
      <c r="P48" s="17" t="e">
        <f>[4]co19!$P44</f>
        <v>#N/A</v>
      </c>
      <c r="Q48" s="17" t="e">
        <f>[4]co19!$Q44</f>
        <v>#N/A</v>
      </c>
      <c r="R48" s="17" t="e">
        <f>[4]co19!$R44</f>
        <v>#N/A</v>
      </c>
      <c r="S48" s="17" t="e">
        <f>[4]co19!$S44</f>
        <v>#N/A</v>
      </c>
      <c r="T48" s="17" t="e">
        <f>[4]co19!$T44</f>
        <v>#N/A</v>
      </c>
      <c r="U48" s="17" t="e">
        <f>[4]co19!$U44</f>
        <v>#N/A</v>
      </c>
      <c r="V48" s="17" t="e">
        <f>[4]co19!$V44</f>
        <v>#N/A</v>
      </c>
      <c r="W48" s="17" t="e">
        <f>[4]co19!$W44</f>
        <v>#N/A</v>
      </c>
      <c r="Y48" t="e">
        <f t="shared" si="2"/>
        <v>#N/A</v>
      </c>
      <c r="Z48" t="str">
        <f t="shared" si="3"/>
        <v>-</v>
      </c>
    </row>
    <row r="49" spans="2:26">
      <c r="B49" s="17">
        <v>44</v>
      </c>
      <c r="C49" s="17" t="e">
        <f>[4]co19!$C45</f>
        <v>#N/A</v>
      </c>
      <c r="D49" s="17" t="e">
        <f>[4]co19!$D45</f>
        <v>#N/A</v>
      </c>
      <c r="E49" s="17" t="e">
        <f>[4]co19!$E45</f>
        <v>#N/A</v>
      </c>
      <c r="F49" s="17" t="e">
        <f>[4]co19!$F45</f>
        <v>#N/A</v>
      </c>
      <c r="G49" s="17" t="e">
        <f>[4]co19!$G45</f>
        <v>#N/A</v>
      </c>
      <c r="H49" s="17" t="e">
        <f>[4]co19!$H45</f>
        <v>#N/A</v>
      </c>
      <c r="I49" s="17" t="e">
        <f>[4]co19!$I45</f>
        <v>#N/A</v>
      </c>
      <c r="J49" s="17" t="e">
        <f>[4]co19!$J45</f>
        <v>#N/A</v>
      </c>
      <c r="K49" s="17" t="e">
        <f>[4]co19!$K45</f>
        <v>#N/A</v>
      </c>
      <c r="L49" s="17" t="e">
        <f>[4]co19!$L45</f>
        <v>#N/A</v>
      </c>
      <c r="M49" s="17" t="e">
        <f>[4]co19!$M45</f>
        <v>#N/A</v>
      </c>
      <c r="N49" s="17" t="e">
        <f>[4]co19!$N45</f>
        <v>#N/A</v>
      </c>
      <c r="O49" s="17" t="e">
        <f>[4]co19!$O45</f>
        <v>#N/A</v>
      </c>
      <c r="P49" s="17" t="e">
        <f>[4]co19!$P45</f>
        <v>#N/A</v>
      </c>
      <c r="Q49" s="17" t="e">
        <f>[4]co19!$Q45</f>
        <v>#N/A</v>
      </c>
      <c r="R49" s="17" t="e">
        <f>[4]co19!$R45</f>
        <v>#N/A</v>
      </c>
      <c r="S49" s="17" t="e">
        <f>[4]co19!$S45</f>
        <v>#N/A</v>
      </c>
      <c r="T49" s="17" t="e">
        <f>[4]co19!$T45</f>
        <v>#N/A</v>
      </c>
      <c r="U49" s="17" t="e">
        <f>[4]co19!$U45</f>
        <v>#N/A</v>
      </c>
      <c r="V49" s="17" t="e">
        <f>[4]co19!$V45</f>
        <v>#N/A</v>
      </c>
      <c r="W49" s="17" t="e">
        <f>[4]co19!$W45</f>
        <v>#N/A</v>
      </c>
      <c r="Y49" t="e">
        <f t="shared" si="2"/>
        <v>#N/A</v>
      </c>
      <c r="Z49" t="str">
        <f t="shared" si="3"/>
        <v>-</v>
      </c>
    </row>
    <row r="50" spans="2:26">
      <c r="B50" s="17">
        <v>45</v>
      </c>
      <c r="C50" s="17" t="e">
        <f>[4]co19!$C46</f>
        <v>#N/A</v>
      </c>
      <c r="D50" s="17" t="e">
        <f>[4]co19!$D46</f>
        <v>#N/A</v>
      </c>
      <c r="E50" s="17" t="e">
        <f>[4]co19!$E46</f>
        <v>#N/A</v>
      </c>
      <c r="F50" s="17" t="e">
        <f>[4]co19!$F46</f>
        <v>#N/A</v>
      </c>
      <c r="G50" s="17" t="e">
        <f>[4]co19!$G46</f>
        <v>#N/A</v>
      </c>
      <c r="H50" s="17" t="e">
        <f>[4]co19!$H46</f>
        <v>#N/A</v>
      </c>
      <c r="I50" s="17" t="e">
        <f>[4]co19!$I46</f>
        <v>#N/A</v>
      </c>
      <c r="J50" s="17" t="e">
        <f>[4]co19!$J46</f>
        <v>#N/A</v>
      </c>
      <c r="K50" s="17" t="e">
        <f>[4]co19!$K46</f>
        <v>#N/A</v>
      </c>
      <c r="L50" s="17" t="e">
        <f>[4]co19!$L46</f>
        <v>#N/A</v>
      </c>
      <c r="M50" s="17" t="e">
        <f>[4]co19!$M46</f>
        <v>#N/A</v>
      </c>
      <c r="N50" s="17" t="e">
        <f>[4]co19!$N46</f>
        <v>#N/A</v>
      </c>
      <c r="O50" s="17" t="e">
        <f>[4]co19!$O46</f>
        <v>#N/A</v>
      </c>
      <c r="P50" s="17" t="e">
        <f>[4]co19!$P46</f>
        <v>#N/A</v>
      </c>
      <c r="Q50" s="17" t="e">
        <f>[4]co19!$Q46</f>
        <v>#N/A</v>
      </c>
      <c r="R50" s="17" t="e">
        <f>[4]co19!$R46</f>
        <v>#N/A</v>
      </c>
      <c r="S50" s="17" t="e">
        <f>[4]co19!$S46</f>
        <v>#N/A</v>
      </c>
      <c r="T50" s="17" t="e">
        <f>[4]co19!$T46</f>
        <v>#N/A</v>
      </c>
      <c r="U50" s="17" t="e">
        <f>[4]co19!$U46</f>
        <v>#N/A</v>
      </c>
      <c r="V50" s="17" t="e">
        <f>[4]co19!$V46</f>
        <v>#N/A</v>
      </c>
      <c r="W50" s="17" t="e">
        <f>[4]co19!$W46</f>
        <v>#N/A</v>
      </c>
      <c r="Y50" t="e">
        <f t="shared" si="2"/>
        <v>#N/A</v>
      </c>
      <c r="Z50" t="str">
        <f t="shared" si="3"/>
        <v>-</v>
      </c>
    </row>
    <row r="51" spans="2:26">
      <c r="B51" s="17">
        <v>46</v>
      </c>
      <c r="C51" s="17" t="e">
        <f>[4]co19!$C47</f>
        <v>#N/A</v>
      </c>
      <c r="D51" s="17" t="e">
        <f>[4]co19!$D47</f>
        <v>#N/A</v>
      </c>
      <c r="E51" s="17" t="e">
        <f>[4]co19!$E47</f>
        <v>#N/A</v>
      </c>
      <c r="F51" s="17" t="e">
        <f>[4]co19!$F47</f>
        <v>#N/A</v>
      </c>
      <c r="G51" s="17" t="e">
        <f>[4]co19!$G47</f>
        <v>#N/A</v>
      </c>
      <c r="H51" s="17" t="e">
        <f>[4]co19!$H47</f>
        <v>#N/A</v>
      </c>
      <c r="I51" s="17" t="e">
        <f>[4]co19!$I47</f>
        <v>#N/A</v>
      </c>
      <c r="J51" s="17" t="e">
        <f>[4]co19!$J47</f>
        <v>#N/A</v>
      </c>
      <c r="K51" s="17" t="e">
        <f>[4]co19!$K47</f>
        <v>#N/A</v>
      </c>
      <c r="L51" s="17" t="e">
        <f>[4]co19!$L47</f>
        <v>#N/A</v>
      </c>
      <c r="M51" s="17" t="e">
        <f>[4]co19!$M47</f>
        <v>#N/A</v>
      </c>
      <c r="N51" s="17" t="e">
        <f>[4]co19!$N47</f>
        <v>#N/A</v>
      </c>
      <c r="O51" s="17" t="e">
        <f>[4]co19!$O47</f>
        <v>#N/A</v>
      </c>
      <c r="P51" s="17" t="e">
        <f>[4]co19!$P47</f>
        <v>#N/A</v>
      </c>
      <c r="Q51" s="17" t="e">
        <f>[4]co19!$Q47</f>
        <v>#N/A</v>
      </c>
      <c r="R51" s="17" t="e">
        <f>[4]co19!$R47</f>
        <v>#N/A</v>
      </c>
      <c r="S51" s="17" t="e">
        <f>[4]co19!$S47</f>
        <v>#N/A</v>
      </c>
      <c r="T51" s="17" t="e">
        <f>[4]co19!$T47</f>
        <v>#N/A</v>
      </c>
      <c r="U51" s="17" t="e">
        <f>[4]co19!$U47</f>
        <v>#N/A</v>
      </c>
      <c r="V51" s="17" t="e">
        <f>[4]co19!$V47</f>
        <v>#N/A</v>
      </c>
      <c r="W51" s="17" t="e">
        <f>[4]co19!$W47</f>
        <v>#N/A</v>
      </c>
      <c r="Y51" t="e">
        <f t="shared" si="2"/>
        <v>#N/A</v>
      </c>
      <c r="Z51" t="str">
        <f t="shared" si="3"/>
        <v>-</v>
      </c>
    </row>
    <row r="52" spans="2:26">
      <c r="B52" s="17">
        <v>47</v>
      </c>
      <c r="C52" s="17" t="e">
        <f>[4]co19!$C48</f>
        <v>#N/A</v>
      </c>
      <c r="D52" s="17" t="e">
        <f>[4]co19!$D48</f>
        <v>#N/A</v>
      </c>
      <c r="E52" s="17" t="e">
        <f>[4]co19!$E48</f>
        <v>#N/A</v>
      </c>
      <c r="F52" s="17" t="e">
        <f>[4]co19!$F48</f>
        <v>#N/A</v>
      </c>
      <c r="G52" s="17" t="e">
        <f>[4]co19!$G48</f>
        <v>#N/A</v>
      </c>
      <c r="H52" s="17" t="e">
        <f>[4]co19!$H48</f>
        <v>#N/A</v>
      </c>
      <c r="I52" s="17" t="e">
        <f>[4]co19!$I48</f>
        <v>#N/A</v>
      </c>
      <c r="J52" s="17" t="e">
        <f>[4]co19!$J48</f>
        <v>#N/A</v>
      </c>
      <c r="K52" s="17" t="e">
        <f>[4]co19!$K48</f>
        <v>#N/A</v>
      </c>
      <c r="L52" s="17" t="e">
        <f>[4]co19!$L48</f>
        <v>#N/A</v>
      </c>
      <c r="M52" s="17" t="e">
        <f>[4]co19!$M48</f>
        <v>#N/A</v>
      </c>
      <c r="N52" s="17" t="e">
        <f>[4]co19!$N48</f>
        <v>#N/A</v>
      </c>
      <c r="O52" s="17" t="e">
        <f>[4]co19!$O48</f>
        <v>#N/A</v>
      </c>
      <c r="P52" s="17" t="e">
        <f>[4]co19!$P48</f>
        <v>#N/A</v>
      </c>
      <c r="Q52" s="17" t="e">
        <f>[4]co19!$Q48</f>
        <v>#N/A</v>
      </c>
      <c r="R52" s="17" t="e">
        <f>[4]co19!$R48</f>
        <v>#N/A</v>
      </c>
      <c r="S52" s="17" t="e">
        <f>[4]co19!$S48</f>
        <v>#N/A</v>
      </c>
      <c r="T52" s="17" t="e">
        <f>[4]co19!$T48</f>
        <v>#N/A</v>
      </c>
      <c r="U52" s="17" t="e">
        <f>[4]co19!$U48</f>
        <v>#N/A</v>
      </c>
      <c r="V52" s="17" t="e">
        <f>[4]co19!$V48</f>
        <v>#N/A</v>
      </c>
      <c r="W52" s="17" t="e">
        <f>[4]co19!$W48</f>
        <v>#N/A</v>
      </c>
      <c r="Y52" t="e">
        <f t="shared" si="2"/>
        <v>#N/A</v>
      </c>
      <c r="Z52" t="str">
        <f t="shared" si="3"/>
        <v>-</v>
      </c>
    </row>
    <row r="53" spans="2:26">
      <c r="B53" s="17">
        <v>48</v>
      </c>
      <c r="C53" s="17" t="e">
        <f>[4]co19!$C49</f>
        <v>#N/A</v>
      </c>
      <c r="D53" s="17" t="e">
        <f>[4]co19!$D49</f>
        <v>#N/A</v>
      </c>
      <c r="E53" s="17" t="e">
        <f>[4]co19!$E49</f>
        <v>#N/A</v>
      </c>
      <c r="F53" s="17" t="e">
        <f>[4]co19!$F49</f>
        <v>#N/A</v>
      </c>
      <c r="G53" s="17" t="e">
        <f>[4]co19!$G49</f>
        <v>#N/A</v>
      </c>
      <c r="H53" s="17" t="e">
        <f>[4]co19!$H49</f>
        <v>#N/A</v>
      </c>
      <c r="I53" s="17" t="e">
        <f>[4]co19!$I49</f>
        <v>#N/A</v>
      </c>
      <c r="J53" s="17" t="e">
        <f>[4]co19!$J49</f>
        <v>#N/A</v>
      </c>
      <c r="K53" s="17" t="e">
        <f>[4]co19!$K49</f>
        <v>#N/A</v>
      </c>
      <c r="L53" s="17" t="e">
        <f>[4]co19!$L49</f>
        <v>#N/A</v>
      </c>
      <c r="M53" s="17" t="e">
        <f>[4]co19!$M49</f>
        <v>#N/A</v>
      </c>
      <c r="N53" s="17" t="e">
        <f>[4]co19!$N49</f>
        <v>#N/A</v>
      </c>
      <c r="O53" s="17" t="e">
        <f>[4]co19!$O49</f>
        <v>#N/A</v>
      </c>
      <c r="P53" s="17" t="e">
        <f>[4]co19!$P49</f>
        <v>#N/A</v>
      </c>
      <c r="Q53" s="17" t="e">
        <f>[4]co19!$Q49</f>
        <v>#N/A</v>
      </c>
      <c r="R53" s="17" t="e">
        <f>[4]co19!$R49</f>
        <v>#N/A</v>
      </c>
      <c r="S53" s="17" t="e">
        <f>[4]co19!$S49</f>
        <v>#N/A</v>
      </c>
      <c r="T53" s="17" t="e">
        <f>[4]co19!$T49</f>
        <v>#N/A</v>
      </c>
      <c r="U53" s="17" t="e">
        <f>[4]co19!$U49</f>
        <v>#N/A</v>
      </c>
      <c r="V53" s="17" t="e">
        <f>[4]co19!$V49</f>
        <v>#N/A</v>
      </c>
      <c r="W53" s="17" t="e">
        <f>[4]co19!$W49</f>
        <v>#N/A</v>
      </c>
      <c r="Y53" t="e">
        <f t="shared" si="2"/>
        <v>#N/A</v>
      </c>
      <c r="Z53" t="str">
        <f t="shared" si="3"/>
        <v>-</v>
      </c>
    </row>
    <row r="54" spans="2:26">
      <c r="B54" s="17">
        <v>49</v>
      </c>
      <c r="C54" s="17" t="e">
        <f>[4]co19!$C50</f>
        <v>#N/A</v>
      </c>
      <c r="D54" s="17" t="e">
        <f>[4]co19!$D50</f>
        <v>#N/A</v>
      </c>
      <c r="E54" s="17" t="e">
        <f>[4]co19!$E50</f>
        <v>#N/A</v>
      </c>
      <c r="F54" s="17" t="e">
        <f>[4]co19!$F50</f>
        <v>#N/A</v>
      </c>
      <c r="G54" s="17" t="e">
        <f>[4]co19!$G50</f>
        <v>#N/A</v>
      </c>
      <c r="H54" s="17" t="e">
        <f>[4]co19!$H50</f>
        <v>#N/A</v>
      </c>
      <c r="I54" s="17" t="e">
        <f>[4]co19!$I50</f>
        <v>#N/A</v>
      </c>
      <c r="J54" s="17" t="e">
        <f>[4]co19!$J50</f>
        <v>#N/A</v>
      </c>
      <c r="K54" s="17" t="e">
        <f>[4]co19!$K50</f>
        <v>#N/A</v>
      </c>
      <c r="L54" s="17" t="e">
        <f>[4]co19!$L50</f>
        <v>#N/A</v>
      </c>
      <c r="M54" s="17" t="e">
        <f>[4]co19!$M50</f>
        <v>#N/A</v>
      </c>
      <c r="N54" s="17" t="e">
        <f>[4]co19!$N50</f>
        <v>#N/A</v>
      </c>
      <c r="O54" s="17" t="e">
        <f>[4]co19!$O50</f>
        <v>#N/A</v>
      </c>
      <c r="P54" s="17" t="e">
        <f>[4]co19!$P50</f>
        <v>#N/A</v>
      </c>
      <c r="Q54" s="17" t="e">
        <f>[4]co19!$Q50</f>
        <v>#N/A</v>
      </c>
      <c r="R54" s="17" t="e">
        <f>[4]co19!$R50</f>
        <v>#N/A</v>
      </c>
      <c r="S54" s="17" t="e">
        <f>[4]co19!$S50</f>
        <v>#N/A</v>
      </c>
      <c r="T54" s="17" t="e">
        <f>[4]co19!$T50</f>
        <v>#N/A</v>
      </c>
      <c r="U54" s="17" t="e">
        <f>[4]co19!$U50</f>
        <v>#N/A</v>
      </c>
      <c r="V54" s="17" t="e">
        <f>[4]co19!$V50</f>
        <v>#N/A</v>
      </c>
      <c r="W54" s="17" t="e">
        <f>[4]co19!$W50</f>
        <v>#N/A</v>
      </c>
      <c r="Y54" t="e">
        <f t="shared" si="2"/>
        <v>#N/A</v>
      </c>
      <c r="Z54" t="str">
        <f t="shared" si="3"/>
        <v>-</v>
      </c>
    </row>
    <row r="55" spans="2:26">
      <c r="B55" s="17">
        <v>50</v>
      </c>
      <c r="C55" s="17" t="e">
        <f>[4]co19!$C51</f>
        <v>#N/A</v>
      </c>
      <c r="D55" s="17" t="e">
        <f>[4]co19!$D51</f>
        <v>#N/A</v>
      </c>
      <c r="E55" s="17" t="e">
        <f>[4]co19!$E51</f>
        <v>#N/A</v>
      </c>
      <c r="F55" s="17" t="e">
        <f>[4]co19!$F51</f>
        <v>#N/A</v>
      </c>
      <c r="G55" s="17" t="e">
        <f>[4]co19!$G51</f>
        <v>#N/A</v>
      </c>
      <c r="H55" s="17" t="e">
        <f>[4]co19!$H51</f>
        <v>#N/A</v>
      </c>
      <c r="I55" s="17" t="e">
        <f>[4]co19!$I51</f>
        <v>#N/A</v>
      </c>
      <c r="J55" s="17" t="e">
        <f>[4]co19!$J51</f>
        <v>#N/A</v>
      </c>
      <c r="K55" s="17" t="e">
        <f>[4]co19!$K51</f>
        <v>#N/A</v>
      </c>
      <c r="L55" s="17" t="e">
        <f>[4]co19!$L51</f>
        <v>#N/A</v>
      </c>
      <c r="M55" s="17" t="e">
        <f>[4]co19!$M51</f>
        <v>#N/A</v>
      </c>
      <c r="N55" s="17" t="e">
        <f>[4]co19!$N51</f>
        <v>#N/A</v>
      </c>
      <c r="O55" s="17" t="e">
        <f>[4]co19!$O51</f>
        <v>#N/A</v>
      </c>
      <c r="P55" s="17" t="e">
        <f>[4]co19!$P51</f>
        <v>#N/A</v>
      </c>
      <c r="Q55" s="17" t="e">
        <f>[4]co19!$Q51</f>
        <v>#N/A</v>
      </c>
      <c r="R55" s="17" t="e">
        <f>[4]co19!$R51</f>
        <v>#N/A</v>
      </c>
      <c r="S55" s="17" t="e">
        <f>[4]co19!$S51</f>
        <v>#N/A</v>
      </c>
      <c r="T55" s="17" t="e">
        <f>[4]co19!$T51</f>
        <v>#N/A</v>
      </c>
      <c r="U55" s="17" t="e">
        <f>[4]co19!$U51</f>
        <v>#N/A</v>
      </c>
      <c r="V55" s="17" t="e">
        <f>[4]co19!$V51</f>
        <v>#N/A</v>
      </c>
      <c r="W55" s="17" t="e">
        <f>[4]co19!$W51</f>
        <v>#N/A</v>
      </c>
      <c r="Y55" t="e">
        <f t="shared" si="2"/>
        <v>#N/A</v>
      </c>
      <c r="Z55" t="str">
        <f t="shared" si="3"/>
        <v>-</v>
      </c>
    </row>
    <row r="56" spans="2:26">
      <c r="B56" s="17">
        <v>51</v>
      </c>
      <c r="C56" s="17" t="e">
        <f>[4]co19!$C52</f>
        <v>#N/A</v>
      </c>
      <c r="D56" s="17" t="e">
        <f>[4]co19!$D52</f>
        <v>#N/A</v>
      </c>
      <c r="E56" s="17" t="e">
        <f>[4]co19!$E52</f>
        <v>#N/A</v>
      </c>
      <c r="F56" s="17" t="e">
        <f>[4]co19!$F52</f>
        <v>#N/A</v>
      </c>
      <c r="G56" s="17" t="e">
        <f>[4]co19!$G52</f>
        <v>#N/A</v>
      </c>
      <c r="H56" s="17" t="e">
        <f>[4]co19!$H52</f>
        <v>#N/A</v>
      </c>
      <c r="I56" s="17" t="e">
        <f>[4]co19!$I52</f>
        <v>#N/A</v>
      </c>
      <c r="J56" s="17" t="e">
        <f>[4]co19!$J52</f>
        <v>#N/A</v>
      </c>
      <c r="K56" s="17" t="e">
        <f>[4]co19!$K52</f>
        <v>#N/A</v>
      </c>
      <c r="L56" s="17" t="e">
        <f>[4]co19!$L52</f>
        <v>#N/A</v>
      </c>
      <c r="M56" s="17" t="e">
        <f>[4]co19!$M52</f>
        <v>#N/A</v>
      </c>
      <c r="N56" s="17" t="e">
        <f>[4]co19!$N52</f>
        <v>#N/A</v>
      </c>
      <c r="O56" s="17" t="e">
        <f>[4]co19!$O52</f>
        <v>#N/A</v>
      </c>
      <c r="P56" s="17" t="e">
        <f>[4]co19!$P52</f>
        <v>#N/A</v>
      </c>
      <c r="Q56" s="17" t="e">
        <f>[4]co19!$Q52</f>
        <v>#N/A</v>
      </c>
      <c r="R56" s="17" t="e">
        <f>[4]co19!$R52</f>
        <v>#N/A</v>
      </c>
      <c r="S56" s="17" t="e">
        <f>[4]co19!$S52</f>
        <v>#N/A</v>
      </c>
      <c r="T56" s="17" t="e">
        <f>[4]co19!$T52</f>
        <v>#N/A</v>
      </c>
      <c r="U56" s="17" t="e">
        <f>[4]co19!$U52</f>
        <v>#N/A</v>
      </c>
      <c r="V56" s="17" t="e">
        <f>[4]co19!$V52</f>
        <v>#N/A</v>
      </c>
      <c r="W56" s="17" t="e">
        <f>[4]co19!$W52</f>
        <v>#N/A</v>
      </c>
      <c r="Y56" t="e">
        <f t="shared" si="2"/>
        <v>#N/A</v>
      </c>
      <c r="Z56" t="str">
        <f t="shared" si="3"/>
        <v>-</v>
      </c>
    </row>
    <row r="57" spans="2:26">
      <c r="B57" s="17">
        <v>52</v>
      </c>
      <c r="C57" s="17" t="e">
        <f>[4]co19!$C53</f>
        <v>#N/A</v>
      </c>
      <c r="D57" s="17" t="e">
        <f>[4]co19!$D53</f>
        <v>#N/A</v>
      </c>
      <c r="E57" s="17" t="e">
        <f>[4]co19!$E53</f>
        <v>#N/A</v>
      </c>
      <c r="F57" s="17" t="e">
        <f>[4]co19!$F53</f>
        <v>#N/A</v>
      </c>
      <c r="G57" s="17" t="e">
        <f>[4]co19!$G53</f>
        <v>#N/A</v>
      </c>
      <c r="H57" s="17" t="e">
        <f>[4]co19!$H53</f>
        <v>#N/A</v>
      </c>
      <c r="I57" s="17" t="e">
        <f>[4]co19!$I53</f>
        <v>#N/A</v>
      </c>
      <c r="J57" s="17" t="e">
        <f>[4]co19!$J53</f>
        <v>#N/A</v>
      </c>
      <c r="K57" s="17" t="e">
        <f>[4]co19!$K53</f>
        <v>#N/A</v>
      </c>
      <c r="L57" s="17" t="e">
        <f>[4]co19!$L53</f>
        <v>#N/A</v>
      </c>
      <c r="M57" s="17" t="e">
        <f>[4]co19!$M53</f>
        <v>#N/A</v>
      </c>
      <c r="N57" s="17" t="e">
        <f>[4]co19!$N53</f>
        <v>#N/A</v>
      </c>
      <c r="O57" s="17" t="e">
        <f>[4]co19!$O53</f>
        <v>#N/A</v>
      </c>
      <c r="P57" s="17" t="e">
        <f>[4]co19!$P53</f>
        <v>#N/A</v>
      </c>
      <c r="Q57" s="17" t="e">
        <f>[4]co19!$Q53</f>
        <v>#N/A</v>
      </c>
      <c r="R57" s="17" t="e">
        <f>[4]co19!$R53</f>
        <v>#N/A</v>
      </c>
      <c r="S57" s="17" t="e">
        <f>[4]co19!$S53</f>
        <v>#N/A</v>
      </c>
      <c r="T57" s="17" t="e">
        <f>[4]co19!$T53</f>
        <v>#N/A</v>
      </c>
      <c r="U57" s="17" t="e">
        <f>[4]co19!$U53</f>
        <v>#N/A</v>
      </c>
      <c r="V57" s="17" t="e">
        <f>[4]co19!$V53</f>
        <v>#N/A</v>
      </c>
      <c r="W57" s="17" t="e">
        <f>[4]co19!$W53</f>
        <v>#N/A</v>
      </c>
      <c r="Y57" t="e">
        <f t="shared" si="2"/>
        <v>#N/A</v>
      </c>
      <c r="Z57" t="str">
        <f t="shared" si="3"/>
        <v>-</v>
      </c>
    </row>
    <row r="58" spans="2:26">
      <c r="B58" s="17">
        <v>53</v>
      </c>
      <c r="C58" s="17" t="e">
        <f>[4]co19!$C54</f>
        <v>#N/A</v>
      </c>
      <c r="D58" s="17" t="e">
        <f>[4]co19!$D54</f>
        <v>#N/A</v>
      </c>
      <c r="E58" s="17" t="e">
        <f>[4]co19!$E54</f>
        <v>#N/A</v>
      </c>
      <c r="F58" s="17" t="e">
        <f>[4]co19!$F54</f>
        <v>#N/A</v>
      </c>
      <c r="G58" s="17" t="e">
        <f>[4]co19!$G54</f>
        <v>#N/A</v>
      </c>
      <c r="H58" s="17" t="e">
        <f>[4]co19!$H54</f>
        <v>#N/A</v>
      </c>
      <c r="I58" s="17" t="e">
        <f>[4]co19!$I54</f>
        <v>#N/A</v>
      </c>
      <c r="J58" s="17" t="e">
        <f>[4]co19!$J54</f>
        <v>#N/A</v>
      </c>
      <c r="K58" s="17" t="e">
        <f>[4]co19!$K54</f>
        <v>#N/A</v>
      </c>
      <c r="L58" s="17" t="e">
        <f>[4]co19!$L54</f>
        <v>#N/A</v>
      </c>
      <c r="M58" s="17" t="e">
        <f>[4]co19!$M54</f>
        <v>#N/A</v>
      </c>
      <c r="N58" s="17" t="e">
        <f>[4]co19!$N54</f>
        <v>#N/A</v>
      </c>
      <c r="O58" s="17" t="e">
        <f>[4]co19!$O54</f>
        <v>#N/A</v>
      </c>
      <c r="P58" s="17" t="e">
        <f>[4]co19!$P54</f>
        <v>#N/A</v>
      </c>
      <c r="Q58" s="17" t="e">
        <f>[4]co19!$Q54</f>
        <v>#N/A</v>
      </c>
      <c r="R58" s="17" t="e">
        <f>[4]co19!$R54</f>
        <v>#N/A</v>
      </c>
      <c r="S58" s="17" t="e">
        <f>[4]co19!$S54</f>
        <v>#N/A</v>
      </c>
      <c r="T58" s="17" t="e">
        <f>[4]co19!$T54</f>
        <v>#N/A</v>
      </c>
      <c r="U58" s="17" t="e">
        <f>[4]co19!$U54</f>
        <v>#N/A</v>
      </c>
      <c r="V58" s="17" t="e">
        <f>[4]co19!$V54</f>
        <v>#N/A</v>
      </c>
      <c r="W58" s="17" t="e">
        <f>[4]co19!$W54</f>
        <v>#N/A</v>
      </c>
      <c r="Y58" t="e">
        <f t="shared" si="2"/>
        <v>#N/A</v>
      </c>
      <c r="Z58" t="str">
        <f t="shared" si="3"/>
        <v>-</v>
      </c>
    </row>
    <row r="59" spans="2:26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2:26">
      <c r="B60" s="2" t="s">
        <v>66</v>
      </c>
      <c r="C60" s="2">
        <f t="array" ref="C60">+SUM(IF(NOT(ISERROR(C6:C57)),C6:C57))</f>
        <v>1586</v>
      </c>
      <c r="D60" s="2">
        <f t="array" ref="D60">+SUM(IF(NOT(ISERROR(D6:D57)),D6:D57))</f>
        <v>40</v>
      </c>
      <c r="E60" s="2">
        <f t="array" ref="E60">+SUM(IF(NOT(ISERROR(E6:E57)),E6:E57))</f>
        <v>56</v>
      </c>
      <c r="F60" s="2">
        <f t="array" ref="F60">+SUM(IF(NOT(ISERROR(F6:F57)),F6:F57))</f>
        <v>123</v>
      </c>
      <c r="G60" s="2">
        <f t="array" ref="G60">+SUM(IF(NOT(ISERROR(G6:G57)),G6:G57))</f>
        <v>84</v>
      </c>
      <c r="H60" s="2">
        <f t="array" ref="H60">+SUM(IF(NOT(ISERROR(H6:H57)),H6:H57))</f>
        <v>80</v>
      </c>
      <c r="I60" s="2">
        <f t="array" ref="I60">+SUM(IF(NOT(ISERROR(I6:I57)),I6:I57))</f>
        <v>60</v>
      </c>
      <c r="J60" s="2">
        <f t="array" ref="J60">+SUM(IF(NOT(ISERROR(J6:J57)),J6:J57))</f>
        <v>58</v>
      </c>
      <c r="K60" s="2">
        <f t="array" ref="K60">+SUM(IF(NOT(ISERROR(K6:K57)),K6:K57))</f>
        <v>58</v>
      </c>
      <c r="L60" s="2">
        <f t="array" ref="L60">+SUM(IF(NOT(ISERROR(L6:L57)),L6:L57))</f>
        <v>39</v>
      </c>
      <c r="M60" s="2">
        <f t="array" ref="M60">+SUM(IF(NOT(ISERROR(M6:M57)),M6:M57))</f>
        <v>36</v>
      </c>
      <c r="N60" s="2">
        <f t="array" ref="N60">+SUM(IF(NOT(ISERROR(N6:N57)),N6:N57))</f>
        <v>26</v>
      </c>
      <c r="O60" s="2">
        <f t="array" ref="O60">+SUM(IF(NOT(ISERROR(O6:O57)),O6:O57))</f>
        <v>148</v>
      </c>
      <c r="P60" s="2">
        <f t="array" ref="P60">+SUM(IF(NOT(ISERROR(P6:P57)),P6:P57))</f>
        <v>56</v>
      </c>
      <c r="Q60" s="2">
        <f t="array" ref="Q60">+SUM(IF(NOT(ISERROR(Q6:Q57)),Q6:Q57))</f>
        <v>98</v>
      </c>
      <c r="R60" s="2">
        <f t="array" ref="R60">+SUM(IF(NOT(ISERROR(R6:R57)),R6:R57))</f>
        <v>106</v>
      </c>
      <c r="S60" s="2">
        <f t="array" ref="S60">+SUM(IF(NOT(ISERROR(S6:S57)),S6:S57))</f>
        <v>106</v>
      </c>
      <c r="T60" s="2">
        <f t="array" ref="T60">+SUM(IF(NOT(ISERROR(T6:T57)),T6:T57))</f>
        <v>109</v>
      </c>
      <c r="U60" s="2">
        <f t="array" ref="U60">+SUM(IF(NOT(ISERROR(U6:U57)),U6:U57))</f>
        <v>87</v>
      </c>
      <c r="V60" s="2">
        <f t="array" ref="V60">+SUM(IF(NOT(ISERROR(V6:V57)),V6:V57))</f>
        <v>108</v>
      </c>
      <c r="W60" s="2">
        <f t="array" ref="W60">+SUM(IF(NOT(ISERROR(W6:W57)),W6:W57))</f>
        <v>108</v>
      </c>
      <c r="X60" s="2"/>
      <c r="Y60" s="2">
        <f>+SUM(D60:W60)</f>
        <v>1586</v>
      </c>
      <c r="Z60" s="2" t="b">
        <f>+C60=Y60</f>
        <v>1</v>
      </c>
    </row>
    <row r="61" spans="2:26">
      <c r="B61" s="4" t="s">
        <v>73</v>
      </c>
      <c r="C61" s="4">
        <f t="shared" ref="C61:W61" si="4">C60/$C$60*100</f>
        <v>100</v>
      </c>
      <c r="D61" s="4">
        <f t="shared" si="4"/>
        <v>2.5220680958385877</v>
      </c>
      <c r="E61" s="4">
        <f t="shared" si="4"/>
        <v>3.5308953341740232</v>
      </c>
      <c r="F61" s="4">
        <f t="shared" si="4"/>
        <v>7.7553593947036568</v>
      </c>
      <c r="G61" s="4">
        <f t="shared" si="4"/>
        <v>5.2963430012610342</v>
      </c>
      <c r="H61" s="4">
        <f t="shared" si="4"/>
        <v>5.0441361916771754</v>
      </c>
      <c r="I61" s="4">
        <f t="shared" si="4"/>
        <v>3.7831021437578811</v>
      </c>
      <c r="J61" s="4">
        <f t="shared" si="4"/>
        <v>3.6569987389659517</v>
      </c>
      <c r="K61" s="4">
        <f t="shared" si="4"/>
        <v>3.6569987389659517</v>
      </c>
      <c r="L61" s="4">
        <f t="shared" si="4"/>
        <v>2.459016393442623</v>
      </c>
      <c r="M61" s="4">
        <f t="shared" si="4"/>
        <v>2.2698612862547289</v>
      </c>
      <c r="N61" s="4">
        <f t="shared" si="4"/>
        <v>1.639344262295082</v>
      </c>
      <c r="O61" s="4">
        <f t="shared" si="4"/>
        <v>9.3316519546027745</v>
      </c>
      <c r="P61" s="4">
        <f t="shared" si="4"/>
        <v>3.5308953341740232</v>
      </c>
      <c r="Q61" s="4">
        <f t="shared" si="4"/>
        <v>6.1790668348045399</v>
      </c>
      <c r="R61" s="4">
        <f t="shared" si="4"/>
        <v>6.6834804539722565</v>
      </c>
      <c r="S61" s="4">
        <f t="shared" si="4"/>
        <v>6.6834804539722565</v>
      </c>
      <c r="T61" s="4">
        <f t="shared" si="4"/>
        <v>6.8726355611601511</v>
      </c>
      <c r="U61" s="4">
        <f t="shared" si="4"/>
        <v>5.4854981084489278</v>
      </c>
      <c r="V61" s="4">
        <f t="shared" si="4"/>
        <v>6.8095838587641868</v>
      </c>
      <c r="W61" s="4">
        <f t="shared" si="4"/>
        <v>6.8095838587641868</v>
      </c>
      <c r="X61" s="4"/>
      <c r="Y61" s="4">
        <f>+SUM(D61:W61)</f>
        <v>99.999999999999986</v>
      </c>
      <c r="Z61" s="4" t="b">
        <f>+C61=Y61</f>
        <v>1</v>
      </c>
    </row>
    <row r="63" spans="2:26">
      <c r="Y63" s="5">
        <f t="array" ref="Y63">+SUM(IF(NOT(ISERROR(Y6:Y57)),Y6:Y57))</f>
        <v>1586</v>
      </c>
      <c r="Z63" s="5" t="b">
        <f>+Y60=Y63</f>
        <v>1</v>
      </c>
    </row>
    <row r="67" spans="2:17">
      <c r="B67" t="s">
        <v>62</v>
      </c>
    </row>
    <row r="68" spans="2:17" ht="18.75">
      <c r="B68" s="6" t="s">
        <v>48</v>
      </c>
      <c r="C68" s="6" t="s">
        <v>61</v>
      </c>
      <c r="D68" s="1" t="s">
        <v>179</v>
      </c>
      <c r="E68" s="6" t="s">
        <v>178</v>
      </c>
      <c r="F68" s="6" t="s">
        <v>180</v>
      </c>
      <c r="G68" s="6" t="s">
        <v>181</v>
      </c>
      <c r="H68" s="6" t="s">
        <v>182</v>
      </c>
      <c r="I68" s="6" t="s">
        <v>183</v>
      </c>
      <c r="J68" s="6" t="s">
        <v>184</v>
      </c>
      <c r="K68" s="6" t="s">
        <v>185</v>
      </c>
      <c r="L68" s="6" t="s">
        <v>186</v>
      </c>
      <c r="M68" s="6" t="s">
        <v>187</v>
      </c>
      <c r="N68" s="1"/>
      <c r="O68" s="6" t="s">
        <v>67</v>
      </c>
      <c r="P68" s="1" t="s">
        <v>68</v>
      </c>
      <c r="Q68" s="1" t="s">
        <v>70</v>
      </c>
    </row>
    <row r="69" spans="2:17">
      <c r="B69" s="102">
        <v>1</v>
      </c>
      <c r="C69" s="102">
        <f t="shared" ref="C69:C121" si="5">C6</f>
        <v>45</v>
      </c>
      <c r="D69" s="102">
        <f t="shared" ref="D69:D121" si="6">SUM(D6:E6)</f>
        <v>1</v>
      </c>
      <c r="E69" s="102">
        <f t="shared" ref="E69:E91" si="7">SUM(F6:I6)</f>
        <v>4</v>
      </c>
      <c r="F69" s="102">
        <f t="shared" ref="F69:F91" si="8">SUM(J6:N6)</f>
        <v>1</v>
      </c>
      <c r="G69" s="102">
        <f t="shared" ref="G69:L91" si="9">O6</f>
        <v>1</v>
      </c>
      <c r="H69" s="102">
        <f t="shared" si="9"/>
        <v>1</v>
      </c>
      <c r="I69" s="102">
        <f t="shared" si="9"/>
        <v>5</v>
      </c>
      <c r="J69" s="102">
        <f t="shared" si="9"/>
        <v>3</v>
      </c>
      <c r="K69" s="102">
        <f t="shared" si="9"/>
        <v>4</v>
      </c>
      <c r="L69" s="102">
        <f t="shared" si="9"/>
        <v>10</v>
      </c>
      <c r="M69" s="102">
        <f t="shared" ref="M69:M91" si="10">SUM(U6:W6)</f>
        <v>15</v>
      </c>
      <c r="N69" s="103"/>
      <c r="O69" s="103">
        <f t="shared" ref="O69:O91" si="11">+SUM(D69:M69)</f>
        <v>45</v>
      </c>
      <c r="P69" s="103" t="b">
        <f t="shared" ref="P69:P121" si="12">IF(AND(ISERROR(C69),ISERROR(O69)),"-",C69=O69)</f>
        <v>1</v>
      </c>
      <c r="Q69" s="103" t="b">
        <f t="shared" ref="Q69:Q121" si="13">IF(AND(ISERROR(Y6),ISERROR(O69)),"-",Y6=O69)</f>
        <v>1</v>
      </c>
    </row>
    <row r="70" spans="2:17">
      <c r="B70" s="17">
        <v>2</v>
      </c>
      <c r="C70" s="17">
        <f t="shared" si="5"/>
        <v>15</v>
      </c>
      <c r="D70" s="17">
        <f t="shared" si="6"/>
        <v>2</v>
      </c>
      <c r="E70" s="17">
        <f t="shared" si="7"/>
        <v>3</v>
      </c>
      <c r="F70" s="17">
        <f t="shared" si="8"/>
        <v>0</v>
      </c>
      <c r="G70" s="17">
        <f t="shared" si="9"/>
        <v>0</v>
      </c>
      <c r="H70" s="17">
        <f t="shared" si="9"/>
        <v>1</v>
      </c>
      <c r="I70" s="17">
        <f t="shared" si="9"/>
        <v>1</v>
      </c>
      <c r="J70" s="17">
        <f t="shared" si="9"/>
        <v>1</v>
      </c>
      <c r="K70" s="17">
        <f t="shared" si="9"/>
        <v>1</v>
      </c>
      <c r="L70" s="17">
        <f t="shared" si="9"/>
        <v>1</v>
      </c>
      <c r="M70" s="17">
        <f t="shared" si="10"/>
        <v>5</v>
      </c>
      <c r="O70">
        <f t="shared" si="11"/>
        <v>15</v>
      </c>
      <c r="P70" t="b">
        <f t="shared" si="12"/>
        <v>1</v>
      </c>
      <c r="Q70" t="b">
        <f t="shared" si="13"/>
        <v>1</v>
      </c>
    </row>
    <row r="71" spans="2:17">
      <c r="B71" s="17">
        <v>3</v>
      </c>
      <c r="C71" s="17">
        <f t="shared" si="5"/>
        <v>30</v>
      </c>
      <c r="D71" s="17">
        <f t="shared" si="6"/>
        <v>3</v>
      </c>
      <c r="E71" s="17">
        <f t="shared" si="7"/>
        <v>2</v>
      </c>
      <c r="F71" s="17">
        <f t="shared" si="8"/>
        <v>1</v>
      </c>
      <c r="G71" s="17">
        <f t="shared" si="9"/>
        <v>1</v>
      </c>
      <c r="H71" s="17">
        <f t="shared" si="9"/>
        <v>1</v>
      </c>
      <c r="I71" s="17">
        <f t="shared" si="9"/>
        <v>1</v>
      </c>
      <c r="J71" s="17">
        <f t="shared" si="9"/>
        <v>2</v>
      </c>
      <c r="K71" s="17">
        <f t="shared" si="9"/>
        <v>3</v>
      </c>
      <c r="L71" s="17">
        <f t="shared" si="9"/>
        <v>2</v>
      </c>
      <c r="M71" s="17">
        <f t="shared" si="10"/>
        <v>14</v>
      </c>
      <c r="O71">
        <f t="shared" si="11"/>
        <v>30</v>
      </c>
      <c r="P71" t="b">
        <f t="shared" si="12"/>
        <v>1</v>
      </c>
      <c r="Q71" t="b">
        <f t="shared" si="13"/>
        <v>1</v>
      </c>
    </row>
    <row r="72" spans="2:17">
      <c r="B72" s="17">
        <v>4</v>
      </c>
      <c r="C72" s="17">
        <f t="shared" si="5"/>
        <v>26</v>
      </c>
      <c r="D72" s="17">
        <f t="shared" si="6"/>
        <v>1</v>
      </c>
      <c r="E72" s="17">
        <f t="shared" si="7"/>
        <v>3</v>
      </c>
      <c r="F72" s="17">
        <f t="shared" si="8"/>
        <v>1</v>
      </c>
      <c r="G72" s="17">
        <f t="shared" si="9"/>
        <v>3</v>
      </c>
      <c r="H72" s="17">
        <f t="shared" si="9"/>
        <v>0</v>
      </c>
      <c r="I72" s="17">
        <f t="shared" si="9"/>
        <v>2</v>
      </c>
      <c r="J72" s="17">
        <f t="shared" si="9"/>
        <v>2</v>
      </c>
      <c r="K72" s="17">
        <f t="shared" si="9"/>
        <v>2</v>
      </c>
      <c r="L72" s="17">
        <f t="shared" si="9"/>
        <v>2</v>
      </c>
      <c r="M72" s="17">
        <f t="shared" si="10"/>
        <v>10</v>
      </c>
      <c r="O72">
        <f t="shared" si="11"/>
        <v>26</v>
      </c>
      <c r="P72" t="b">
        <f t="shared" si="12"/>
        <v>1</v>
      </c>
      <c r="Q72" t="b">
        <f t="shared" si="13"/>
        <v>1</v>
      </c>
    </row>
    <row r="73" spans="2:17">
      <c r="B73" s="17">
        <v>5</v>
      </c>
      <c r="C73" s="17">
        <f t="shared" si="5"/>
        <v>39</v>
      </c>
      <c r="D73" s="17">
        <f t="shared" si="6"/>
        <v>1</v>
      </c>
      <c r="E73" s="17">
        <f t="shared" si="7"/>
        <v>2</v>
      </c>
      <c r="F73" s="17">
        <f t="shared" si="8"/>
        <v>6</v>
      </c>
      <c r="G73" s="17">
        <f t="shared" si="9"/>
        <v>4</v>
      </c>
      <c r="H73" s="17">
        <f t="shared" si="9"/>
        <v>0</v>
      </c>
      <c r="I73" s="17">
        <f t="shared" si="9"/>
        <v>2</v>
      </c>
      <c r="J73" s="17">
        <f t="shared" si="9"/>
        <v>1</v>
      </c>
      <c r="K73" s="17">
        <f t="shared" si="9"/>
        <v>1</v>
      </c>
      <c r="L73" s="17">
        <f t="shared" si="9"/>
        <v>2</v>
      </c>
      <c r="M73" s="17">
        <f t="shared" si="10"/>
        <v>20</v>
      </c>
      <c r="O73">
        <f t="shared" si="11"/>
        <v>39</v>
      </c>
      <c r="P73" t="b">
        <f t="shared" si="12"/>
        <v>1</v>
      </c>
      <c r="Q73" t="b">
        <f t="shared" si="13"/>
        <v>1</v>
      </c>
    </row>
    <row r="74" spans="2:17">
      <c r="B74" s="17">
        <v>6</v>
      </c>
      <c r="C74" s="17">
        <f t="shared" si="5"/>
        <v>34</v>
      </c>
      <c r="D74" s="17">
        <f t="shared" si="6"/>
        <v>3</v>
      </c>
      <c r="E74" s="17">
        <f t="shared" si="7"/>
        <v>4</v>
      </c>
      <c r="F74" s="17">
        <f t="shared" si="8"/>
        <v>7</v>
      </c>
      <c r="G74" s="17">
        <f t="shared" si="9"/>
        <v>4</v>
      </c>
      <c r="H74" s="17">
        <f t="shared" si="9"/>
        <v>0</v>
      </c>
      <c r="I74" s="17">
        <f t="shared" si="9"/>
        <v>1</v>
      </c>
      <c r="J74" s="17">
        <f t="shared" si="9"/>
        <v>2</v>
      </c>
      <c r="K74" s="17">
        <f t="shared" si="9"/>
        <v>3</v>
      </c>
      <c r="L74" s="17">
        <f t="shared" si="9"/>
        <v>2</v>
      </c>
      <c r="M74" s="17">
        <f t="shared" si="10"/>
        <v>8</v>
      </c>
      <c r="O74">
        <f t="shared" si="11"/>
        <v>34</v>
      </c>
      <c r="P74" t="b">
        <f t="shared" si="12"/>
        <v>1</v>
      </c>
      <c r="Q74" t="b">
        <f t="shared" si="13"/>
        <v>1</v>
      </c>
    </row>
    <row r="75" spans="2:17">
      <c r="B75" s="17">
        <v>7</v>
      </c>
      <c r="C75" s="17">
        <f t="shared" si="5"/>
        <v>34</v>
      </c>
      <c r="D75" s="17">
        <f t="shared" si="6"/>
        <v>1</v>
      </c>
      <c r="E75" s="17">
        <f t="shared" si="7"/>
        <v>7</v>
      </c>
      <c r="F75" s="17">
        <f t="shared" si="8"/>
        <v>9</v>
      </c>
      <c r="G75" s="17">
        <f t="shared" si="9"/>
        <v>4</v>
      </c>
      <c r="H75" s="17">
        <f t="shared" si="9"/>
        <v>0</v>
      </c>
      <c r="I75" s="17">
        <f t="shared" si="9"/>
        <v>6</v>
      </c>
      <c r="J75" s="17">
        <f t="shared" si="9"/>
        <v>4</v>
      </c>
      <c r="K75" s="17">
        <f t="shared" si="9"/>
        <v>1</v>
      </c>
      <c r="L75" s="17">
        <f t="shared" si="9"/>
        <v>2</v>
      </c>
      <c r="M75" s="17">
        <f t="shared" si="10"/>
        <v>0</v>
      </c>
      <c r="O75">
        <f t="shared" si="11"/>
        <v>34</v>
      </c>
      <c r="P75" t="b">
        <f t="shared" si="12"/>
        <v>1</v>
      </c>
      <c r="Q75" t="b">
        <f t="shared" si="13"/>
        <v>1</v>
      </c>
    </row>
    <row r="76" spans="2:17">
      <c r="B76" s="17">
        <v>8</v>
      </c>
      <c r="C76" s="17">
        <f t="shared" si="5"/>
        <v>57</v>
      </c>
      <c r="D76" s="17">
        <f t="shared" si="6"/>
        <v>2</v>
      </c>
      <c r="E76" s="17">
        <f t="shared" si="7"/>
        <v>12</v>
      </c>
      <c r="F76" s="17">
        <f t="shared" si="8"/>
        <v>12</v>
      </c>
      <c r="G76" s="17">
        <f t="shared" si="9"/>
        <v>13</v>
      </c>
      <c r="H76" s="17">
        <f t="shared" si="9"/>
        <v>3</v>
      </c>
      <c r="I76" s="17">
        <f t="shared" si="9"/>
        <v>3</v>
      </c>
      <c r="J76" s="17">
        <f t="shared" si="9"/>
        <v>1</v>
      </c>
      <c r="K76" s="17">
        <f t="shared" si="9"/>
        <v>4</v>
      </c>
      <c r="L76" s="17">
        <f t="shared" si="9"/>
        <v>4</v>
      </c>
      <c r="M76" s="17">
        <f t="shared" si="10"/>
        <v>3</v>
      </c>
      <c r="O76">
        <f t="shared" si="11"/>
        <v>57</v>
      </c>
      <c r="P76" t="b">
        <f t="shared" si="12"/>
        <v>1</v>
      </c>
      <c r="Q76" t="b">
        <f t="shared" si="13"/>
        <v>1</v>
      </c>
    </row>
    <row r="77" spans="2:17">
      <c r="B77" s="17">
        <v>9</v>
      </c>
      <c r="C77" s="17">
        <f t="shared" si="5"/>
        <v>70</v>
      </c>
      <c r="D77" s="17">
        <f t="shared" si="6"/>
        <v>4</v>
      </c>
      <c r="E77" s="17">
        <f t="shared" si="7"/>
        <v>14</v>
      </c>
      <c r="F77" s="17">
        <f t="shared" si="8"/>
        <v>13</v>
      </c>
      <c r="G77" s="17">
        <f t="shared" si="9"/>
        <v>11</v>
      </c>
      <c r="H77" s="17">
        <f t="shared" si="9"/>
        <v>6</v>
      </c>
      <c r="I77" s="17">
        <f t="shared" si="9"/>
        <v>3</v>
      </c>
      <c r="J77" s="17">
        <f t="shared" si="9"/>
        <v>2</v>
      </c>
      <c r="K77" s="17">
        <f t="shared" si="9"/>
        <v>5</v>
      </c>
      <c r="L77" s="17">
        <f t="shared" si="9"/>
        <v>5</v>
      </c>
      <c r="M77" s="17">
        <f t="shared" si="10"/>
        <v>7</v>
      </c>
      <c r="O77">
        <f t="shared" si="11"/>
        <v>70</v>
      </c>
      <c r="P77" t="b">
        <f t="shared" si="12"/>
        <v>1</v>
      </c>
      <c r="Q77" t="b">
        <f t="shared" si="13"/>
        <v>1</v>
      </c>
    </row>
    <row r="78" spans="2:17">
      <c r="B78" s="17">
        <v>10</v>
      </c>
      <c r="C78" s="17">
        <f t="shared" si="5"/>
        <v>83</v>
      </c>
      <c r="D78" s="17">
        <f t="shared" si="6"/>
        <v>3</v>
      </c>
      <c r="E78" s="17">
        <f t="shared" si="7"/>
        <v>13</v>
      </c>
      <c r="F78" s="17">
        <f t="shared" si="8"/>
        <v>23</v>
      </c>
      <c r="G78" s="17">
        <f t="shared" si="9"/>
        <v>9</v>
      </c>
      <c r="H78" s="17">
        <f t="shared" si="9"/>
        <v>1</v>
      </c>
      <c r="I78" s="17">
        <f t="shared" si="9"/>
        <v>6</v>
      </c>
      <c r="J78" s="17">
        <f t="shared" si="9"/>
        <v>4</v>
      </c>
      <c r="K78" s="17">
        <f t="shared" si="9"/>
        <v>9</v>
      </c>
      <c r="L78" s="17">
        <f t="shared" si="9"/>
        <v>6</v>
      </c>
      <c r="M78" s="17">
        <f t="shared" si="10"/>
        <v>9</v>
      </c>
      <c r="O78">
        <f t="shared" si="11"/>
        <v>83</v>
      </c>
      <c r="P78" t="b">
        <f t="shared" si="12"/>
        <v>1</v>
      </c>
      <c r="Q78" t="b">
        <f t="shared" si="13"/>
        <v>1</v>
      </c>
    </row>
    <row r="79" spans="2:17">
      <c r="B79" s="17">
        <v>11</v>
      </c>
      <c r="C79" s="17">
        <f t="shared" si="5"/>
        <v>129</v>
      </c>
      <c r="D79" s="17">
        <f t="shared" si="6"/>
        <v>4</v>
      </c>
      <c r="E79" s="17">
        <f t="shared" si="7"/>
        <v>59</v>
      </c>
      <c r="F79" s="17">
        <f t="shared" si="8"/>
        <v>37</v>
      </c>
      <c r="G79" s="17">
        <f t="shared" si="9"/>
        <v>10</v>
      </c>
      <c r="H79" s="17">
        <f t="shared" si="9"/>
        <v>4</v>
      </c>
      <c r="I79" s="17">
        <f t="shared" si="9"/>
        <v>4</v>
      </c>
      <c r="J79" s="17">
        <f t="shared" si="9"/>
        <v>2</v>
      </c>
      <c r="K79" s="17">
        <f t="shared" si="9"/>
        <v>4</v>
      </c>
      <c r="L79" s="17">
        <f t="shared" si="9"/>
        <v>1</v>
      </c>
      <c r="M79" s="17">
        <f t="shared" si="10"/>
        <v>4</v>
      </c>
      <c r="O79">
        <f t="shared" si="11"/>
        <v>129</v>
      </c>
      <c r="P79" t="b">
        <f t="shared" si="12"/>
        <v>1</v>
      </c>
      <c r="Q79" t="b">
        <f t="shared" si="13"/>
        <v>1</v>
      </c>
    </row>
    <row r="80" spans="2:17">
      <c r="B80" s="17">
        <v>12</v>
      </c>
      <c r="C80" s="17">
        <f t="shared" si="5"/>
        <v>156</v>
      </c>
      <c r="D80" s="17">
        <f t="shared" si="6"/>
        <v>10</v>
      </c>
      <c r="E80" s="17">
        <f t="shared" si="7"/>
        <v>51</v>
      </c>
      <c r="F80" s="17">
        <f t="shared" si="8"/>
        <v>31</v>
      </c>
      <c r="G80" s="17">
        <f t="shared" si="9"/>
        <v>16</v>
      </c>
      <c r="H80" s="17">
        <f t="shared" si="9"/>
        <v>2</v>
      </c>
      <c r="I80" s="17">
        <f t="shared" si="9"/>
        <v>9</v>
      </c>
      <c r="J80" s="17">
        <f t="shared" si="9"/>
        <v>10</v>
      </c>
      <c r="K80" s="17">
        <f t="shared" si="9"/>
        <v>6</v>
      </c>
      <c r="L80" s="17">
        <f t="shared" si="9"/>
        <v>5</v>
      </c>
      <c r="M80" s="17">
        <f t="shared" si="10"/>
        <v>16</v>
      </c>
      <c r="O80">
        <f t="shared" si="11"/>
        <v>156</v>
      </c>
      <c r="P80" t="b">
        <f t="shared" si="12"/>
        <v>1</v>
      </c>
      <c r="Q80" t="b">
        <f t="shared" si="13"/>
        <v>1</v>
      </c>
    </row>
    <row r="81" spans="2:17">
      <c r="B81" s="17">
        <v>13</v>
      </c>
      <c r="C81" s="17">
        <f t="shared" si="5"/>
        <v>127</v>
      </c>
      <c r="D81" s="17">
        <f t="shared" si="6"/>
        <v>10</v>
      </c>
      <c r="E81" s="17">
        <f t="shared" si="7"/>
        <v>40</v>
      </c>
      <c r="F81" s="17">
        <f t="shared" si="8"/>
        <v>27</v>
      </c>
      <c r="G81" s="17">
        <f t="shared" si="9"/>
        <v>12</v>
      </c>
      <c r="H81" s="17">
        <f t="shared" si="9"/>
        <v>3</v>
      </c>
      <c r="I81" s="17">
        <f t="shared" si="9"/>
        <v>6</v>
      </c>
      <c r="J81" s="17">
        <f t="shared" si="9"/>
        <v>12</v>
      </c>
      <c r="K81" s="17">
        <f t="shared" si="9"/>
        <v>3</v>
      </c>
      <c r="L81" s="17">
        <f t="shared" si="9"/>
        <v>3</v>
      </c>
      <c r="M81" s="17">
        <f t="shared" si="10"/>
        <v>11</v>
      </c>
      <c r="O81">
        <f t="shared" si="11"/>
        <v>127</v>
      </c>
      <c r="P81" t="b">
        <f t="shared" si="12"/>
        <v>1</v>
      </c>
      <c r="Q81" t="b">
        <f t="shared" si="13"/>
        <v>1</v>
      </c>
    </row>
    <row r="82" spans="2:17">
      <c r="B82" s="17">
        <v>14</v>
      </c>
      <c r="C82" s="17">
        <f t="shared" si="5"/>
        <v>84</v>
      </c>
      <c r="D82" s="17">
        <f t="shared" si="6"/>
        <v>12</v>
      </c>
      <c r="E82" s="17">
        <f t="shared" si="7"/>
        <v>23</v>
      </c>
      <c r="F82" s="17">
        <f t="shared" si="8"/>
        <v>5</v>
      </c>
      <c r="G82" s="17">
        <f t="shared" si="9"/>
        <v>7</v>
      </c>
      <c r="H82" s="17">
        <f t="shared" si="9"/>
        <v>3</v>
      </c>
      <c r="I82" s="17">
        <f t="shared" si="9"/>
        <v>6</v>
      </c>
      <c r="J82" s="17">
        <f t="shared" si="9"/>
        <v>7</v>
      </c>
      <c r="K82" s="17">
        <f t="shared" si="9"/>
        <v>6</v>
      </c>
      <c r="L82" s="17">
        <f t="shared" si="9"/>
        <v>4</v>
      </c>
      <c r="M82" s="17">
        <f t="shared" si="10"/>
        <v>11</v>
      </c>
      <c r="O82">
        <f t="shared" si="11"/>
        <v>84</v>
      </c>
      <c r="P82" t="b">
        <f t="shared" si="12"/>
        <v>1</v>
      </c>
      <c r="Q82" t="b">
        <f t="shared" si="13"/>
        <v>1</v>
      </c>
    </row>
    <row r="83" spans="2:17">
      <c r="B83" s="17">
        <v>15</v>
      </c>
      <c r="C83" s="17">
        <f t="shared" si="5"/>
        <v>66</v>
      </c>
      <c r="D83" s="17">
        <f t="shared" si="6"/>
        <v>6</v>
      </c>
      <c r="E83" s="17">
        <f t="shared" si="7"/>
        <v>21</v>
      </c>
      <c r="F83" s="17">
        <f t="shared" si="8"/>
        <v>10</v>
      </c>
      <c r="G83" s="17">
        <f t="shared" si="9"/>
        <v>3</v>
      </c>
      <c r="H83" s="17">
        <f t="shared" si="9"/>
        <v>0</v>
      </c>
      <c r="I83" s="17">
        <f t="shared" si="9"/>
        <v>3</v>
      </c>
      <c r="J83" s="17">
        <f t="shared" si="9"/>
        <v>8</v>
      </c>
      <c r="K83" s="17">
        <f t="shared" si="9"/>
        <v>6</v>
      </c>
      <c r="L83" s="17">
        <f t="shared" si="9"/>
        <v>2</v>
      </c>
      <c r="M83" s="17">
        <f t="shared" si="10"/>
        <v>7</v>
      </c>
      <c r="O83">
        <f t="shared" si="11"/>
        <v>66</v>
      </c>
      <c r="P83" t="b">
        <f t="shared" si="12"/>
        <v>1</v>
      </c>
      <c r="Q83" t="b">
        <f t="shared" si="13"/>
        <v>1</v>
      </c>
    </row>
    <row r="84" spans="2:17">
      <c r="B84" s="17">
        <v>16</v>
      </c>
      <c r="C84" s="17">
        <f t="shared" si="5"/>
        <v>61</v>
      </c>
      <c r="D84" s="17">
        <f t="shared" si="6"/>
        <v>4</v>
      </c>
      <c r="E84" s="17">
        <f t="shared" si="7"/>
        <v>20</v>
      </c>
      <c r="F84" s="17">
        <f t="shared" si="8"/>
        <v>4</v>
      </c>
      <c r="G84" s="17">
        <f t="shared" si="9"/>
        <v>6</v>
      </c>
      <c r="H84" s="17">
        <f t="shared" si="9"/>
        <v>2</v>
      </c>
      <c r="I84" s="17">
        <f t="shared" si="9"/>
        <v>3</v>
      </c>
      <c r="J84" s="17">
        <f t="shared" si="9"/>
        <v>3</v>
      </c>
      <c r="K84" s="17">
        <f t="shared" si="9"/>
        <v>6</v>
      </c>
      <c r="L84" s="17">
        <f t="shared" si="9"/>
        <v>3</v>
      </c>
      <c r="M84" s="17">
        <f t="shared" si="10"/>
        <v>10</v>
      </c>
      <c r="O84">
        <f t="shared" si="11"/>
        <v>61</v>
      </c>
      <c r="P84" t="b">
        <f t="shared" si="12"/>
        <v>1</v>
      </c>
      <c r="Q84" t="b">
        <f t="shared" si="13"/>
        <v>1</v>
      </c>
    </row>
    <row r="85" spans="2:17">
      <c r="B85" s="17">
        <v>17</v>
      </c>
      <c r="C85" s="17">
        <f t="shared" si="5"/>
        <v>51</v>
      </c>
      <c r="D85" s="17">
        <f t="shared" si="6"/>
        <v>8</v>
      </c>
      <c r="E85" s="17">
        <f t="shared" si="7"/>
        <v>14</v>
      </c>
      <c r="F85" s="17">
        <f t="shared" si="8"/>
        <v>10</v>
      </c>
      <c r="G85" s="17">
        <f t="shared" si="9"/>
        <v>4</v>
      </c>
      <c r="H85" s="17">
        <f t="shared" si="9"/>
        <v>1</v>
      </c>
      <c r="I85" s="17">
        <f t="shared" si="9"/>
        <v>1</v>
      </c>
      <c r="J85" s="17">
        <f t="shared" si="9"/>
        <v>4</v>
      </c>
      <c r="K85" s="17">
        <f t="shared" si="9"/>
        <v>1</v>
      </c>
      <c r="L85" s="17">
        <f t="shared" si="9"/>
        <v>3</v>
      </c>
      <c r="M85" s="17">
        <f t="shared" si="10"/>
        <v>5</v>
      </c>
      <c r="O85">
        <f t="shared" si="11"/>
        <v>51</v>
      </c>
      <c r="P85" t="b">
        <f t="shared" si="12"/>
        <v>1</v>
      </c>
      <c r="Q85" t="b">
        <f t="shared" si="13"/>
        <v>1</v>
      </c>
    </row>
    <row r="86" spans="2:17">
      <c r="B86" s="17">
        <v>18</v>
      </c>
      <c r="C86" s="17">
        <f t="shared" si="5"/>
        <v>57</v>
      </c>
      <c r="D86" s="17">
        <f t="shared" si="6"/>
        <v>4</v>
      </c>
      <c r="E86" s="17">
        <f t="shared" si="7"/>
        <v>11</v>
      </c>
      <c r="F86" s="17">
        <f t="shared" si="8"/>
        <v>6</v>
      </c>
      <c r="G86" s="17">
        <f t="shared" si="9"/>
        <v>9</v>
      </c>
      <c r="H86" s="17">
        <f t="shared" si="9"/>
        <v>2</v>
      </c>
      <c r="I86" s="17">
        <f t="shared" si="9"/>
        <v>4</v>
      </c>
      <c r="J86" s="17">
        <f t="shared" si="9"/>
        <v>6</v>
      </c>
      <c r="K86" s="17">
        <f t="shared" si="9"/>
        <v>3</v>
      </c>
      <c r="L86" s="17">
        <f t="shared" si="9"/>
        <v>1</v>
      </c>
      <c r="M86" s="17">
        <f t="shared" si="10"/>
        <v>11</v>
      </c>
      <c r="O86">
        <f t="shared" si="11"/>
        <v>57</v>
      </c>
      <c r="P86" t="b">
        <f t="shared" si="12"/>
        <v>1</v>
      </c>
      <c r="Q86" t="b">
        <f t="shared" si="13"/>
        <v>1</v>
      </c>
    </row>
    <row r="87" spans="2:17">
      <c r="B87" s="17">
        <v>19</v>
      </c>
      <c r="C87" s="17">
        <f t="shared" si="5"/>
        <v>37</v>
      </c>
      <c r="D87" s="17">
        <f t="shared" si="6"/>
        <v>2</v>
      </c>
      <c r="E87" s="17">
        <f t="shared" si="7"/>
        <v>2</v>
      </c>
      <c r="F87" s="17">
        <f t="shared" si="8"/>
        <v>4</v>
      </c>
      <c r="G87" s="17">
        <f t="shared" si="9"/>
        <v>4</v>
      </c>
      <c r="H87" s="17">
        <f t="shared" si="9"/>
        <v>4</v>
      </c>
      <c r="I87" s="17">
        <f t="shared" si="9"/>
        <v>2</v>
      </c>
      <c r="J87" s="17">
        <f t="shared" si="9"/>
        <v>7</v>
      </c>
      <c r="K87" s="17">
        <f t="shared" si="9"/>
        <v>1</v>
      </c>
      <c r="L87" s="17">
        <f t="shared" si="9"/>
        <v>3</v>
      </c>
      <c r="M87" s="17">
        <f t="shared" si="10"/>
        <v>8</v>
      </c>
      <c r="O87">
        <f t="shared" si="11"/>
        <v>37</v>
      </c>
      <c r="P87" t="b">
        <f t="shared" si="12"/>
        <v>1</v>
      </c>
      <c r="Q87" t="b">
        <f t="shared" si="13"/>
        <v>1</v>
      </c>
    </row>
    <row r="88" spans="2:17">
      <c r="B88" s="17">
        <v>20</v>
      </c>
      <c r="C88" s="17">
        <f t="shared" si="5"/>
        <v>31</v>
      </c>
      <c r="D88" s="17">
        <f t="shared" si="6"/>
        <v>2</v>
      </c>
      <c r="E88" s="17">
        <f t="shared" si="7"/>
        <v>1</v>
      </c>
      <c r="F88" s="17">
        <f t="shared" si="8"/>
        <v>1</v>
      </c>
      <c r="G88" s="17">
        <f t="shared" si="9"/>
        <v>6</v>
      </c>
      <c r="H88" s="17">
        <f t="shared" si="9"/>
        <v>3</v>
      </c>
      <c r="I88" s="17">
        <f t="shared" si="9"/>
        <v>1</v>
      </c>
      <c r="J88" s="17">
        <f t="shared" si="9"/>
        <v>1</v>
      </c>
      <c r="K88" s="17">
        <f t="shared" si="9"/>
        <v>4</v>
      </c>
      <c r="L88" s="17">
        <f t="shared" si="9"/>
        <v>2</v>
      </c>
      <c r="M88" s="17">
        <f t="shared" si="10"/>
        <v>10</v>
      </c>
      <c r="O88">
        <f t="shared" si="11"/>
        <v>31</v>
      </c>
      <c r="P88" t="b">
        <f t="shared" si="12"/>
        <v>1</v>
      </c>
      <c r="Q88" t="b">
        <f t="shared" si="13"/>
        <v>1</v>
      </c>
    </row>
    <row r="89" spans="2:17">
      <c r="B89" s="17">
        <v>21</v>
      </c>
      <c r="C89" s="17">
        <f t="shared" si="5"/>
        <v>22</v>
      </c>
      <c r="D89" s="17">
        <f t="shared" si="6"/>
        <v>2</v>
      </c>
      <c r="E89" s="17">
        <f t="shared" si="7"/>
        <v>3</v>
      </c>
      <c r="F89" s="17">
        <f t="shared" si="8"/>
        <v>1</v>
      </c>
      <c r="G89" s="17">
        <f t="shared" si="9"/>
        <v>5</v>
      </c>
      <c r="H89" s="17">
        <f t="shared" si="9"/>
        <v>0</v>
      </c>
      <c r="I89" s="17">
        <f t="shared" si="9"/>
        <v>1</v>
      </c>
      <c r="J89" s="17">
        <f t="shared" si="9"/>
        <v>2</v>
      </c>
      <c r="K89" s="17">
        <f t="shared" si="9"/>
        <v>3</v>
      </c>
      <c r="L89" s="17">
        <f t="shared" si="9"/>
        <v>1</v>
      </c>
      <c r="M89" s="17">
        <f t="shared" si="10"/>
        <v>4</v>
      </c>
      <c r="O89">
        <f t="shared" si="11"/>
        <v>22</v>
      </c>
      <c r="P89" t="b">
        <f t="shared" si="12"/>
        <v>1</v>
      </c>
      <c r="Q89" t="b">
        <f t="shared" si="13"/>
        <v>1</v>
      </c>
    </row>
    <row r="90" spans="2:17">
      <c r="B90" s="17">
        <v>22</v>
      </c>
      <c r="C90" s="17">
        <f t="shared" si="5"/>
        <v>18</v>
      </c>
      <c r="D90" s="17">
        <f t="shared" si="6"/>
        <v>0</v>
      </c>
      <c r="E90" s="17">
        <f t="shared" si="7"/>
        <v>7</v>
      </c>
      <c r="F90" s="17">
        <f t="shared" si="8"/>
        <v>1</v>
      </c>
      <c r="G90" s="17">
        <f t="shared" si="9"/>
        <v>4</v>
      </c>
      <c r="H90" s="17">
        <f t="shared" si="9"/>
        <v>0</v>
      </c>
      <c r="I90" s="17">
        <f t="shared" si="9"/>
        <v>0</v>
      </c>
      <c r="J90" s="17">
        <f t="shared" si="9"/>
        <v>1</v>
      </c>
      <c r="K90" s="17">
        <f t="shared" si="9"/>
        <v>1</v>
      </c>
      <c r="L90" s="17">
        <f t="shared" si="9"/>
        <v>1</v>
      </c>
      <c r="M90" s="17">
        <f t="shared" si="10"/>
        <v>3</v>
      </c>
      <c r="O90">
        <f t="shared" si="11"/>
        <v>18</v>
      </c>
      <c r="P90" t="b">
        <f t="shared" si="12"/>
        <v>1</v>
      </c>
      <c r="Q90" t="b">
        <f t="shared" si="13"/>
        <v>1</v>
      </c>
    </row>
    <row r="91" spans="2:17">
      <c r="B91" s="17">
        <v>23</v>
      </c>
      <c r="C91" s="17">
        <f t="shared" si="5"/>
        <v>9</v>
      </c>
      <c r="D91" s="17">
        <f t="shared" si="6"/>
        <v>0</v>
      </c>
      <c r="E91" s="17">
        <f t="shared" si="7"/>
        <v>2</v>
      </c>
      <c r="F91" s="17">
        <f t="shared" si="8"/>
        <v>0</v>
      </c>
      <c r="G91" s="17">
        <f t="shared" si="9"/>
        <v>0</v>
      </c>
      <c r="H91" s="17">
        <f t="shared" si="9"/>
        <v>1</v>
      </c>
      <c r="I91" s="17">
        <f t="shared" si="9"/>
        <v>1</v>
      </c>
      <c r="J91" s="17">
        <f t="shared" si="9"/>
        <v>2</v>
      </c>
      <c r="K91" s="17">
        <f t="shared" si="9"/>
        <v>2</v>
      </c>
      <c r="L91" s="17">
        <f t="shared" si="9"/>
        <v>1</v>
      </c>
      <c r="M91" s="17">
        <f t="shared" si="10"/>
        <v>0</v>
      </c>
      <c r="O91">
        <f t="shared" si="11"/>
        <v>9</v>
      </c>
      <c r="P91" t="b">
        <f t="shared" si="12"/>
        <v>1</v>
      </c>
      <c r="Q91" t="b">
        <f t="shared" si="13"/>
        <v>1</v>
      </c>
    </row>
    <row r="92" spans="2:17">
      <c r="B92" s="17">
        <v>24</v>
      </c>
      <c r="C92" s="17">
        <f t="shared" si="5"/>
        <v>6</v>
      </c>
      <c r="D92" s="17">
        <f t="shared" si="6"/>
        <v>0</v>
      </c>
      <c r="E92" s="17">
        <f t="shared" ref="E92:E121" si="14">SUM(F29:I29)</f>
        <v>2</v>
      </c>
      <c r="F92" s="17">
        <f t="shared" ref="F92:F121" si="15">SUM(J29:N29)</f>
        <v>0</v>
      </c>
      <c r="G92" s="17">
        <f t="shared" ref="G92:L121" si="16">O29</f>
        <v>0</v>
      </c>
      <c r="H92" s="17">
        <f t="shared" si="16"/>
        <v>1</v>
      </c>
      <c r="I92" s="17">
        <f t="shared" si="16"/>
        <v>0</v>
      </c>
      <c r="J92" s="17">
        <f t="shared" si="16"/>
        <v>0</v>
      </c>
      <c r="K92" s="17">
        <f t="shared" si="16"/>
        <v>0</v>
      </c>
      <c r="L92" s="17">
        <f t="shared" si="16"/>
        <v>0</v>
      </c>
      <c r="M92" s="17">
        <f t="shared" ref="M92:M121" si="17">SUM(U29:W29)</f>
        <v>3</v>
      </c>
      <c r="O92">
        <f t="shared" ref="O92:O121" si="18">+SUM(D92:M92)</f>
        <v>6</v>
      </c>
      <c r="P92" t="b">
        <f t="shared" si="12"/>
        <v>1</v>
      </c>
      <c r="Q92" t="b">
        <f t="shared" si="13"/>
        <v>1</v>
      </c>
    </row>
    <row r="93" spans="2:17">
      <c r="B93" s="17">
        <v>25</v>
      </c>
      <c r="C93" s="17">
        <f t="shared" si="5"/>
        <v>10</v>
      </c>
      <c r="D93" s="17">
        <f t="shared" si="6"/>
        <v>1</v>
      </c>
      <c r="E93" s="17">
        <f t="shared" si="14"/>
        <v>0</v>
      </c>
      <c r="F93" s="17">
        <f t="shared" si="15"/>
        <v>1</v>
      </c>
      <c r="G93" s="17">
        <f t="shared" si="16"/>
        <v>1</v>
      </c>
      <c r="H93" s="17">
        <f t="shared" si="16"/>
        <v>4</v>
      </c>
      <c r="I93" s="17">
        <f t="shared" si="16"/>
        <v>0</v>
      </c>
      <c r="J93" s="17">
        <f t="shared" si="16"/>
        <v>1</v>
      </c>
      <c r="K93" s="17">
        <f t="shared" si="16"/>
        <v>0</v>
      </c>
      <c r="L93" s="17">
        <f t="shared" si="16"/>
        <v>1</v>
      </c>
      <c r="M93" s="17">
        <f t="shared" si="17"/>
        <v>1</v>
      </c>
      <c r="O93">
        <f t="shared" si="18"/>
        <v>10</v>
      </c>
      <c r="P93" t="b">
        <f t="shared" si="12"/>
        <v>1</v>
      </c>
      <c r="Q93" t="b">
        <f t="shared" si="13"/>
        <v>1</v>
      </c>
    </row>
    <row r="94" spans="2:17">
      <c r="B94" s="17">
        <v>26</v>
      </c>
      <c r="C94" s="17">
        <f>C31</f>
        <v>13</v>
      </c>
      <c r="D94" s="17">
        <f t="shared" si="6"/>
        <v>0</v>
      </c>
      <c r="E94" s="17">
        <f t="shared" si="14"/>
        <v>1</v>
      </c>
      <c r="F94" s="17">
        <f t="shared" si="15"/>
        <v>0</v>
      </c>
      <c r="G94" s="17">
        <f t="shared" si="16"/>
        <v>1</v>
      </c>
      <c r="H94" s="17">
        <f t="shared" si="16"/>
        <v>0</v>
      </c>
      <c r="I94" s="17">
        <f t="shared" si="16"/>
        <v>1</v>
      </c>
      <c r="J94" s="17">
        <f t="shared" si="16"/>
        <v>0</v>
      </c>
      <c r="K94" s="17">
        <f t="shared" si="16"/>
        <v>0</v>
      </c>
      <c r="L94" s="17">
        <f t="shared" si="16"/>
        <v>2</v>
      </c>
      <c r="M94" s="17">
        <f t="shared" si="17"/>
        <v>8</v>
      </c>
      <c r="O94">
        <f t="shared" si="18"/>
        <v>13</v>
      </c>
      <c r="P94" t="b">
        <f t="shared" si="12"/>
        <v>1</v>
      </c>
      <c r="Q94" t="b">
        <f t="shared" si="13"/>
        <v>1</v>
      </c>
    </row>
    <row r="95" spans="2:17">
      <c r="B95" s="17">
        <v>27</v>
      </c>
      <c r="C95" s="17">
        <f t="shared" si="5"/>
        <v>17</v>
      </c>
      <c r="D95" s="17">
        <f t="shared" si="6"/>
        <v>2</v>
      </c>
      <c r="E95" s="17">
        <f t="shared" si="14"/>
        <v>0</v>
      </c>
      <c r="F95" s="17">
        <f t="shared" si="15"/>
        <v>0</v>
      </c>
      <c r="G95" s="17">
        <f t="shared" si="16"/>
        <v>1</v>
      </c>
      <c r="H95" s="17">
        <f t="shared" si="16"/>
        <v>2</v>
      </c>
      <c r="I95" s="17">
        <f t="shared" si="16"/>
        <v>0</v>
      </c>
      <c r="J95" s="17">
        <f t="shared" si="16"/>
        <v>1</v>
      </c>
      <c r="K95" s="17">
        <f t="shared" si="16"/>
        <v>0</v>
      </c>
      <c r="L95" s="17">
        <f t="shared" si="16"/>
        <v>4</v>
      </c>
      <c r="M95" s="17">
        <f t="shared" si="17"/>
        <v>7</v>
      </c>
      <c r="O95">
        <f t="shared" si="18"/>
        <v>17</v>
      </c>
      <c r="P95" t="b">
        <f t="shared" si="12"/>
        <v>1</v>
      </c>
      <c r="Q95" t="b">
        <f t="shared" si="13"/>
        <v>1</v>
      </c>
    </row>
    <row r="96" spans="2:17">
      <c r="B96" s="17">
        <v>28</v>
      </c>
      <c r="C96" s="17">
        <f>C33</f>
        <v>21</v>
      </c>
      <c r="D96" s="17">
        <f t="shared" si="6"/>
        <v>1</v>
      </c>
      <c r="E96" s="17">
        <f>SUM(F33:I33)</f>
        <v>4</v>
      </c>
      <c r="F96" s="17">
        <f>SUM(J33:N33)</f>
        <v>1</v>
      </c>
      <c r="G96" s="17">
        <f t="shared" si="16"/>
        <v>2</v>
      </c>
      <c r="H96" s="17">
        <f t="shared" si="16"/>
        <v>2</v>
      </c>
      <c r="I96" s="17">
        <f t="shared" si="16"/>
        <v>1</v>
      </c>
      <c r="J96" s="17">
        <f t="shared" si="16"/>
        <v>1</v>
      </c>
      <c r="K96" s="17">
        <f t="shared" si="16"/>
        <v>3</v>
      </c>
      <c r="L96" s="17">
        <f t="shared" si="16"/>
        <v>3</v>
      </c>
      <c r="M96" s="17">
        <f>SUM(U33:W33)</f>
        <v>3</v>
      </c>
      <c r="O96">
        <f>+SUM(D96:M96)</f>
        <v>21</v>
      </c>
      <c r="P96" t="b">
        <f>IF(AND(ISERROR(C96),ISERROR(O96)),"-",C96=O96)</f>
        <v>1</v>
      </c>
      <c r="Q96" t="b">
        <f>IF(AND(ISERROR(Y33),ISERROR(O96)),"-",Y33=O96)</f>
        <v>1</v>
      </c>
    </row>
    <row r="97" spans="2:17">
      <c r="B97" s="17">
        <v>29</v>
      </c>
      <c r="C97" s="17">
        <f t="shared" si="5"/>
        <v>16</v>
      </c>
      <c r="D97" s="17">
        <f t="shared" si="6"/>
        <v>0</v>
      </c>
      <c r="E97" s="17">
        <f t="shared" si="14"/>
        <v>2</v>
      </c>
      <c r="F97" s="17">
        <f t="shared" si="15"/>
        <v>1</v>
      </c>
      <c r="G97" s="17">
        <f t="shared" si="16"/>
        <v>0</v>
      </c>
      <c r="H97" s="17">
        <f t="shared" si="16"/>
        <v>0</v>
      </c>
      <c r="I97" s="17">
        <f t="shared" si="16"/>
        <v>3</v>
      </c>
      <c r="J97" s="17">
        <f t="shared" si="16"/>
        <v>2</v>
      </c>
      <c r="K97" s="17">
        <f t="shared" si="16"/>
        <v>3</v>
      </c>
      <c r="L97" s="17">
        <f t="shared" si="16"/>
        <v>1</v>
      </c>
      <c r="M97" s="17">
        <f t="shared" si="17"/>
        <v>4</v>
      </c>
      <c r="O97">
        <f t="shared" si="18"/>
        <v>16</v>
      </c>
      <c r="P97" t="b">
        <f t="shared" si="12"/>
        <v>1</v>
      </c>
      <c r="Q97" t="b">
        <f t="shared" si="13"/>
        <v>1</v>
      </c>
    </row>
    <row r="98" spans="2:17">
      <c r="B98" s="17">
        <v>30</v>
      </c>
      <c r="C98" s="17">
        <f t="shared" si="5"/>
        <v>29</v>
      </c>
      <c r="D98" s="17">
        <f t="shared" si="6"/>
        <v>2</v>
      </c>
      <c r="E98" s="17">
        <f t="shared" si="14"/>
        <v>4</v>
      </c>
      <c r="F98" s="17">
        <f t="shared" si="15"/>
        <v>0</v>
      </c>
      <c r="G98" s="17">
        <f t="shared" si="16"/>
        <v>1</v>
      </c>
      <c r="H98" s="17">
        <f t="shared" si="16"/>
        <v>2</v>
      </c>
      <c r="I98" s="17">
        <f t="shared" si="16"/>
        <v>4</v>
      </c>
      <c r="J98" s="17">
        <f t="shared" si="16"/>
        <v>3</v>
      </c>
      <c r="K98" s="17">
        <f t="shared" si="16"/>
        <v>1</v>
      </c>
      <c r="L98" s="17">
        <f t="shared" si="16"/>
        <v>3</v>
      </c>
      <c r="M98" s="17">
        <f t="shared" si="17"/>
        <v>9</v>
      </c>
      <c r="O98">
        <f t="shared" si="18"/>
        <v>29</v>
      </c>
      <c r="P98" t="b">
        <f t="shared" si="12"/>
        <v>1</v>
      </c>
      <c r="Q98" t="b">
        <f t="shared" si="13"/>
        <v>1</v>
      </c>
    </row>
    <row r="99" spans="2:17">
      <c r="B99" s="17">
        <v>31</v>
      </c>
      <c r="C99" s="17">
        <f t="shared" si="5"/>
        <v>38</v>
      </c>
      <c r="D99" s="17">
        <f t="shared" si="6"/>
        <v>3</v>
      </c>
      <c r="E99" s="17">
        <f t="shared" si="14"/>
        <v>4</v>
      </c>
      <c r="F99" s="17">
        <f t="shared" si="15"/>
        <v>1</v>
      </c>
      <c r="G99" s="17">
        <f t="shared" si="16"/>
        <v>1</v>
      </c>
      <c r="H99" s="17">
        <f t="shared" si="16"/>
        <v>3</v>
      </c>
      <c r="I99" s="17">
        <f t="shared" si="16"/>
        <v>4</v>
      </c>
      <c r="J99" s="17">
        <f t="shared" si="16"/>
        <v>3</v>
      </c>
      <c r="K99" s="17">
        <f t="shared" si="16"/>
        <v>3</v>
      </c>
      <c r="L99" s="17">
        <f t="shared" si="16"/>
        <v>4</v>
      </c>
      <c r="M99" s="17">
        <f t="shared" si="17"/>
        <v>12</v>
      </c>
      <c r="O99">
        <f t="shared" si="18"/>
        <v>38</v>
      </c>
      <c r="P99" t="b">
        <f t="shared" si="12"/>
        <v>1</v>
      </c>
      <c r="Q99" t="b">
        <f t="shared" si="13"/>
        <v>1</v>
      </c>
    </row>
    <row r="100" spans="2:17">
      <c r="B100" s="17">
        <v>32</v>
      </c>
      <c r="C100" s="17">
        <f t="shared" si="5"/>
        <v>31</v>
      </c>
      <c r="D100" s="17">
        <f t="shared" si="6"/>
        <v>1</v>
      </c>
      <c r="E100" s="17">
        <f t="shared" si="14"/>
        <v>3</v>
      </c>
      <c r="F100" s="17">
        <f t="shared" si="15"/>
        <v>0</v>
      </c>
      <c r="G100" s="17">
        <f t="shared" si="16"/>
        <v>3</v>
      </c>
      <c r="H100" s="17">
        <f t="shared" si="16"/>
        <v>0</v>
      </c>
      <c r="I100" s="17">
        <f t="shared" si="16"/>
        <v>3</v>
      </c>
      <c r="J100" s="17">
        <f t="shared" si="16"/>
        <v>4</v>
      </c>
      <c r="K100" s="17">
        <f t="shared" si="16"/>
        <v>3</v>
      </c>
      <c r="L100" s="17">
        <f t="shared" si="16"/>
        <v>4</v>
      </c>
      <c r="M100" s="17">
        <f t="shared" si="17"/>
        <v>10</v>
      </c>
      <c r="O100">
        <f t="shared" si="18"/>
        <v>31</v>
      </c>
      <c r="P100" t="b">
        <f t="shared" si="12"/>
        <v>1</v>
      </c>
      <c r="Q100" t="b">
        <f t="shared" si="13"/>
        <v>1</v>
      </c>
    </row>
    <row r="101" spans="2:17">
      <c r="B101" s="17">
        <v>33</v>
      </c>
      <c r="C101" s="17">
        <f t="shared" si="5"/>
        <v>60</v>
      </c>
      <c r="D101" s="17">
        <f t="shared" si="6"/>
        <v>1</v>
      </c>
      <c r="E101" s="17">
        <f t="shared" si="14"/>
        <v>5</v>
      </c>
      <c r="F101" s="17">
        <f t="shared" si="15"/>
        <v>2</v>
      </c>
      <c r="G101" s="17">
        <f t="shared" si="16"/>
        <v>2</v>
      </c>
      <c r="H101" s="17">
        <f t="shared" si="16"/>
        <v>2</v>
      </c>
      <c r="I101" s="17">
        <f t="shared" si="16"/>
        <v>5</v>
      </c>
      <c r="J101" s="17">
        <f t="shared" si="16"/>
        <v>2</v>
      </c>
      <c r="K101" s="17">
        <f t="shared" si="16"/>
        <v>6</v>
      </c>
      <c r="L101" s="17">
        <f t="shared" si="16"/>
        <v>12</v>
      </c>
      <c r="M101" s="17">
        <f t="shared" si="17"/>
        <v>23</v>
      </c>
      <c r="O101">
        <f t="shared" si="18"/>
        <v>60</v>
      </c>
      <c r="P101" t="b">
        <f t="shared" si="12"/>
        <v>1</v>
      </c>
      <c r="Q101" t="b">
        <f t="shared" si="13"/>
        <v>1</v>
      </c>
    </row>
    <row r="102" spans="2:17">
      <c r="B102" s="17">
        <v>34</v>
      </c>
      <c r="C102" s="17">
        <f t="shared" si="5"/>
        <v>64</v>
      </c>
      <c r="D102" s="17">
        <f t="shared" si="6"/>
        <v>0</v>
      </c>
      <c r="E102" s="17">
        <f t="shared" si="14"/>
        <v>4</v>
      </c>
      <c r="F102" s="17">
        <f t="shared" si="15"/>
        <v>1</v>
      </c>
      <c r="G102" s="17">
        <f t="shared" si="16"/>
        <v>0</v>
      </c>
      <c r="H102" s="17">
        <f t="shared" si="16"/>
        <v>2</v>
      </c>
      <c r="I102" s="17">
        <f t="shared" si="16"/>
        <v>6</v>
      </c>
      <c r="J102" s="17">
        <f t="shared" si="16"/>
        <v>2</v>
      </c>
      <c r="K102" s="17">
        <f t="shared" si="16"/>
        <v>8</v>
      </c>
      <c r="L102" s="17">
        <f t="shared" si="16"/>
        <v>9</v>
      </c>
      <c r="M102" s="17">
        <f t="shared" si="17"/>
        <v>32</v>
      </c>
      <c r="O102">
        <f t="shared" si="18"/>
        <v>64</v>
      </c>
      <c r="P102" t="b">
        <f t="shared" si="12"/>
        <v>1</v>
      </c>
      <c r="Q102" t="b">
        <f t="shared" si="13"/>
        <v>1</v>
      </c>
    </row>
    <row r="103" spans="2:17">
      <c r="B103" s="17">
        <v>35</v>
      </c>
      <c r="C103" s="17" t="e">
        <f t="shared" si="5"/>
        <v>#N/A</v>
      </c>
      <c r="D103" s="17" t="e">
        <f t="shared" si="6"/>
        <v>#N/A</v>
      </c>
      <c r="E103" s="17" t="e">
        <f t="shared" si="14"/>
        <v>#N/A</v>
      </c>
      <c r="F103" s="17" t="e">
        <f t="shared" si="15"/>
        <v>#N/A</v>
      </c>
      <c r="G103" s="17" t="e">
        <f t="shared" si="16"/>
        <v>#N/A</v>
      </c>
      <c r="H103" s="17" t="e">
        <f t="shared" si="16"/>
        <v>#N/A</v>
      </c>
      <c r="I103" s="17" t="e">
        <f t="shared" si="16"/>
        <v>#N/A</v>
      </c>
      <c r="J103" s="17" t="e">
        <f t="shared" si="16"/>
        <v>#N/A</v>
      </c>
      <c r="K103" s="17" t="e">
        <f t="shared" si="16"/>
        <v>#N/A</v>
      </c>
      <c r="L103" s="17" t="e">
        <f t="shared" si="16"/>
        <v>#N/A</v>
      </c>
      <c r="M103" s="17" t="e">
        <f t="shared" si="17"/>
        <v>#N/A</v>
      </c>
      <c r="O103" t="e">
        <f t="shared" si="18"/>
        <v>#N/A</v>
      </c>
      <c r="P103" t="str">
        <f t="shared" si="12"/>
        <v>-</v>
      </c>
      <c r="Q103" t="str">
        <f t="shared" si="13"/>
        <v>-</v>
      </c>
    </row>
    <row r="104" spans="2:17">
      <c r="B104" s="17">
        <v>36</v>
      </c>
      <c r="C104" s="17" t="e">
        <f t="shared" si="5"/>
        <v>#N/A</v>
      </c>
      <c r="D104" s="17" t="e">
        <f t="shared" si="6"/>
        <v>#N/A</v>
      </c>
      <c r="E104" s="17" t="e">
        <f t="shared" si="14"/>
        <v>#N/A</v>
      </c>
      <c r="F104" s="17" t="e">
        <f t="shared" si="15"/>
        <v>#N/A</v>
      </c>
      <c r="G104" s="17" t="e">
        <f t="shared" si="16"/>
        <v>#N/A</v>
      </c>
      <c r="H104" s="17" t="e">
        <f t="shared" si="16"/>
        <v>#N/A</v>
      </c>
      <c r="I104" s="17" t="e">
        <f t="shared" si="16"/>
        <v>#N/A</v>
      </c>
      <c r="J104" s="17" t="e">
        <f t="shared" si="16"/>
        <v>#N/A</v>
      </c>
      <c r="K104" s="17" t="e">
        <f t="shared" si="16"/>
        <v>#N/A</v>
      </c>
      <c r="L104" s="17" t="e">
        <f t="shared" si="16"/>
        <v>#N/A</v>
      </c>
      <c r="M104" s="17" t="e">
        <f t="shared" si="17"/>
        <v>#N/A</v>
      </c>
      <c r="O104" t="e">
        <f t="shared" si="18"/>
        <v>#N/A</v>
      </c>
      <c r="P104" t="str">
        <f t="shared" si="12"/>
        <v>-</v>
      </c>
      <c r="Q104" t="str">
        <f t="shared" si="13"/>
        <v>-</v>
      </c>
    </row>
    <row r="105" spans="2:17">
      <c r="B105" s="17">
        <v>37</v>
      </c>
      <c r="C105" s="17" t="e">
        <f t="shared" si="5"/>
        <v>#N/A</v>
      </c>
      <c r="D105" s="17" t="e">
        <f t="shared" si="6"/>
        <v>#N/A</v>
      </c>
      <c r="E105" s="17" t="e">
        <f t="shared" si="14"/>
        <v>#N/A</v>
      </c>
      <c r="F105" s="17" t="e">
        <f t="shared" si="15"/>
        <v>#N/A</v>
      </c>
      <c r="G105" s="17" t="e">
        <f t="shared" si="16"/>
        <v>#N/A</v>
      </c>
      <c r="H105" s="17" t="e">
        <f t="shared" si="16"/>
        <v>#N/A</v>
      </c>
      <c r="I105" s="17" t="e">
        <f t="shared" si="16"/>
        <v>#N/A</v>
      </c>
      <c r="J105" s="17" t="e">
        <f t="shared" si="16"/>
        <v>#N/A</v>
      </c>
      <c r="K105" s="17" t="e">
        <f t="shared" si="16"/>
        <v>#N/A</v>
      </c>
      <c r="L105" s="17" t="e">
        <f t="shared" si="16"/>
        <v>#N/A</v>
      </c>
      <c r="M105" s="17" t="e">
        <f t="shared" si="17"/>
        <v>#N/A</v>
      </c>
      <c r="O105" t="e">
        <f t="shared" si="18"/>
        <v>#N/A</v>
      </c>
      <c r="P105" t="str">
        <f t="shared" si="12"/>
        <v>-</v>
      </c>
      <c r="Q105" t="str">
        <f t="shared" si="13"/>
        <v>-</v>
      </c>
    </row>
    <row r="106" spans="2:17">
      <c r="B106" s="17">
        <v>38</v>
      </c>
      <c r="C106" s="17" t="e">
        <f t="shared" si="5"/>
        <v>#N/A</v>
      </c>
      <c r="D106" s="17" t="e">
        <f t="shared" si="6"/>
        <v>#N/A</v>
      </c>
      <c r="E106" s="17" t="e">
        <f t="shared" si="14"/>
        <v>#N/A</v>
      </c>
      <c r="F106" s="17" t="e">
        <f t="shared" si="15"/>
        <v>#N/A</v>
      </c>
      <c r="G106" s="17" t="e">
        <f t="shared" si="16"/>
        <v>#N/A</v>
      </c>
      <c r="H106" s="17" t="e">
        <f t="shared" si="16"/>
        <v>#N/A</v>
      </c>
      <c r="I106" s="17" t="e">
        <f t="shared" si="16"/>
        <v>#N/A</v>
      </c>
      <c r="J106" s="17" t="e">
        <f t="shared" si="16"/>
        <v>#N/A</v>
      </c>
      <c r="K106" s="17" t="e">
        <f t="shared" si="16"/>
        <v>#N/A</v>
      </c>
      <c r="L106" s="17" t="e">
        <f t="shared" si="16"/>
        <v>#N/A</v>
      </c>
      <c r="M106" s="17" t="e">
        <f t="shared" si="17"/>
        <v>#N/A</v>
      </c>
      <c r="O106" t="e">
        <f t="shared" si="18"/>
        <v>#N/A</v>
      </c>
      <c r="P106" t="str">
        <f t="shared" si="12"/>
        <v>-</v>
      </c>
      <c r="Q106" t="str">
        <f t="shared" si="13"/>
        <v>-</v>
      </c>
    </row>
    <row r="107" spans="2:17">
      <c r="B107" s="17">
        <v>39</v>
      </c>
      <c r="C107" s="17" t="e">
        <f t="shared" si="5"/>
        <v>#N/A</v>
      </c>
      <c r="D107" s="17" t="e">
        <f t="shared" si="6"/>
        <v>#N/A</v>
      </c>
      <c r="E107" s="17" t="e">
        <f t="shared" si="14"/>
        <v>#N/A</v>
      </c>
      <c r="F107" s="17" t="e">
        <f t="shared" si="15"/>
        <v>#N/A</v>
      </c>
      <c r="G107" s="17" t="e">
        <f t="shared" si="16"/>
        <v>#N/A</v>
      </c>
      <c r="H107" s="17" t="e">
        <f t="shared" si="16"/>
        <v>#N/A</v>
      </c>
      <c r="I107" s="17" t="e">
        <f t="shared" si="16"/>
        <v>#N/A</v>
      </c>
      <c r="J107" s="17" t="e">
        <f t="shared" si="16"/>
        <v>#N/A</v>
      </c>
      <c r="K107" s="17" t="e">
        <f t="shared" si="16"/>
        <v>#N/A</v>
      </c>
      <c r="L107" s="17" t="e">
        <f t="shared" si="16"/>
        <v>#N/A</v>
      </c>
      <c r="M107" s="17" t="e">
        <f t="shared" si="17"/>
        <v>#N/A</v>
      </c>
      <c r="O107" t="e">
        <f t="shared" si="18"/>
        <v>#N/A</v>
      </c>
      <c r="P107" t="str">
        <f t="shared" si="12"/>
        <v>-</v>
      </c>
      <c r="Q107" t="str">
        <f t="shared" si="13"/>
        <v>-</v>
      </c>
    </row>
    <row r="108" spans="2:17">
      <c r="B108" s="17">
        <v>40</v>
      </c>
      <c r="C108" s="17" t="e">
        <f t="shared" si="5"/>
        <v>#N/A</v>
      </c>
      <c r="D108" s="17" t="e">
        <f t="shared" si="6"/>
        <v>#N/A</v>
      </c>
      <c r="E108" s="17" t="e">
        <f t="shared" si="14"/>
        <v>#N/A</v>
      </c>
      <c r="F108" s="17" t="e">
        <f t="shared" si="15"/>
        <v>#N/A</v>
      </c>
      <c r="G108" s="17" t="e">
        <f t="shared" si="16"/>
        <v>#N/A</v>
      </c>
      <c r="H108" s="17" t="e">
        <f t="shared" si="16"/>
        <v>#N/A</v>
      </c>
      <c r="I108" s="17" t="e">
        <f t="shared" si="16"/>
        <v>#N/A</v>
      </c>
      <c r="J108" s="17" t="e">
        <f t="shared" si="16"/>
        <v>#N/A</v>
      </c>
      <c r="K108" s="17" t="e">
        <f t="shared" si="16"/>
        <v>#N/A</v>
      </c>
      <c r="L108" s="17" t="e">
        <f t="shared" si="16"/>
        <v>#N/A</v>
      </c>
      <c r="M108" s="17" t="e">
        <f t="shared" si="17"/>
        <v>#N/A</v>
      </c>
      <c r="O108" t="e">
        <f t="shared" si="18"/>
        <v>#N/A</v>
      </c>
      <c r="P108" t="str">
        <f t="shared" si="12"/>
        <v>-</v>
      </c>
      <c r="Q108" t="str">
        <f t="shared" si="13"/>
        <v>-</v>
      </c>
    </row>
    <row r="109" spans="2:17">
      <c r="B109" s="17">
        <v>41</v>
      </c>
      <c r="C109" s="17" t="e">
        <f t="shared" si="5"/>
        <v>#N/A</v>
      </c>
      <c r="D109" s="17" t="e">
        <f t="shared" si="6"/>
        <v>#N/A</v>
      </c>
      <c r="E109" s="17" t="e">
        <f t="shared" si="14"/>
        <v>#N/A</v>
      </c>
      <c r="F109" s="17" t="e">
        <f t="shared" si="15"/>
        <v>#N/A</v>
      </c>
      <c r="G109" s="17" t="e">
        <f t="shared" si="16"/>
        <v>#N/A</v>
      </c>
      <c r="H109" s="17" t="e">
        <f t="shared" si="16"/>
        <v>#N/A</v>
      </c>
      <c r="I109" s="17" t="e">
        <f t="shared" si="16"/>
        <v>#N/A</v>
      </c>
      <c r="J109" s="17" t="e">
        <f t="shared" si="16"/>
        <v>#N/A</v>
      </c>
      <c r="K109" s="17" t="e">
        <f t="shared" si="16"/>
        <v>#N/A</v>
      </c>
      <c r="L109" s="17" t="e">
        <f t="shared" si="16"/>
        <v>#N/A</v>
      </c>
      <c r="M109" s="17" t="e">
        <f t="shared" si="17"/>
        <v>#N/A</v>
      </c>
      <c r="O109" t="e">
        <f t="shared" si="18"/>
        <v>#N/A</v>
      </c>
      <c r="P109" t="str">
        <f t="shared" si="12"/>
        <v>-</v>
      </c>
      <c r="Q109" t="str">
        <f t="shared" si="13"/>
        <v>-</v>
      </c>
    </row>
    <row r="110" spans="2:17">
      <c r="B110" s="17">
        <v>42</v>
      </c>
      <c r="C110" s="17" t="e">
        <f t="shared" si="5"/>
        <v>#N/A</v>
      </c>
      <c r="D110" s="17" t="e">
        <f t="shared" si="6"/>
        <v>#N/A</v>
      </c>
      <c r="E110" s="17" t="e">
        <f t="shared" si="14"/>
        <v>#N/A</v>
      </c>
      <c r="F110" s="17" t="e">
        <f t="shared" si="15"/>
        <v>#N/A</v>
      </c>
      <c r="G110" s="17" t="e">
        <f t="shared" si="16"/>
        <v>#N/A</v>
      </c>
      <c r="H110" s="17" t="e">
        <f t="shared" si="16"/>
        <v>#N/A</v>
      </c>
      <c r="I110" s="17" t="e">
        <f t="shared" si="16"/>
        <v>#N/A</v>
      </c>
      <c r="J110" s="17" t="e">
        <f t="shared" si="16"/>
        <v>#N/A</v>
      </c>
      <c r="K110" s="17" t="e">
        <f t="shared" si="16"/>
        <v>#N/A</v>
      </c>
      <c r="L110" s="17" t="e">
        <f t="shared" si="16"/>
        <v>#N/A</v>
      </c>
      <c r="M110" s="17" t="e">
        <f t="shared" si="17"/>
        <v>#N/A</v>
      </c>
      <c r="O110" t="e">
        <f t="shared" si="18"/>
        <v>#N/A</v>
      </c>
      <c r="P110" t="str">
        <f t="shared" si="12"/>
        <v>-</v>
      </c>
      <c r="Q110" t="str">
        <f t="shared" si="13"/>
        <v>-</v>
      </c>
    </row>
    <row r="111" spans="2:17">
      <c r="B111" s="17">
        <v>43</v>
      </c>
      <c r="C111" s="17" t="e">
        <f t="shared" si="5"/>
        <v>#N/A</v>
      </c>
      <c r="D111" s="17" t="e">
        <f t="shared" si="6"/>
        <v>#N/A</v>
      </c>
      <c r="E111" s="17" t="e">
        <f t="shared" si="14"/>
        <v>#N/A</v>
      </c>
      <c r="F111" s="17" t="e">
        <f t="shared" si="15"/>
        <v>#N/A</v>
      </c>
      <c r="G111" s="17" t="e">
        <f t="shared" si="16"/>
        <v>#N/A</v>
      </c>
      <c r="H111" s="17" t="e">
        <f t="shared" si="16"/>
        <v>#N/A</v>
      </c>
      <c r="I111" s="17" t="e">
        <f t="shared" si="16"/>
        <v>#N/A</v>
      </c>
      <c r="J111" s="17" t="e">
        <f t="shared" si="16"/>
        <v>#N/A</v>
      </c>
      <c r="K111" s="17" t="e">
        <f t="shared" si="16"/>
        <v>#N/A</v>
      </c>
      <c r="L111" s="17" t="e">
        <f t="shared" si="16"/>
        <v>#N/A</v>
      </c>
      <c r="M111" s="17" t="e">
        <f t="shared" si="17"/>
        <v>#N/A</v>
      </c>
      <c r="O111" t="e">
        <f t="shared" si="18"/>
        <v>#N/A</v>
      </c>
      <c r="P111" t="str">
        <f t="shared" si="12"/>
        <v>-</v>
      </c>
      <c r="Q111" t="str">
        <f t="shared" si="13"/>
        <v>-</v>
      </c>
    </row>
    <row r="112" spans="2:17">
      <c r="B112" s="17">
        <v>44</v>
      </c>
      <c r="C112" s="17" t="e">
        <f t="shared" si="5"/>
        <v>#N/A</v>
      </c>
      <c r="D112" s="17" t="e">
        <f t="shared" si="6"/>
        <v>#N/A</v>
      </c>
      <c r="E112" s="17" t="e">
        <f t="shared" si="14"/>
        <v>#N/A</v>
      </c>
      <c r="F112" s="17" t="e">
        <f t="shared" si="15"/>
        <v>#N/A</v>
      </c>
      <c r="G112" s="17" t="e">
        <f t="shared" si="16"/>
        <v>#N/A</v>
      </c>
      <c r="H112" s="17" t="e">
        <f t="shared" si="16"/>
        <v>#N/A</v>
      </c>
      <c r="I112" s="17" t="e">
        <f t="shared" si="16"/>
        <v>#N/A</v>
      </c>
      <c r="J112" s="17" t="e">
        <f t="shared" si="16"/>
        <v>#N/A</v>
      </c>
      <c r="K112" s="17" t="e">
        <f t="shared" si="16"/>
        <v>#N/A</v>
      </c>
      <c r="L112" s="17" t="e">
        <f t="shared" si="16"/>
        <v>#N/A</v>
      </c>
      <c r="M112" s="17" t="e">
        <f t="shared" si="17"/>
        <v>#N/A</v>
      </c>
      <c r="O112" t="e">
        <f t="shared" si="18"/>
        <v>#N/A</v>
      </c>
      <c r="P112" t="str">
        <f t="shared" si="12"/>
        <v>-</v>
      </c>
      <c r="Q112" t="str">
        <f t="shared" si="13"/>
        <v>-</v>
      </c>
    </row>
    <row r="113" spans="2:17">
      <c r="B113" s="17">
        <v>45</v>
      </c>
      <c r="C113" s="17" t="e">
        <f t="shared" si="5"/>
        <v>#N/A</v>
      </c>
      <c r="D113" s="17" t="e">
        <f t="shared" si="6"/>
        <v>#N/A</v>
      </c>
      <c r="E113" s="17" t="e">
        <f t="shared" si="14"/>
        <v>#N/A</v>
      </c>
      <c r="F113" s="17" t="e">
        <f t="shared" si="15"/>
        <v>#N/A</v>
      </c>
      <c r="G113" s="17" t="e">
        <f t="shared" si="16"/>
        <v>#N/A</v>
      </c>
      <c r="H113" s="17" t="e">
        <f t="shared" si="16"/>
        <v>#N/A</v>
      </c>
      <c r="I113" s="17" t="e">
        <f t="shared" si="16"/>
        <v>#N/A</v>
      </c>
      <c r="J113" s="17" t="e">
        <f t="shared" si="16"/>
        <v>#N/A</v>
      </c>
      <c r="K113" s="17" t="e">
        <f t="shared" si="16"/>
        <v>#N/A</v>
      </c>
      <c r="L113" s="17" t="e">
        <f t="shared" si="16"/>
        <v>#N/A</v>
      </c>
      <c r="M113" s="17" t="e">
        <f t="shared" si="17"/>
        <v>#N/A</v>
      </c>
      <c r="O113" t="e">
        <f t="shared" si="18"/>
        <v>#N/A</v>
      </c>
      <c r="P113" t="str">
        <f t="shared" si="12"/>
        <v>-</v>
      </c>
      <c r="Q113" t="str">
        <f t="shared" si="13"/>
        <v>-</v>
      </c>
    </row>
    <row r="114" spans="2:17">
      <c r="B114" s="17">
        <v>46</v>
      </c>
      <c r="C114" s="17" t="e">
        <f t="shared" si="5"/>
        <v>#N/A</v>
      </c>
      <c r="D114" s="17" t="e">
        <f t="shared" si="6"/>
        <v>#N/A</v>
      </c>
      <c r="E114" s="17" t="e">
        <f t="shared" si="14"/>
        <v>#N/A</v>
      </c>
      <c r="F114" s="17" t="e">
        <f t="shared" si="15"/>
        <v>#N/A</v>
      </c>
      <c r="G114" s="17" t="e">
        <f t="shared" si="16"/>
        <v>#N/A</v>
      </c>
      <c r="H114" s="17" t="e">
        <f t="shared" si="16"/>
        <v>#N/A</v>
      </c>
      <c r="I114" s="17" t="e">
        <f t="shared" si="16"/>
        <v>#N/A</v>
      </c>
      <c r="J114" s="17" t="e">
        <f t="shared" si="16"/>
        <v>#N/A</v>
      </c>
      <c r="K114" s="17" t="e">
        <f t="shared" si="16"/>
        <v>#N/A</v>
      </c>
      <c r="L114" s="17" t="e">
        <f t="shared" si="16"/>
        <v>#N/A</v>
      </c>
      <c r="M114" s="17" t="e">
        <f t="shared" si="17"/>
        <v>#N/A</v>
      </c>
      <c r="O114" t="e">
        <f t="shared" si="18"/>
        <v>#N/A</v>
      </c>
      <c r="P114" t="str">
        <f t="shared" si="12"/>
        <v>-</v>
      </c>
      <c r="Q114" t="str">
        <f t="shared" si="13"/>
        <v>-</v>
      </c>
    </row>
    <row r="115" spans="2:17">
      <c r="B115" s="17">
        <v>47</v>
      </c>
      <c r="C115" s="17" t="e">
        <f t="shared" si="5"/>
        <v>#N/A</v>
      </c>
      <c r="D115" s="17" t="e">
        <f t="shared" si="6"/>
        <v>#N/A</v>
      </c>
      <c r="E115" s="17" t="e">
        <f t="shared" si="14"/>
        <v>#N/A</v>
      </c>
      <c r="F115" s="17" t="e">
        <f t="shared" si="15"/>
        <v>#N/A</v>
      </c>
      <c r="G115" s="17" t="e">
        <f t="shared" si="16"/>
        <v>#N/A</v>
      </c>
      <c r="H115" s="17" t="e">
        <f t="shared" si="16"/>
        <v>#N/A</v>
      </c>
      <c r="I115" s="17" t="e">
        <f t="shared" si="16"/>
        <v>#N/A</v>
      </c>
      <c r="J115" s="17" t="e">
        <f t="shared" si="16"/>
        <v>#N/A</v>
      </c>
      <c r="K115" s="17" t="e">
        <f t="shared" si="16"/>
        <v>#N/A</v>
      </c>
      <c r="L115" s="17" t="e">
        <f t="shared" si="16"/>
        <v>#N/A</v>
      </c>
      <c r="M115" s="17" t="e">
        <f t="shared" si="17"/>
        <v>#N/A</v>
      </c>
      <c r="O115" t="e">
        <f t="shared" si="18"/>
        <v>#N/A</v>
      </c>
      <c r="P115" t="str">
        <f t="shared" si="12"/>
        <v>-</v>
      </c>
      <c r="Q115" t="str">
        <f t="shared" si="13"/>
        <v>-</v>
      </c>
    </row>
    <row r="116" spans="2:17">
      <c r="B116" s="17">
        <v>48</v>
      </c>
      <c r="C116" s="17" t="e">
        <f t="shared" si="5"/>
        <v>#N/A</v>
      </c>
      <c r="D116" s="17" t="e">
        <f t="shared" si="6"/>
        <v>#N/A</v>
      </c>
      <c r="E116" s="17" t="e">
        <f t="shared" si="14"/>
        <v>#N/A</v>
      </c>
      <c r="F116" s="17" t="e">
        <f t="shared" si="15"/>
        <v>#N/A</v>
      </c>
      <c r="G116" s="17" t="e">
        <f t="shared" si="16"/>
        <v>#N/A</v>
      </c>
      <c r="H116" s="17" t="e">
        <f t="shared" si="16"/>
        <v>#N/A</v>
      </c>
      <c r="I116" s="17" t="e">
        <f t="shared" si="16"/>
        <v>#N/A</v>
      </c>
      <c r="J116" s="17" t="e">
        <f t="shared" si="16"/>
        <v>#N/A</v>
      </c>
      <c r="K116" s="17" t="e">
        <f t="shared" si="16"/>
        <v>#N/A</v>
      </c>
      <c r="L116" s="17" t="e">
        <f t="shared" si="16"/>
        <v>#N/A</v>
      </c>
      <c r="M116" s="17" t="e">
        <f t="shared" si="17"/>
        <v>#N/A</v>
      </c>
      <c r="O116" t="e">
        <f t="shared" si="18"/>
        <v>#N/A</v>
      </c>
      <c r="P116" t="str">
        <f t="shared" si="12"/>
        <v>-</v>
      </c>
      <c r="Q116" t="str">
        <f t="shared" si="13"/>
        <v>-</v>
      </c>
    </row>
    <row r="117" spans="2:17">
      <c r="B117" s="17">
        <v>49</v>
      </c>
      <c r="C117" s="17" t="e">
        <f t="shared" si="5"/>
        <v>#N/A</v>
      </c>
      <c r="D117" s="17" t="e">
        <f t="shared" si="6"/>
        <v>#N/A</v>
      </c>
      <c r="E117" s="17" t="e">
        <f t="shared" si="14"/>
        <v>#N/A</v>
      </c>
      <c r="F117" s="17" t="e">
        <f t="shared" si="15"/>
        <v>#N/A</v>
      </c>
      <c r="G117" s="17" t="e">
        <f t="shared" si="16"/>
        <v>#N/A</v>
      </c>
      <c r="H117" s="17" t="e">
        <f t="shared" si="16"/>
        <v>#N/A</v>
      </c>
      <c r="I117" s="17" t="e">
        <f t="shared" si="16"/>
        <v>#N/A</v>
      </c>
      <c r="J117" s="17" t="e">
        <f t="shared" si="16"/>
        <v>#N/A</v>
      </c>
      <c r="K117" s="17" t="e">
        <f t="shared" si="16"/>
        <v>#N/A</v>
      </c>
      <c r="L117" s="17" t="e">
        <f t="shared" si="16"/>
        <v>#N/A</v>
      </c>
      <c r="M117" s="17" t="e">
        <f t="shared" si="17"/>
        <v>#N/A</v>
      </c>
      <c r="O117" t="e">
        <f t="shared" si="18"/>
        <v>#N/A</v>
      </c>
      <c r="P117" t="str">
        <f t="shared" si="12"/>
        <v>-</v>
      </c>
      <c r="Q117" t="str">
        <f t="shared" si="13"/>
        <v>-</v>
      </c>
    </row>
    <row r="118" spans="2:17">
      <c r="B118" s="17">
        <v>50</v>
      </c>
      <c r="C118" s="17" t="e">
        <f t="shared" si="5"/>
        <v>#N/A</v>
      </c>
      <c r="D118" s="17" t="e">
        <f t="shared" si="6"/>
        <v>#N/A</v>
      </c>
      <c r="E118" s="17" t="e">
        <f t="shared" si="14"/>
        <v>#N/A</v>
      </c>
      <c r="F118" s="17" t="e">
        <f t="shared" si="15"/>
        <v>#N/A</v>
      </c>
      <c r="G118" s="17" t="e">
        <f t="shared" si="16"/>
        <v>#N/A</v>
      </c>
      <c r="H118" s="17" t="e">
        <f t="shared" si="16"/>
        <v>#N/A</v>
      </c>
      <c r="I118" s="17" t="e">
        <f t="shared" si="16"/>
        <v>#N/A</v>
      </c>
      <c r="J118" s="17" t="e">
        <f t="shared" si="16"/>
        <v>#N/A</v>
      </c>
      <c r="K118" s="17" t="e">
        <f t="shared" si="16"/>
        <v>#N/A</v>
      </c>
      <c r="L118" s="17" t="e">
        <f t="shared" si="16"/>
        <v>#N/A</v>
      </c>
      <c r="M118" s="17" t="e">
        <f t="shared" si="17"/>
        <v>#N/A</v>
      </c>
      <c r="O118" t="e">
        <f t="shared" si="18"/>
        <v>#N/A</v>
      </c>
      <c r="P118" t="str">
        <f t="shared" si="12"/>
        <v>-</v>
      </c>
      <c r="Q118" t="str">
        <f t="shared" si="13"/>
        <v>-</v>
      </c>
    </row>
    <row r="119" spans="2:17">
      <c r="B119" s="17">
        <v>51</v>
      </c>
      <c r="C119" s="17" t="e">
        <f t="shared" si="5"/>
        <v>#N/A</v>
      </c>
      <c r="D119" s="17" t="e">
        <f t="shared" si="6"/>
        <v>#N/A</v>
      </c>
      <c r="E119" s="17" t="e">
        <f t="shared" si="14"/>
        <v>#N/A</v>
      </c>
      <c r="F119" s="17" t="e">
        <f t="shared" si="15"/>
        <v>#N/A</v>
      </c>
      <c r="G119" s="17" t="e">
        <f t="shared" si="16"/>
        <v>#N/A</v>
      </c>
      <c r="H119" s="17" t="e">
        <f t="shared" si="16"/>
        <v>#N/A</v>
      </c>
      <c r="I119" s="17" t="e">
        <f t="shared" si="16"/>
        <v>#N/A</v>
      </c>
      <c r="J119" s="17" t="e">
        <f t="shared" si="16"/>
        <v>#N/A</v>
      </c>
      <c r="K119" s="17" t="e">
        <f t="shared" si="16"/>
        <v>#N/A</v>
      </c>
      <c r="L119" s="17" t="e">
        <f t="shared" si="16"/>
        <v>#N/A</v>
      </c>
      <c r="M119" s="17" t="e">
        <f t="shared" si="17"/>
        <v>#N/A</v>
      </c>
      <c r="O119" t="e">
        <f t="shared" si="18"/>
        <v>#N/A</v>
      </c>
      <c r="P119" t="str">
        <f t="shared" si="12"/>
        <v>-</v>
      </c>
      <c r="Q119" t="str">
        <f t="shared" si="13"/>
        <v>-</v>
      </c>
    </row>
    <row r="120" spans="2:17">
      <c r="B120" s="17">
        <v>52</v>
      </c>
      <c r="C120" s="17" t="e">
        <f t="shared" si="5"/>
        <v>#N/A</v>
      </c>
      <c r="D120" s="17" t="e">
        <f t="shared" si="6"/>
        <v>#N/A</v>
      </c>
      <c r="E120" s="17" t="e">
        <f t="shared" si="14"/>
        <v>#N/A</v>
      </c>
      <c r="F120" s="17" t="e">
        <f t="shared" si="15"/>
        <v>#N/A</v>
      </c>
      <c r="G120" s="17" t="e">
        <f t="shared" si="16"/>
        <v>#N/A</v>
      </c>
      <c r="H120" s="17" t="e">
        <f t="shared" si="16"/>
        <v>#N/A</v>
      </c>
      <c r="I120" s="17" t="e">
        <f t="shared" si="16"/>
        <v>#N/A</v>
      </c>
      <c r="J120" s="17" t="e">
        <f t="shared" si="16"/>
        <v>#N/A</v>
      </c>
      <c r="K120" s="17" t="e">
        <f t="shared" si="16"/>
        <v>#N/A</v>
      </c>
      <c r="L120" s="17" t="e">
        <f t="shared" si="16"/>
        <v>#N/A</v>
      </c>
      <c r="M120" s="17" t="e">
        <f t="shared" si="17"/>
        <v>#N/A</v>
      </c>
      <c r="O120" t="e">
        <f t="shared" si="18"/>
        <v>#N/A</v>
      </c>
      <c r="P120" t="str">
        <f t="shared" si="12"/>
        <v>-</v>
      </c>
      <c r="Q120" t="str">
        <f t="shared" si="13"/>
        <v>-</v>
      </c>
    </row>
    <row r="121" spans="2:17">
      <c r="B121" s="104">
        <v>53</v>
      </c>
      <c r="C121" s="17" t="e">
        <f t="shared" si="5"/>
        <v>#N/A</v>
      </c>
      <c r="D121" s="17" t="e">
        <f t="shared" si="6"/>
        <v>#N/A</v>
      </c>
      <c r="E121" s="17" t="e">
        <f t="shared" si="14"/>
        <v>#N/A</v>
      </c>
      <c r="F121" s="17" t="e">
        <f t="shared" si="15"/>
        <v>#N/A</v>
      </c>
      <c r="G121" s="17" t="e">
        <f t="shared" si="16"/>
        <v>#N/A</v>
      </c>
      <c r="H121" s="17" t="e">
        <f t="shared" si="16"/>
        <v>#N/A</v>
      </c>
      <c r="I121" s="17" t="e">
        <f t="shared" si="16"/>
        <v>#N/A</v>
      </c>
      <c r="J121" s="17" t="e">
        <f t="shared" si="16"/>
        <v>#N/A</v>
      </c>
      <c r="K121" s="17" t="e">
        <f t="shared" si="16"/>
        <v>#N/A</v>
      </c>
      <c r="L121" s="17" t="e">
        <f t="shared" si="16"/>
        <v>#N/A</v>
      </c>
      <c r="M121" s="17" t="e">
        <f t="shared" si="17"/>
        <v>#N/A</v>
      </c>
      <c r="O121" t="e">
        <f t="shared" si="18"/>
        <v>#N/A</v>
      </c>
      <c r="P121" t="str">
        <f t="shared" si="12"/>
        <v>-</v>
      </c>
      <c r="Q121" t="str">
        <f t="shared" si="13"/>
        <v>-</v>
      </c>
    </row>
    <row r="123" spans="2:17">
      <c r="B123" s="2" t="s">
        <v>66</v>
      </c>
      <c r="C123" s="2">
        <f t="array" ref="C123">SUM(IF(NOT(ISERROR(C69:C121)),C69:C121))</f>
        <v>1586</v>
      </c>
      <c r="D123" s="2">
        <f t="array" ref="D123">SUM(IF(NOT(ISERROR(D69:D121)),D69:D121))</f>
        <v>96</v>
      </c>
      <c r="E123" s="2">
        <f t="array" ref="E123">SUM(IF(NOT(ISERROR(E69:E121)),E69:E121))</f>
        <v>347</v>
      </c>
      <c r="F123" s="2">
        <f t="array" ref="F123">SUM(IF(NOT(ISERROR(F69:F121)),F69:F121))</f>
        <v>217</v>
      </c>
      <c r="G123" s="2">
        <f t="array" ref="G123">SUM(IF(NOT(ISERROR(G69:G121)),G69:G121))</f>
        <v>148</v>
      </c>
      <c r="H123" s="2">
        <f t="array" ref="H123">SUM(IF(NOT(ISERROR(H69:H121)),H69:H121))</f>
        <v>56</v>
      </c>
      <c r="I123" s="2">
        <f t="array" ref="I123">SUM(IF(NOT(ISERROR(I69:I121)),I69:I121))</f>
        <v>98</v>
      </c>
      <c r="J123" s="2">
        <f t="array" ref="J123">SUM(IF(NOT(ISERROR(J69:J121)),J69:J121))</f>
        <v>106</v>
      </c>
      <c r="K123" s="2">
        <f t="array" ref="K123">SUM(IF(NOT(ISERROR(K69:K121)),K69:K121))</f>
        <v>106</v>
      </c>
      <c r="L123" s="2">
        <f t="array" ref="L123">SUM(IF(NOT(ISERROR(L69:L121)),L69:L121))</f>
        <v>109</v>
      </c>
      <c r="M123" s="2">
        <f t="array" ref="M123">SUM(IF(NOT(ISERROR(M69:M121)),M69:M121))</f>
        <v>303</v>
      </c>
      <c r="N123" s="2"/>
      <c r="O123" s="2">
        <f>+SUM(D123:M123)</f>
        <v>1586</v>
      </c>
      <c r="P123" s="2" t="b">
        <f>C123=O123</f>
        <v>1</v>
      </c>
    </row>
    <row r="124" spans="2:17">
      <c r="B124" s="3" t="s">
        <v>73</v>
      </c>
      <c r="C124" s="3">
        <f t="shared" ref="C124:M124" si="19">C123/$C$123*100</f>
        <v>100</v>
      </c>
      <c r="D124" s="3">
        <f t="shared" si="19"/>
        <v>6.0529634300126105</v>
      </c>
      <c r="E124" s="3">
        <f t="shared" si="19"/>
        <v>21.878940731399748</v>
      </c>
      <c r="F124" s="3">
        <f t="shared" si="19"/>
        <v>13.682219419924339</v>
      </c>
      <c r="G124" s="3">
        <f t="shared" si="19"/>
        <v>9.3316519546027745</v>
      </c>
      <c r="H124" s="3">
        <f t="shared" si="19"/>
        <v>3.5308953341740232</v>
      </c>
      <c r="I124" s="3">
        <f t="shared" si="19"/>
        <v>6.1790668348045399</v>
      </c>
      <c r="J124" s="3">
        <f t="shared" si="19"/>
        <v>6.6834804539722565</v>
      </c>
      <c r="K124" s="3">
        <f t="shared" si="19"/>
        <v>6.6834804539722565</v>
      </c>
      <c r="L124" s="3">
        <f t="shared" si="19"/>
        <v>6.8726355611601511</v>
      </c>
      <c r="M124" s="3">
        <f t="shared" si="19"/>
        <v>19.104665825977303</v>
      </c>
      <c r="N124" s="3"/>
      <c r="O124" s="3">
        <f>+SUM(D124:M124)</f>
        <v>100</v>
      </c>
      <c r="P124" s="3" t="b">
        <f>C124=O124</f>
        <v>1</v>
      </c>
    </row>
    <row r="125" spans="2:17">
      <c r="B125" s="4" t="s">
        <v>69</v>
      </c>
      <c r="C125" s="4" t="b">
        <f>C60=C123</f>
        <v>1</v>
      </c>
      <c r="D125" s="4" t="b">
        <f>SUM(D60:E60)=D123</f>
        <v>1</v>
      </c>
      <c r="E125" s="4" t="b">
        <f>SUM(F60:I60)=E123</f>
        <v>1</v>
      </c>
      <c r="F125" s="4" t="b">
        <f>SUM(J60:N60)=F123</f>
        <v>1</v>
      </c>
      <c r="G125" s="4" t="b">
        <f t="shared" ref="G125:L125" si="20">O60=G123</f>
        <v>1</v>
      </c>
      <c r="H125" s="4" t="b">
        <f t="shared" si="20"/>
        <v>1</v>
      </c>
      <c r="I125" s="4" t="b">
        <f t="shared" si="20"/>
        <v>1</v>
      </c>
      <c r="J125" s="4" t="b">
        <f t="shared" si="20"/>
        <v>1</v>
      </c>
      <c r="K125" s="4" t="b">
        <f t="shared" si="20"/>
        <v>1</v>
      </c>
      <c r="L125" s="4" t="b">
        <f t="shared" si="20"/>
        <v>1</v>
      </c>
      <c r="M125" s="4" t="b">
        <f>SUM(U60:W60)=M123</f>
        <v>1</v>
      </c>
      <c r="N125" s="4"/>
      <c r="O125" s="4"/>
      <c r="P125" s="4"/>
    </row>
    <row r="127" spans="2:17">
      <c r="O127" s="5">
        <f t="array" ref="O127">+SUM(IF(NOT(ISERROR(O69:O121)),O69:O121))</f>
        <v>1586</v>
      </c>
      <c r="P127" s="5" t="b">
        <f>+O123=O127</f>
        <v>1</v>
      </c>
      <c r="Q127" s="5" t="b">
        <f>+Y63=O127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B4:T68"/>
  <sheetViews>
    <sheetView showGridLines="0" zoomScale="55" zoomScaleNormal="55" workbookViewId="0">
      <selection activeCell="C6" sqref="C6:Q58"/>
    </sheetView>
  </sheetViews>
  <sheetFormatPr defaultRowHeight="16.5"/>
  <sheetData>
    <row r="4" spans="2:20">
      <c r="B4" t="s">
        <v>65</v>
      </c>
    </row>
    <row r="5" spans="2:20">
      <c r="B5" s="6" t="s">
        <v>48</v>
      </c>
      <c r="C5" s="6" t="s">
        <v>61</v>
      </c>
      <c r="D5" s="6" t="s">
        <v>153</v>
      </c>
      <c r="E5" s="6" t="s">
        <v>154</v>
      </c>
      <c r="F5" s="6" t="s">
        <v>71</v>
      </c>
      <c r="G5" s="6" t="s">
        <v>96</v>
      </c>
      <c r="H5" s="6" t="s">
        <v>97</v>
      </c>
      <c r="I5" s="6" t="s">
        <v>98</v>
      </c>
      <c r="J5" s="6" t="s">
        <v>99</v>
      </c>
      <c r="K5" s="6" t="s">
        <v>100</v>
      </c>
      <c r="L5" s="6" t="s">
        <v>101</v>
      </c>
      <c r="M5" s="6" t="s">
        <v>102</v>
      </c>
      <c r="N5" s="6" t="s">
        <v>103</v>
      </c>
      <c r="O5" s="6" t="s">
        <v>105</v>
      </c>
      <c r="P5" s="6" t="s">
        <v>107</v>
      </c>
      <c r="Q5" s="6" t="s">
        <v>155</v>
      </c>
      <c r="R5" s="1"/>
      <c r="S5" s="6" t="s">
        <v>67</v>
      </c>
      <c r="T5" s="1" t="s">
        <v>68</v>
      </c>
    </row>
    <row r="6" spans="2:20">
      <c r="B6" s="102">
        <v>1</v>
      </c>
      <c r="C6" s="102">
        <f>[4]ＲＳ!$C2</f>
        <v>1</v>
      </c>
      <c r="D6" s="102">
        <f>[4]ＲＳ!$D2</f>
        <v>0</v>
      </c>
      <c r="E6" s="102">
        <f>[4]ＲＳ!$E2</f>
        <v>0</v>
      </c>
      <c r="F6" s="102">
        <f>[4]ＲＳ!$F2</f>
        <v>1</v>
      </c>
      <c r="G6" s="102">
        <f>[4]ＲＳ!$G2</f>
        <v>0</v>
      </c>
      <c r="H6" s="102">
        <f>[4]ＲＳ!$H2</f>
        <v>0</v>
      </c>
      <c r="I6" s="102">
        <f>[4]ＲＳ!$I2</f>
        <v>0</v>
      </c>
      <c r="J6" s="102">
        <f>[4]ＲＳ!$J2</f>
        <v>0</v>
      </c>
      <c r="K6" s="102">
        <f>[4]ＲＳ!$K2</f>
        <v>0</v>
      </c>
      <c r="L6" s="102">
        <f>[4]ＲＳ!$L2</f>
        <v>0</v>
      </c>
      <c r="M6" s="102">
        <f>[4]ＲＳ!$M2</f>
        <v>0</v>
      </c>
      <c r="N6" s="102">
        <f>[4]ＲＳ!$N2</f>
        <v>0</v>
      </c>
      <c r="O6" s="102">
        <f>[4]ＲＳ!$O2</f>
        <v>0</v>
      </c>
      <c r="P6" s="102">
        <f>[4]ＲＳ!$P2</f>
        <v>0</v>
      </c>
      <c r="Q6" s="102">
        <f>[4]ＲＳ!$Q2</f>
        <v>0</v>
      </c>
      <c r="R6" s="103"/>
      <c r="S6" s="103">
        <f t="shared" ref="S6:S29" si="0">SUM(D6:Q6)</f>
        <v>1</v>
      </c>
      <c r="T6" s="103" t="b">
        <f t="shared" ref="T6:T29" si="1">IF(AND(ISERROR(C6),ISERROR(S6)),"-",C6=S6)</f>
        <v>1</v>
      </c>
    </row>
    <row r="7" spans="2:20">
      <c r="B7" s="17">
        <v>2</v>
      </c>
      <c r="C7" s="17">
        <f>[4]ＲＳ!$C3</f>
        <v>8</v>
      </c>
      <c r="D7" s="17">
        <f>[4]ＲＳ!$D3</f>
        <v>5</v>
      </c>
      <c r="E7" s="17">
        <f>[4]ＲＳ!$E3</f>
        <v>1</v>
      </c>
      <c r="F7" s="17">
        <f>[4]ＲＳ!$F3</f>
        <v>1</v>
      </c>
      <c r="G7" s="17">
        <f>[4]ＲＳ!$G3</f>
        <v>1</v>
      </c>
      <c r="H7" s="17">
        <f>[4]ＲＳ!$H3</f>
        <v>0</v>
      </c>
      <c r="I7" s="17">
        <f>[4]ＲＳ!$I3</f>
        <v>0</v>
      </c>
      <c r="J7" s="17">
        <f>[4]ＲＳ!$J3</f>
        <v>0</v>
      </c>
      <c r="K7" s="17">
        <f>[4]ＲＳ!$K3</f>
        <v>0</v>
      </c>
      <c r="L7" s="17">
        <f>[4]ＲＳ!$L3</f>
        <v>0</v>
      </c>
      <c r="M7" s="17">
        <f>[4]ＲＳ!$M3</f>
        <v>0</v>
      </c>
      <c r="N7" s="17">
        <f>[4]ＲＳ!$N3</f>
        <v>0</v>
      </c>
      <c r="O7" s="17">
        <f>[4]ＲＳ!$O3</f>
        <v>0</v>
      </c>
      <c r="P7" s="17">
        <f>[4]ＲＳ!$P3</f>
        <v>0</v>
      </c>
      <c r="Q7" s="17">
        <f>[4]ＲＳ!$Q3</f>
        <v>0</v>
      </c>
      <c r="S7">
        <f t="shared" si="0"/>
        <v>8</v>
      </c>
      <c r="T7" t="b">
        <f t="shared" si="1"/>
        <v>1</v>
      </c>
    </row>
    <row r="8" spans="2:20">
      <c r="B8" s="17">
        <v>3</v>
      </c>
      <c r="C8" s="17">
        <f>[4]ＲＳ!$C4</f>
        <v>3</v>
      </c>
      <c r="D8" s="17">
        <f>[4]ＲＳ!$D4</f>
        <v>0</v>
      </c>
      <c r="E8" s="17">
        <f>[4]ＲＳ!$E4</f>
        <v>1</v>
      </c>
      <c r="F8" s="17">
        <f>[4]ＲＳ!$F4</f>
        <v>1</v>
      </c>
      <c r="G8" s="17">
        <f>[4]ＲＳ!$G4</f>
        <v>0</v>
      </c>
      <c r="H8" s="17">
        <f>[4]ＲＳ!$H4</f>
        <v>1</v>
      </c>
      <c r="I8" s="17">
        <f>[4]ＲＳ!$I4</f>
        <v>0</v>
      </c>
      <c r="J8" s="17">
        <f>[4]ＲＳ!$J4</f>
        <v>0</v>
      </c>
      <c r="K8" s="17">
        <f>[4]ＲＳ!$K4</f>
        <v>0</v>
      </c>
      <c r="L8" s="17">
        <f>[4]ＲＳ!$L4</f>
        <v>0</v>
      </c>
      <c r="M8" s="17">
        <f>[4]ＲＳ!$M4</f>
        <v>0</v>
      </c>
      <c r="N8" s="17">
        <f>[4]ＲＳ!$N4</f>
        <v>0</v>
      </c>
      <c r="O8" s="17">
        <f>[4]ＲＳ!$O4</f>
        <v>0</v>
      </c>
      <c r="P8" s="17">
        <f>[4]ＲＳ!$P4</f>
        <v>0</v>
      </c>
      <c r="Q8" s="17">
        <f>[4]ＲＳ!$Q4</f>
        <v>0</v>
      </c>
      <c r="S8">
        <f t="shared" si="0"/>
        <v>3</v>
      </c>
      <c r="T8" t="b">
        <f t="shared" si="1"/>
        <v>1</v>
      </c>
    </row>
    <row r="9" spans="2:20">
      <c r="B9" s="17">
        <v>4</v>
      </c>
      <c r="C9" s="17">
        <f>[4]ＲＳ!$C5</f>
        <v>2</v>
      </c>
      <c r="D9" s="17">
        <f>[4]ＲＳ!$D5</f>
        <v>0</v>
      </c>
      <c r="E9" s="17">
        <f>[4]ＲＳ!$E5</f>
        <v>1</v>
      </c>
      <c r="F9" s="17">
        <f>[4]ＲＳ!$F5</f>
        <v>1</v>
      </c>
      <c r="G9" s="17">
        <f>[4]ＲＳ!$G5</f>
        <v>0</v>
      </c>
      <c r="H9" s="17">
        <f>[4]ＲＳ!$H5</f>
        <v>0</v>
      </c>
      <c r="I9" s="17">
        <f>[4]ＲＳ!$I5</f>
        <v>0</v>
      </c>
      <c r="J9" s="17">
        <f>[4]ＲＳ!$J5</f>
        <v>0</v>
      </c>
      <c r="K9" s="17">
        <f>[4]ＲＳ!$K5</f>
        <v>0</v>
      </c>
      <c r="L9" s="17">
        <f>[4]ＲＳ!$L5</f>
        <v>0</v>
      </c>
      <c r="M9" s="17">
        <f>[4]ＲＳ!$M5</f>
        <v>0</v>
      </c>
      <c r="N9" s="17">
        <f>[4]ＲＳ!$N5</f>
        <v>0</v>
      </c>
      <c r="O9" s="17">
        <f>[4]ＲＳ!$O5</f>
        <v>0</v>
      </c>
      <c r="P9" s="17">
        <f>[4]ＲＳ!$P5</f>
        <v>0</v>
      </c>
      <c r="Q9" s="17">
        <f>[4]ＲＳ!$Q5</f>
        <v>0</v>
      </c>
      <c r="S9">
        <f t="shared" si="0"/>
        <v>2</v>
      </c>
      <c r="T9" t="b">
        <f t="shared" si="1"/>
        <v>1</v>
      </c>
    </row>
    <row r="10" spans="2:20">
      <c r="B10" s="17">
        <v>5</v>
      </c>
      <c r="C10" s="17">
        <f>[4]ＲＳ!$C6</f>
        <v>2</v>
      </c>
      <c r="D10" s="17">
        <f>[4]ＲＳ!$D6</f>
        <v>1</v>
      </c>
      <c r="E10" s="17">
        <f>[4]ＲＳ!$E6</f>
        <v>0</v>
      </c>
      <c r="F10" s="17">
        <f>[4]ＲＳ!$F6</f>
        <v>1</v>
      </c>
      <c r="G10" s="17">
        <f>[4]ＲＳ!$G6</f>
        <v>0</v>
      </c>
      <c r="H10" s="17">
        <f>[4]ＲＳ!$H6</f>
        <v>0</v>
      </c>
      <c r="I10" s="17">
        <f>[4]ＲＳ!$I6</f>
        <v>0</v>
      </c>
      <c r="J10" s="17">
        <f>[4]ＲＳ!$J6</f>
        <v>0</v>
      </c>
      <c r="K10" s="17">
        <f>[4]ＲＳ!$K6</f>
        <v>0</v>
      </c>
      <c r="L10" s="17">
        <f>[4]ＲＳ!$L6</f>
        <v>0</v>
      </c>
      <c r="M10" s="17">
        <f>[4]ＲＳ!$M6</f>
        <v>0</v>
      </c>
      <c r="N10" s="17">
        <f>[4]ＲＳ!$N6</f>
        <v>0</v>
      </c>
      <c r="O10" s="17">
        <f>[4]ＲＳ!$O6</f>
        <v>0</v>
      </c>
      <c r="P10" s="17">
        <f>[4]ＲＳ!$P6</f>
        <v>0</v>
      </c>
      <c r="Q10" s="17">
        <f>[4]ＲＳ!$Q6</f>
        <v>0</v>
      </c>
      <c r="S10">
        <f t="shared" si="0"/>
        <v>2</v>
      </c>
      <c r="T10" t="b">
        <f t="shared" si="1"/>
        <v>1</v>
      </c>
    </row>
    <row r="11" spans="2:20">
      <c r="B11" s="17">
        <v>6</v>
      </c>
      <c r="C11" s="17">
        <f>[4]ＲＳ!$C7</f>
        <v>7</v>
      </c>
      <c r="D11" s="17">
        <f>[4]ＲＳ!$D7</f>
        <v>4</v>
      </c>
      <c r="E11" s="17">
        <f>[4]ＲＳ!$E7</f>
        <v>0</v>
      </c>
      <c r="F11" s="17">
        <f>[4]ＲＳ!$F7</f>
        <v>0</v>
      </c>
      <c r="G11" s="17">
        <f>[4]ＲＳ!$G7</f>
        <v>1</v>
      </c>
      <c r="H11" s="17">
        <f>[4]ＲＳ!$H7</f>
        <v>2</v>
      </c>
      <c r="I11" s="17">
        <f>[4]ＲＳ!$I7</f>
        <v>0</v>
      </c>
      <c r="J11" s="17">
        <f>[4]ＲＳ!$J7</f>
        <v>0</v>
      </c>
      <c r="K11" s="17">
        <f>[4]ＲＳ!$K7</f>
        <v>0</v>
      </c>
      <c r="L11" s="17">
        <f>[4]ＲＳ!$L7</f>
        <v>0</v>
      </c>
      <c r="M11" s="17">
        <f>[4]ＲＳ!$M7</f>
        <v>0</v>
      </c>
      <c r="N11" s="17">
        <f>[4]ＲＳ!$N7</f>
        <v>0</v>
      </c>
      <c r="O11" s="17">
        <f>[4]ＲＳ!$O7</f>
        <v>0</v>
      </c>
      <c r="P11" s="17">
        <f>[4]ＲＳ!$P7</f>
        <v>0</v>
      </c>
      <c r="Q11" s="17">
        <f>[4]ＲＳ!$Q7</f>
        <v>0</v>
      </c>
      <c r="S11">
        <f t="shared" si="0"/>
        <v>7</v>
      </c>
      <c r="T11" t="b">
        <f t="shared" si="1"/>
        <v>1</v>
      </c>
    </row>
    <row r="12" spans="2:20">
      <c r="B12" s="17">
        <v>7</v>
      </c>
      <c r="C12" s="17">
        <f>[4]ＲＳ!$C8</f>
        <v>3</v>
      </c>
      <c r="D12" s="17">
        <f>[4]ＲＳ!$D8</f>
        <v>3</v>
      </c>
      <c r="E12" s="17">
        <f>[4]ＲＳ!$E8</f>
        <v>0</v>
      </c>
      <c r="F12" s="17">
        <f>[4]ＲＳ!$F8</f>
        <v>0</v>
      </c>
      <c r="G12" s="17">
        <f>[4]ＲＳ!$G8</f>
        <v>0</v>
      </c>
      <c r="H12" s="17">
        <f>[4]ＲＳ!$H8</f>
        <v>0</v>
      </c>
      <c r="I12" s="17">
        <f>[4]ＲＳ!$I8</f>
        <v>0</v>
      </c>
      <c r="J12" s="17">
        <f>[4]ＲＳ!$J8</f>
        <v>0</v>
      </c>
      <c r="K12" s="17">
        <f>[4]ＲＳ!$K8</f>
        <v>0</v>
      </c>
      <c r="L12" s="17">
        <f>[4]ＲＳ!$L8</f>
        <v>0</v>
      </c>
      <c r="M12" s="17">
        <f>[4]ＲＳ!$M8</f>
        <v>0</v>
      </c>
      <c r="N12" s="17">
        <f>[4]ＲＳ!$N8</f>
        <v>0</v>
      </c>
      <c r="O12" s="17">
        <f>[4]ＲＳ!$O8</f>
        <v>0</v>
      </c>
      <c r="P12" s="17">
        <f>[4]ＲＳ!$P8</f>
        <v>0</v>
      </c>
      <c r="Q12" s="17">
        <f>[4]ＲＳ!$Q8</f>
        <v>0</v>
      </c>
      <c r="S12">
        <f t="shared" si="0"/>
        <v>3</v>
      </c>
      <c r="T12" t="b">
        <f t="shared" si="1"/>
        <v>1</v>
      </c>
    </row>
    <row r="13" spans="2:20">
      <c r="B13" s="17">
        <v>8</v>
      </c>
      <c r="C13" s="17">
        <f>[4]ＲＳ!$C9</f>
        <v>3</v>
      </c>
      <c r="D13" s="17">
        <f>[4]ＲＳ!$D9</f>
        <v>1</v>
      </c>
      <c r="E13" s="17">
        <f>[4]ＲＳ!$E9</f>
        <v>1</v>
      </c>
      <c r="F13" s="17">
        <f>[4]ＲＳ!$F9</f>
        <v>0</v>
      </c>
      <c r="G13" s="17">
        <f>[4]ＲＳ!$G9</f>
        <v>1</v>
      </c>
      <c r="H13" s="17">
        <f>[4]ＲＳ!$H9</f>
        <v>0</v>
      </c>
      <c r="I13" s="17">
        <f>[4]ＲＳ!$I9</f>
        <v>0</v>
      </c>
      <c r="J13" s="17">
        <f>[4]ＲＳ!$J9</f>
        <v>0</v>
      </c>
      <c r="K13" s="17">
        <f>[4]ＲＳ!$K9</f>
        <v>0</v>
      </c>
      <c r="L13" s="17">
        <f>[4]ＲＳ!$L9</f>
        <v>0</v>
      </c>
      <c r="M13" s="17">
        <f>[4]ＲＳ!$M9</f>
        <v>0</v>
      </c>
      <c r="N13" s="17">
        <f>[4]ＲＳ!$N9</f>
        <v>0</v>
      </c>
      <c r="O13" s="17">
        <f>[4]ＲＳ!$O9</f>
        <v>0</v>
      </c>
      <c r="P13" s="17">
        <f>[4]ＲＳ!$P9</f>
        <v>0</v>
      </c>
      <c r="Q13" s="17">
        <f>[4]ＲＳ!$Q9</f>
        <v>0</v>
      </c>
      <c r="S13">
        <f t="shared" si="0"/>
        <v>3</v>
      </c>
      <c r="T13" t="b">
        <f t="shared" si="1"/>
        <v>1</v>
      </c>
    </row>
    <row r="14" spans="2:20">
      <c r="B14" s="17">
        <v>9</v>
      </c>
      <c r="C14" s="17">
        <f>[4]ＲＳ!$C10</f>
        <v>4</v>
      </c>
      <c r="D14" s="17">
        <f>[4]ＲＳ!$D10</f>
        <v>1</v>
      </c>
      <c r="E14" s="17">
        <f>[4]ＲＳ!$E10</f>
        <v>0</v>
      </c>
      <c r="F14" s="17">
        <f>[4]ＲＳ!$F10</f>
        <v>2</v>
      </c>
      <c r="G14" s="17">
        <f>[4]ＲＳ!$G10</f>
        <v>1</v>
      </c>
      <c r="H14" s="17">
        <f>[4]ＲＳ!$H10</f>
        <v>0</v>
      </c>
      <c r="I14" s="17">
        <f>[4]ＲＳ!$I10</f>
        <v>0</v>
      </c>
      <c r="J14" s="17">
        <f>[4]ＲＳ!$J10</f>
        <v>0</v>
      </c>
      <c r="K14" s="17">
        <f>[4]ＲＳ!$K10</f>
        <v>0</v>
      </c>
      <c r="L14" s="17">
        <f>[4]ＲＳ!$L10</f>
        <v>0</v>
      </c>
      <c r="M14" s="17">
        <f>[4]ＲＳ!$M10</f>
        <v>0</v>
      </c>
      <c r="N14" s="17">
        <f>[4]ＲＳ!$N10</f>
        <v>0</v>
      </c>
      <c r="O14" s="17">
        <f>[4]ＲＳ!$O10</f>
        <v>0</v>
      </c>
      <c r="P14" s="17">
        <f>[4]ＲＳ!$P10</f>
        <v>0</v>
      </c>
      <c r="Q14" s="17">
        <f>[4]ＲＳ!$Q10</f>
        <v>0</v>
      </c>
      <c r="S14">
        <f t="shared" si="0"/>
        <v>4</v>
      </c>
      <c r="T14" t="b">
        <f t="shared" si="1"/>
        <v>1</v>
      </c>
    </row>
    <row r="15" spans="2:20">
      <c r="B15" s="17">
        <v>10</v>
      </c>
      <c r="C15" s="17">
        <f>[4]ＲＳ!$C11</f>
        <v>2</v>
      </c>
      <c r="D15" s="17">
        <f>[4]ＲＳ!$D11</f>
        <v>2</v>
      </c>
      <c r="E15" s="17">
        <f>[4]ＲＳ!$E11</f>
        <v>0</v>
      </c>
      <c r="F15" s="17">
        <f>[4]ＲＳ!$F11</f>
        <v>0</v>
      </c>
      <c r="G15" s="17">
        <f>[4]ＲＳ!$G11</f>
        <v>0</v>
      </c>
      <c r="H15" s="17">
        <f>[4]ＲＳ!$H11</f>
        <v>0</v>
      </c>
      <c r="I15" s="17">
        <f>[4]ＲＳ!$I11</f>
        <v>0</v>
      </c>
      <c r="J15" s="17">
        <f>[4]ＲＳ!$J11</f>
        <v>0</v>
      </c>
      <c r="K15" s="17">
        <f>[4]ＲＳ!$K11</f>
        <v>0</v>
      </c>
      <c r="L15" s="17">
        <f>[4]ＲＳ!$L11</f>
        <v>0</v>
      </c>
      <c r="M15" s="17">
        <f>[4]ＲＳ!$M11</f>
        <v>0</v>
      </c>
      <c r="N15" s="17">
        <f>[4]ＲＳ!$N11</f>
        <v>0</v>
      </c>
      <c r="O15" s="17">
        <f>[4]ＲＳ!$O11</f>
        <v>0</v>
      </c>
      <c r="P15" s="17">
        <f>[4]ＲＳ!$P11</f>
        <v>0</v>
      </c>
      <c r="Q15" s="17">
        <f>[4]ＲＳ!$Q11</f>
        <v>0</v>
      </c>
      <c r="S15">
        <f t="shared" si="0"/>
        <v>2</v>
      </c>
      <c r="T15" t="b">
        <f t="shared" si="1"/>
        <v>1</v>
      </c>
    </row>
    <row r="16" spans="2:20">
      <c r="B16" s="17">
        <v>11</v>
      </c>
      <c r="C16" s="17">
        <f>[4]ＲＳ!$C12</f>
        <v>2</v>
      </c>
      <c r="D16" s="17">
        <f>[4]ＲＳ!$D12</f>
        <v>0</v>
      </c>
      <c r="E16" s="17">
        <f>[4]ＲＳ!$E12</f>
        <v>0</v>
      </c>
      <c r="F16" s="17">
        <f>[4]ＲＳ!$F12</f>
        <v>1</v>
      </c>
      <c r="G16" s="17">
        <f>[4]ＲＳ!$G12</f>
        <v>0</v>
      </c>
      <c r="H16" s="17">
        <f>[4]ＲＳ!$H12</f>
        <v>0</v>
      </c>
      <c r="I16" s="17">
        <f>[4]ＲＳ!$I12</f>
        <v>0</v>
      </c>
      <c r="J16" s="17">
        <f>[4]ＲＳ!$J12</f>
        <v>1</v>
      </c>
      <c r="K16" s="17">
        <f>[4]ＲＳ!$K12</f>
        <v>0</v>
      </c>
      <c r="L16" s="17">
        <f>[4]ＲＳ!$L12</f>
        <v>0</v>
      </c>
      <c r="M16" s="17">
        <f>[4]ＲＳ!$M12</f>
        <v>0</v>
      </c>
      <c r="N16" s="17">
        <f>[4]ＲＳ!$N12</f>
        <v>0</v>
      </c>
      <c r="O16" s="17">
        <f>[4]ＲＳ!$O12</f>
        <v>0</v>
      </c>
      <c r="P16" s="17">
        <f>[4]ＲＳ!$P12</f>
        <v>0</v>
      </c>
      <c r="Q16" s="17">
        <f>[4]ＲＳ!$Q12</f>
        <v>0</v>
      </c>
      <c r="S16">
        <f t="shared" si="0"/>
        <v>2</v>
      </c>
      <c r="T16" t="b">
        <f t="shared" si="1"/>
        <v>1</v>
      </c>
    </row>
    <row r="17" spans="2:20">
      <c r="B17" s="17">
        <v>12</v>
      </c>
      <c r="C17" s="17">
        <f>[4]ＲＳ!$C13</f>
        <v>2</v>
      </c>
      <c r="D17" s="17">
        <f>[4]ＲＳ!$D13</f>
        <v>0</v>
      </c>
      <c r="E17" s="17">
        <f>[4]ＲＳ!$E13</f>
        <v>1</v>
      </c>
      <c r="F17" s="17">
        <f>[4]ＲＳ!$F13</f>
        <v>1</v>
      </c>
      <c r="G17" s="17">
        <f>[4]ＲＳ!$G13</f>
        <v>0</v>
      </c>
      <c r="H17" s="17">
        <f>[4]ＲＳ!$H13</f>
        <v>0</v>
      </c>
      <c r="I17" s="17">
        <f>[4]ＲＳ!$I13</f>
        <v>0</v>
      </c>
      <c r="J17" s="17">
        <f>[4]ＲＳ!$J13</f>
        <v>0</v>
      </c>
      <c r="K17" s="17">
        <f>[4]ＲＳ!$K13</f>
        <v>0</v>
      </c>
      <c r="L17" s="17">
        <f>[4]ＲＳ!$L13</f>
        <v>0</v>
      </c>
      <c r="M17" s="17">
        <f>[4]ＲＳ!$M13</f>
        <v>0</v>
      </c>
      <c r="N17" s="17">
        <f>[4]ＲＳ!$N13</f>
        <v>0</v>
      </c>
      <c r="O17" s="17">
        <f>[4]ＲＳ!$O13</f>
        <v>0</v>
      </c>
      <c r="P17" s="17">
        <f>[4]ＲＳ!$P13</f>
        <v>0</v>
      </c>
      <c r="Q17" s="17">
        <f>[4]ＲＳ!$Q13</f>
        <v>0</v>
      </c>
      <c r="S17">
        <f t="shared" si="0"/>
        <v>2</v>
      </c>
      <c r="T17" t="b">
        <f t="shared" si="1"/>
        <v>1</v>
      </c>
    </row>
    <row r="18" spans="2:20">
      <c r="B18" s="17">
        <v>13</v>
      </c>
      <c r="C18" s="17">
        <f>[4]ＲＳ!$C14</f>
        <v>1</v>
      </c>
      <c r="D18" s="17">
        <f>[4]ＲＳ!$D14</f>
        <v>0</v>
      </c>
      <c r="E18" s="17">
        <f>[4]ＲＳ!$E14</f>
        <v>0</v>
      </c>
      <c r="F18" s="17">
        <f>[4]ＲＳ!$F14</f>
        <v>1</v>
      </c>
      <c r="G18" s="17">
        <f>[4]ＲＳ!$G14</f>
        <v>0</v>
      </c>
      <c r="H18" s="17">
        <f>[4]ＲＳ!$H14</f>
        <v>0</v>
      </c>
      <c r="I18" s="17">
        <f>[4]ＲＳ!$I14</f>
        <v>0</v>
      </c>
      <c r="J18" s="17">
        <f>[4]ＲＳ!$J14</f>
        <v>0</v>
      </c>
      <c r="K18" s="17">
        <f>[4]ＲＳ!$K14</f>
        <v>0</v>
      </c>
      <c r="L18" s="17">
        <f>[4]ＲＳ!$L14</f>
        <v>0</v>
      </c>
      <c r="M18" s="17">
        <f>[4]ＲＳ!$M14</f>
        <v>0</v>
      </c>
      <c r="N18" s="17">
        <f>[4]ＲＳ!$N14</f>
        <v>0</v>
      </c>
      <c r="O18" s="17">
        <f>[4]ＲＳ!$O14</f>
        <v>0</v>
      </c>
      <c r="P18" s="17">
        <f>[4]ＲＳ!$P14</f>
        <v>0</v>
      </c>
      <c r="Q18" s="17">
        <f>[4]ＲＳ!$Q14</f>
        <v>0</v>
      </c>
      <c r="S18">
        <f t="shared" si="0"/>
        <v>1</v>
      </c>
      <c r="T18" t="b">
        <f t="shared" si="1"/>
        <v>1</v>
      </c>
    </row>
    <row r="19" spans="2:20">
      <c r="B19" s="17">
        <v>14</v>
      </c>
      <c r="C19" s="17">
        <f>[4]ＲＳ!$C15</f>
        <v>2</v>
      </c>
      <c r="D19" s="17">
        <f>[4]ＲＳ!$D15</f>
        <v>0</v>
      </c>
      <c r="E19" s="17">
        <f>[4]ＲＳ!$E15</f>
        <v>0</v>
      </c>
      <c r="F19" s="17">
        <f>[4]ＲＳ!$F15</f>
        <v>1</v>
      </c>
      <c r="G19" s="17">
        <f>[4]ＲＳ!$G15</f>
        <v>0</v>
      </c>
      <c r="H19" s="17">
        <f>[4]ＲＳ!$H15</f>
        <v>0</v>
      </c>
      <c r="I19" s="17">
        <f>[4]ＲＳ!$I15</f>
        <v>0</v>
      </c>
      <c r="J19" s="17">
        <f>[4]ＲＳ!$J15</f>
        <v>0</v>
      </c>
      <c r="K19" s="17">
        <f>[4]ＲＳ!$K15</f>
        <v>0</v>
      </c>
      <c r="L19" s="17">
        <f>[4]ＲＳ!$L15</f>
        <v>0</v>
      </c>
      <c r="M19" s="17">
        <f>[4]ＲＳ!$M15</f>
        <v>0</v>
      </c>
      <c r="N19" s="17">
        <f>[4]ＲＳ!$N15</f>
        <v>0</v>
      </c>
      <c r="O19" s="17">
        <f>[4]ＲＳ!$O15</f>
        <v>0</v>
      </c>
      <c r="P19" s="17">
        <f>[4]ＲＳ!$P15</f>
        <v>0</v>
      </c>
      <c r="Q19" s="17">
        <f>[4]ＲＳ!$Q15</f>
        <v>1</v>
      </c>
      <c r="S19">
        <f t="shared" si="0"/>
        <v>2</v>
      </c>
      <c r="T19" t="b">
        <f t="shared" si="1"/>
        <v>1</v>
      </c>
    </row>
    <row r="20" spans="2:20">
      <c r="B20" s="17">
        <v>15</v>
      </c>
      <c r="C20" s="17">
        <f>[4]ＲＳ!$C16</f>
        <v>3</v>
      </c>
      <c r="D20" s="17">
        <f>[4]ＲＳ!$D16</f>
        <v>1</v>
      </c>
      <c r="E20" s="17">
        <f>[4]ＲＳ!$E16</f>
        <v>1</v>
      </c>
      <c r="F20" s="17">
        <f>[4]ＲＳ!$F16</f>
        <v>1</v>
      </c>
      <c r="G20" s="17">
        <f>[4]ＲＳ!$G16</f>
        <v>0</v>
      </c>
      <c r="H20" s="17">
        <f>[4]ＲＳ!$H16</f>
        <v>0</v>
      </c>
      <c r="I20" s="17">
        <f>[4]ＲＳ!$I16</f>
        <v>0</v>
      </c>
      <c r="J20" s="17">
        <f>[4]ＲＳ!$J16</f>
        <v>0</v>
      </c>
      <c r="K20" s="17">
        <f>[4]ＲＳ!$K16</f>
        <v>0</v>
      </c>
      <c r="L20" s="17">
        <f>[4]ＲＳ!$L16</f>
        <v>0</v>
      </c>
      <c r="M20" s="17">
        <f>[4]ＲＳ!$M16</f>
        <v>0</v>
      </c>
      <c r="N20" s="17">
        <f>[4]ＲＳ!$N16</f>
        <v>0</v>
      </c>
      <c r="O20" s="17">
        <f>[4]ＲＳ!$O16</f>
        <v>0</v>
      </c>
      <c r="P20" s="17">
        <f>[4]ＲＳ!$P16</f>
        <v>0</v>
      </c>
      <c r="Q20" s="17">
        <f>[4]ＲＳ!$Q16</f>
        <v>0</v>
      </c>
      <c r="S20">
        <f t="shared" si="0"/>
        <v>3</v>
      </c>
      <c r="T20" t="b">
        <f t="shared" si="1"/>
        <v>1</v>
      </c>
    </row>
    <row r="21" spans="2:20">
      <c r="B21" s="17">
        <v>16</v>
      </c>
      <c r="C21" s="17">
        <f>[4]ＲＳ!$C17</f>
        <v>13</v>
      </c>
      <c r="D21" s="17">
        <f>[4]ＲＳ!$D17</f>
        <v>5</v>
      </c>
      <c r="E21" s="17">
        <f>[4]ＲＳ!$E17</f>
        <v>5</v>
      </c>
      <c r="F21" s="17">
        <f>[4]ＲＳ!$F17</f>
        <v>2</v>
      </c>
      <c r="G21" s="17">
        <f>[4]ＲＳ!$G17</f>
        <v>1</v>
      </c>
      <c r="H21" s="17">
        <f>[4]ＲＳ!$H17</f>
        <v>0</v>
      </c>
      <c r="I21" s="17">
        <f>[4]ＲＳ!$I17</f>
        <v>0</v>
      </c>
      <c r="J21" s="17">
        <f>[4]ＲＳ!$J17</f>
        <v>0</v>
      </c>
      <c r="K21" s="17">
        <f>[4]ＲＳ!$K17</f>
        <v>0</v>
      </c>
      <c r="L21" s="17">
        <f>[4]ＲＳ!$L17</f>
        <v>0</v>
      </c>
      <c r="M21" s="17">
        <f>[4]ＲＳ!$M17</f>
        <v>0</v>
      </c>
      <c r="N21" s="17">
        <f>[4]ＲＳ!$N17</f>
        <v>0</v>
      </c>
      <c r="O21" s="17">
        <f>[4]ＲＳ!$O17</f>
        <v>0</v>
      </c>
      <c r="P21" s="17">
        <f>[4]ＲＳ!$P17</f>
        <v>0</v>
      </c>
      <c r="Q21" s="17">
        <f>[4]ＲＳ!$Q17</f>
        <v>0</v>
      </c>
      <c r="S21">
        <f t="shared" si="0"/>
        <v>13</v>
      </c>
      <c r="T21" t="b">
        <f t="shared" si="1"/>
        <v>1</v>
      </c>
    </row>
    <row r="22" spans="2:20">
      <c r="B22" s="17">
        <v>17</v>
      </c>
      <c r="C22" s="17">
        <f>[4]ＲＳ!$C18</f>
        <v>21</v>
      </c>
      <c r="D22" s="17">
        <f>[4]ＲＳ!$D18</f>
        <v>2</v>
      </c>
      <c r="E22" s="17">
        <f>[4]ＲＳ!$E18</f>
        <v>9</v>
      </c>
      <c r="F22" s="17">
        <f>[4]ＲＳ!$F18</f>
        <v>8</v>
      </c>
      <c r="G22" s="17">
        <f>[4]ＲＳ!$G18</f>
        <v>1</v>
      </c>
      <c r="H22" s="17">
        <f>[4]ＲＳ!$H18</f>
        <v>1</v>
      </c>
      <c r="I22" s="17">
        <f>[4]ＲＳ!$I18</f>
        <v>0</v>
      </c>
      <c r="J22" s="17">
        <f>[4]ＲＳ!$J18</f>
        <v>0</v>
      </c>
      <c r="K22" s="17">
        <f>[4]ＲＳ!$K18</f>
        <v>0</v>
      </c>
      <c r="L22" s="17">
        <f>[4]ＲＳ!$L18</f>
        <v>0</v>
      </c>
      <c r="M22" s="17">
        <f>[4]ＲＳ!$M18</f>
        <v>0</v>
      </c>
      <c r="N22" s="17">
        <f>[4]ＲＳ!$N18</f>
        <v>0</v>
      </c>
      <c r="O22" s="17">
        <f>[4]ＲＳ!$O18</f>
        <v>0</v>
      </c>
      <c r="P22" s="17">
        <f>[4]ＲＳ!$P18</f>
        <v>0</v>
      </c>
      <c r="Q22" s="17">
        <f>[4]ＲＳ!$Q18</f>
        <v>0</v>
      </c>
      <c r="S22">
        <f t="shared" si="0"/>
        <v>21</v>
      </c>
      <c r="T22" t="b">
        <f t="shared" si="1"/>
        <v>1</v>
      </c>
    </row>
    <row r="23" spans="2:20">
      <c r="B23" s="17">
        <v>18</v>
      </c>
      <c r="C23" s="17">
        <f>[4]ＲＳ!$C19</f>
        <v>12</v>
      </c>
      <c r="D23" s="17">
        <f>[4]ＲＳ!$D19</f>
        <v>2</v>
      </c>
      <c r="E23" s="17">
        <f>[4]ＲＳ!$E19</f>
        <v>3</v>
      </c>
      <c r="F23" s="17">
        <f>[4]ＲＳ!$F19</f>
        <v>5</v>
      </c>
      <c r="G23" s="17">
        <f>[4]ＲＳ!$G19</f>
        <v>1</v>
      </c>
      <c r="H23" s="17">
        <f>[4]ＲＳ!$H19</f>
        <v>1</v>
      </c>
      <c r="I23" s="17">
        <f>[4]ＲＳ!$I19</f>
        <v>0</v>
      </c>
      <c r="J23" s="17">
        <f>[4]ＲＳ!$J19</f>
        <v>0</v>
      </c>
      <c r="K23" s="17">
        <f>[4]ＲＳ!$K19</f>
        <v>0</v>
      </c>
      <c r="L23" s="17">
        <f>[4]ＲＳ!$L19</f>
        <v>0</v>
      </c>
      <c r="M23" s="17">
        <f>[4]ＲＳ!$M19</f>
        <v>0</v>
      </c>
      <c r="N23" s="17">
        <f>[4]ＲＳ!$N19</f>
        <v>0</v>
      </c>
      <c r="O23" s="17">
        <f>[4]ＲＳ!$O19</f>
        <v>0</v>
      </c>
      <c r="P23" s="17">
        <f>[4]ＲＳ!$P19</f>
        <v>0</v>
      </c>
      <c r="Q23" s="17">
        <f>[4]ＲＳ!$Q19</f>
        <v>0</v>
      </c>
      <c r="S23">
        <f t="shared" si="0"/>
        <v>12</v>
      </c>
      <c r="T23" t="b">
        <f t="shared" si="1"/>
        <v>1</v>
      </c>
    </row>
    <row r="24" spans="2:20">
      <c r="B24" s="17">
        <v>19</v>
      </c>
      <c r="C24" s="17">
        <f>[4]ＲＳ!$C20</f>
        <v>15</v>
      </c>
      <c r="D24" s="17">
        <f>[4]ＲＳ!$D20</f>
        <v>3</v>
      </c>
      <c r="E24" s="17">
        <f>[4]ＲＳ!$E20</f>
        <v>4</v>
      </c>
      <c r="F24" s="17">
        <f>[4]ＲＳ!$F20</f>
        <v>4</v>
      </c>
      <c r="G24" s="17">
        <f>[4]ＲＳ!$G20</f>
        <v>3</v>
      </c>
      <c r="H24" s="17">
        <f>[4]ＲＳ!$H20</f>
        <v>0</v>
      </c>
      <c r="I24" s="17">
        <f>[4]ＲＳ!$I20</f>
        <v>0</v>
      </c>
      <c r="J24" s="17">
        <f>[4]ＲＳ!$J20</f>
        <v>0</v>
      </c>
      <c r="K24" s="17">
        <f>[4]ＲＳ!$K20</f>
        <v>0</v>
      </c>
      <c r="L24" s="17">
        <f>[4]ＲＳ!$L20</f>
        <v>1</v>
      </c>
      <c r="M24" s="17">
        <f>[4]ＲＳ!$M20</f>
        <v>0</v>
      </c>
      <c r="N24" s="17">
        <f>[4]ＲＳ!$N20</f>
        <v>0</v>
      </c>
      <c r="O24" s="17">
        <f>[4]ＲＳ!$O20</f>
        <v>0</v>
      </c>
      <c r="P24" s="17">
        <f>[4]ＲＳ!$P20</f>
        <v>0</v>
      </c>
      <c r="Q24" s="17">
        <f>[4]ＲＳ!$Q20</f>
        <v>0</v>
      </c>
      <c r="S24">
        <f t="shared" si="0"/>
        <v>15</v>
      </c>
      <c r="T24" t="b">
        <f t="shared" si="1"/>
        <v>1</v>
      </c>
    </row>
    <row r="25" spans="2:20">
      <c r="B25" s="17">
        <v>20</v>
      </c>
      <c r="C25" s="17">
        <f>[4]ＲＳ!$C21</f>
        <v>26</v>
      </c>
      <c r="D25" s="17">
        <f>[4]ＲＳ!$D21</f>
        <v>4</v>
      </c>
      <c r="E25" s="17">
        <f>[4]ＲＳ!$E21</f>
        <v>14</v>
      </c>
      <c r="F25" s="17">
        <f>[4]ＲＳ!$F21</f>
        <v>4</v>
      </c>
      <c r="G25" s="17">
        <f>[4]ＲＳ!$G21</f>
        <v>4</v>
      </c>
      <c r="H25" s="17">
        <f>[4]ＲＳ!$H21</f>
        <v>0</v>
      </c>
      <c r="I25" s="17">
        <f>[4]ＲＳ!$I21</f>
        <v>0</v>
      </c>
      <c r="J25" s="17">
        <f>[4]ＲＳ!$J21</f>
        <v>0</v>
      </c>
      <c r="K25" s="17">
        <f>[4]ＲＳ!$K21</f>
        <v>0</v>
      </c>
      <c r="L25" s="17">
        <f>[4]ＲＳ!$L21</f>
        <v>0</v>
      </c>
      <c r="M25" s="17">
        <f>[4]ＲＳ!$M21</f>
        <v>0</v>
      </c>
      <c r="N25" s="17">
        <f>[4]ＲＳ!$N21</f>
        <v>0</v>
      </c>
      <c r="O25" s="17">
        <f>[4]ＲＳ!$O21</f>
        <v>0</v>
      </c>
      <c r="P25" s="17">
        <f>[4]ＲＳ!$P21</f>
        <v>0</v>
      </c>
      <c r="Q25" s="17">
        <f>[4]ＲＳ!$Q21</f>
        <v>0</v>
      </c>
      <c r="S25">
        <f t="shared" si="0"/>
        <v>26</v>
      </c>
      <c r="T25" t="b">
        <f t="shared" si="1"/>
        <v>1</v>
      </c>
    </row>
    <row r="26" spans="2:20">
      <c r="B26" s="17">
        <v>21</v>
      </c>
      <c r="C26" s="17">
        <f>[4]ＲＳ!$C22</f>
        <v>35</v>
      </c>
      <c r="D26" s="17">
        <f>[4]ＲＳ!$D22</f>
        <v>4</v>
      </c>
      <c r="E26" s="17">
        <f>[4]ＲＳ!$E22</f>
        <v>15</v>
      </c>
      <c r="F26" s="17">
        <f>[4]ＲＳ!$F22</f>
        <v>8</v>
      </c>
      <c r="G26" s="17">
        <f>[4]ＲＳ!$G22</f>
        <v>4</v>
      </c>
      <c r="H26" s="17">
        <f>[4]ＲＳ!$H22</f>
        <v>4</v>
      </c>
      <c r="I26" s="17">
        <f>[4]ＲＳ!$I22</f>
        <v>0</v>
      </c>
      <c r="J26" s="17">
        <f>[4]ＲＳ!$J22</f>
        <v>0</v>
      </c>
      <c r="K26" s="17">
        <f>[4]ＲＳ!$K22</f>
        <v>0</v>
      </c>
      <c r="L26" s="17">
        <f>[4]ＲＳ!$L22</f>
        <v>0</v>
      </c>
      <c r="M26" s="17">
        <f>[4]ＲＳ!$M22</f>
        <v>0</v>
      </c>
      <c r="N26" s="17">
        <f>[4]ＲＳ!$N22</f>
        <v>0</v>
      </c>
      <c r="O26" s="17">
        <f>[4]ＲＳ!$O22</f>
        <v>0</v>
      </c>
      <c r="P26" s="17">
        <f>[4]ＲＳ!$P22</f>
        <v>0</v>
      </c>
      <c r="Q26" s="17">
        <f>[4]ＲＳ!$Q22</f>
        <v>0</v>
      </c>
      <c r="S26">
        <f t="shared" si="0"/>
        <v>35</v>
      </c>
      <c r="T26" t="b">
        <f t="shared" si="1"/>
        <v>1</v>
      </c>
    </row>
    <row r="27" spans="2:20">
      <c r="B27" s="17">
        <v>22</v>
      </c>
      <c r="C27" s="17">
        <f>[4]ＲＳ!$C23</f>
        <v>36</v>
      </c>
      <c r="D27" s="17">
        <f>[4]ＲＳ!$D23</f>
        <v>5</v>
      </c>
      <c r="E27" s="17">
        <f>[4]ＲＳ!$E23</f>
        <v>16</v>
      </c>
      <c r="F27" s="17">
        <f>[4]ＲＳ!$F23</f>
        <v>8</v>
      </c>
      <c r="G27" s="17">
        <f>[4]ＲＳ!$G23</f>
        <v>4</v>
      </c>
      <c r="H27" s="17">
        <f>[4]ＲＳ!$H23</f>
        <v>2</v>
      </c>
      <c r="I27" s="17">
        <f>[4]ＲＳ!$I23</f>
        <v>0</v>
      </c>
      <c r="J27" s="17">
        <f>[4]ＲＳ!$J23</f>
        <v>1</v>
      </c>
      <c r="K27" s="17">
        <f>[4]ＲＳ!$K23</f>
        <v>0</v>
      </c>
      <c r="L27" s="17">
        <f>[4]ＲＳ!$L23</f>
        <v>0</v>
      </c>
      <c r="M27" s="17">
        <f>[4]ＲＳ!$M23</f>
        <v>0</v>
      </c>
      <c r="N27" s="17">
        <f>[4]ＲＳ!$N23</f>
        <v>0</v>
      </c>
      <c r="O27" s="17">
        <f>[4]ＲＳ!$O23</f>
        <v>0</v>
      </c>
      <c r="P27" s="17">
        <f>[4]ＲＳ!$P23</f>
        <v>0</v>
      </c>
      <c r="Q27" s="17">
        <f>[4]ＲＳ!$Q23</f>
        <v>0</v>
      </c>
      <c r="S27">
        <f t="shared" si="0"/>
        <v>36</v>
      </c>
      <c r="T27" t="b">
        <f t="shared" si="1"/>
        <v>1</v>
      </c>
    </row>
    <row r="28" spans="2:20">
      <c r="B28" s="17">
        <v>23</v>
      </c>
      <c r="C28" s="17">
        <f>[4]ＲＳ!$C24</f>
        <v>38</v>
      </c>
      <c r="D28" s="17">
        <f>[4]ＲＳ!$D24</f>
        <v>5</v>
      </c>
      <c r="E28" s="17">
        <f>[4]ＲＳ!$E24</f>
        <v>10</v>
      </c>
      <c r="F28" s="17">
        <f>[4]ＲＳ!$F24</f>
        <v>15</v>
      </c>
      <c r="G28" s="17">
        <f>[4]ＲＳ!$G24</f>
        <v>5</v>
      </c>
      <c r="H28" s="17">
        <f>[4]ＲＳ!$H24</f>
        <v>1</v>
      </c>
      <c r="I28" s="17">
        <f>[4]ＲＳ!$I24</f>
        <v>2</v>
      </c>
      <c r="J28" s="17">
        <f>[4]ＲＳ!$J24</f>
        <v>0</v>
      </c>
      <c r="K28" s="17">
        <f>[4]ＲＳ!$K24</f>
        <v>0</v>
      </c>
      <c r="L28" s="17">
        <f>[4]ＲＳ!$L24</f>
        <v>0</v>
      </c>
      <c r="M28" s="17">
        <f>[4]ＲＳ!$M24</f>
        <v>0</v>
      </c>
      <c r="N28" s="17">
        <f>[4]ＲＳ!$N24</f>
        <v>0</v>
      </c>
      <c r="O28" s="17">
        <f>[4]ＲＳ!$O24</f>
        <v>0</v>
      </c>
      <c r="P28" s="17">
        <f>[4]ＲＳ!$P24</f>
        <v>0</v>
      </c>
      <c r="Q28" s="17">
        <f>[4]ＲＳ!$Q24</f>
        <v>0</v>
      </c>
      <c r="S28">
        <f t="shared" si="0"/>
        <v>38</v>
      </c>
      <c r="T28" t="b">
        <f t="shared" si="1"/>
        <v>1</v>
      </c>
    </row>
    <row r="29" spans="2:20">
      <c r="B29" s="17">
        <v>24</v>
      </c>
      <c r="C29" s="17">
        <f>[4]ＲＳ!$C25</f>
        <v>32</v>
      </c>
      <c r="D29" s="17">
        <f>[4]ＲＳ!$D25</f>
        <v>3</v>
      </c>
      <c r="E29" s="17">
        <f>[4]ＲＳ!$E25</f>
        <v>11</v>
      </c>
      <c r="F29" s="17">
        <f>[4]ＲＳ!$F25</f>
        <v>10</v>
      </c>
      <c r="G29" s="17">
        <f>[4]ＲＳ!$G25</f>
        <v>4</v>
      </c>
      <c r="H29" s="17">
        <f>[4]ＲＳ!$H25</f>
        <v>2</v>
      </c>
      <c r="I29" s="17">
        <f>[4]ＲＳ!$I25</f>
        <v>1</v>
      </c>
      <c r="J29" s="17">
        <f>[4]ＲＳ!$J25</f>
        <v>0</v>
      </c>
      <c r="K29" s="17">
        <f>[4]ＲＳ!$K25</f>
        <v>0</v>
      </c>
      <c r="L29" s="17">
        <f>[4]ＲＳ!$L25</f>
        <v>0</v>
      </c>
      <c r="M29" s="17">
        <f>[4]ＲＳ!$M25</f>
        <v>1</v>
      </c>
      <c r="N29" s="17">
        <f>[4]ＲＳ!$N25</f>
        <v>0</v>
      </c>
      <c r="O29" s="17">
        <f>[4]ＲＳ!$O25</f>
        <v>0</v>
      </c>
      <c r="P29" s="17">
        <f>[4]ＲＳ!$P25</f>
        <v>0</v>
      </c>
      <c r="Q29" s="17">
        <f>[4]ＲＳ!$Q25</f>
        <v>0</v>
      </c>
      <c r="S29">
        <f t="shared" si="0"/>
        <v>32</v>
      </c>
      <c r="T29" t="b">
        <f t="shared" si="1"/>
        <v>1</v>
      </c>
    </row>
    <row r="30" spans="2:20">
      <c r="B30" s="17">
        <v>25</v>
      </c>
      <c r="C30" s="17">
        <f>[4]ＲＳ!$C26</f>
        <v>88</v>
      </c>
      <c r="D30" s="17">
        <f>[4]ＲＳ!$D26</f>
        <v>6</v>
      </c>
      <c r="E30" s="17">
        <f>[4]ＲＳ!$E26</f>
        <v>41</v>
      </c>
      <c r="F30" s="17">
        <f>[4]ＲＳ!$F26</f>
        <v>28</v>
      </c>
      <c r="G30" s="17">
        <f>[4]ＲＳ!$G26</f>
        <v>7</v>
      </c>
      <c r="H30" s="17">
        <f>[4]ＲＳ!$H26</f>
        <v>1</v>
      </c>
      <c r="I30" s="17">
        <f>[4]ＲＳ!$I26</f>
        <v>1</v>
      </c>
      <c r="J30" s="17">
        <f>[4]ＲＳ!$J26</f>
        <v>2</v>
      </c>
      <c r="K30" s="17">
        <f>[4]ＲＳ!$K26</f>
        <v>1</v>
      </c>
      <c r="L30" s="17">
        <f>[4]ＲＳ!$L26</f>
        <v>0</v>
      </c>
      <c r="M30" s="17">
        <f>[4]ＲＳ!$M26</f>
        <v>0</v>
      </c>
      <c r="N30" s="17">
        <f>[4]ＲＳ!$N26</f>
        <v>0</v>
      </c>
      <c r="O30" s="17">
        <f>[4]ＲＳ!$O26</f>
        <v>1</v>
      </c>
      <c r="P30" s="17">
        <f>[4]ＲＳ!$P26</f>
        <v>0</v>
      </c>
      <c r="Q30" s="17">
        <f>[4]ＲＳ!$Q26</f>
        <v>0</v>
      </c>
      <c r="S30">
        <f>SUM(D30:Q30)</f>
        <v>88</v>
      </c>
      <c r="T30" t="b">
        <f>IF(AND(ISERROR(C30),ISERROR(S30)),"-",C30=S30)</f>
        <v>1</v>
      </c>
    </row>
    <row r="31" spans="2:20">
      <c r="B31" s="17">
        <v>26</v>
      </c>
      <c r="C31" s="17">
        <f>[4]ＲＳ!$C27</f>
        <v>100</v>
      </c>
      <c r="D31" s="17">
        <f>[4]ＲＳ!$D27</f>
        <v>12</v>
      </c>
      <c r="E31" s="17">
        <f>[4]ＲＳ!$E27</f>
        <v>26</v>
      </c>
      <c r="F31" s="17">
        <f>[4]ＲＳ!$F27</f>
        <v>38</v>
      </c>
      <c r="G31" s="17">
        <f>[4]ＲＳ!$G27</f>
        <v>19</v>
      </c>
      <c r="H31" s="17">
        <f>[4]ＲＳ!$H27</f>
        <v>5</v>
      </c>
      <c r="I31" s="17">
        <f>[4]ＲＳ!$I27</f>
        <v>0</v>
      </c>
      <c r="J31" s="17">
        <f>[4]ＲＳ!$J27</f>
        <v>0</v>
      </c>
      <c r="K31" s="17">
        <f>[4]ＲＳ!$K27</f>
        <v>0</v>
      </c>
      <c r="L31" s="17">
        <f>[4]ＲＳ!$L27</f>
        <v>0</v>
      </c>
      <c r="M31" s="17">
        <f>[4]ＲＳ!$M27</f>
        <v>0</v>
      </c>
      <c r="N31" s="17">
        <f>[4]ＲＳ!$N27</f>
        <v>0</v>
      </c>
      <c r="O31" s="17">
        <f>[4]ＲＳ!$O27</f>
        <v>0</v>
      </c>
      <c r="P31" s="17">
        <f>[4]ＲＳ!$P27</f>
        <v>0</v>
      </c>
      <c r="Q31" s="17">
        <f>[4]ＲＳ!$Q27</f>
        <v>0</v>
      </c>
      <c r="S31">
        <f>SUM(D31:Q31)</f>
        <v>100</v>
      </c>
      <c r="T31" t="b">
        <f>IF(AND(ISERROR(C31),ISERROR(S31)),"-",C31=S31)</f>
        <v>1</v>
      </c>
    </row>
    <row r="32" spans="2:20">
      <c r="B32" s="17">
        <v>27</v>
      </c>
      <c r="C32" s="17">
        <f>[4]ＲＳ!$C28</f>
        <v>105</v>
      </c>
      <c r="D32" s="17">
        <f>[4]ＲＳ!$D28</f>
        <v>22</v>
      </c>
      <c r="E32" s="17">
        <f>[4]ＲＳ!$E28</f>
        <v>25</v>
      </c>
      <c r="F32" s="17">
        <f>[4]ＲＳ!$F28</f>
        <v>35</v>
      </c>
      <c r="G32" s="17">
        <f>[4]ＲＳ!$G28</f>
        <v>16</v>
      </c>
      <c r="H32" s="17">
        <f>[4]ＲＳ!$H28</f>
        <v>5</v>
      </c>
      <c r="I32" s="17">
        <f>[4]ＲＳ!$I28</f>
        <v>2</v>
      </c>
      <c r="J32" s="17">
        <f>[4]ＲＳ!$J28</f>
        <v>0</v>
      </c>
      <c r="K32" s="17">
        <f>[4]ＲＳ!$K28</f>
        <v>0</v>
      </c>
      <c r="L32" s="17">
        <f>[4]ＲＳ!$L28</f>
        <v>0</v>
      </c>
      <c r="M32" s="17">
        <f>[4]ＲＳ!$M28</f>
        <v>0</v>
      </c>
      <c r="N32" s="17">
        <f>[4]ＲＳ!$N28</f>
        <v>0</v>
      </c>
      <c r="O32" s="17">
        <f>[4]ＲＳ!$O28</f>
        <v>0</v>
      </c>
      <c r="P32" s="17">
        <f>[4]ＲＳ!$P28</f>
        <v>0</v>
      </c>
      <c r="Q32" s="17">
        <f>[4]ＲＳ!$Q28</f>
        <v>0</v>
      </c>
      <c r="S32">
        <f t="shared" ref="S32:S58" si="2">SUM(D32:Q32)</f>
        <v>105</v>
      </c>
      <c r="T32" t="b">
        <f t="shared" ref="T32:T58" si="3">IF(AND(ISERROR(C32),ISERROR(S32)),"-",C32=S32)</f>
        <v>1</v>
      </c>
    </row>
    <row r="33" spans="2:20">
      <c r="B33" s="17">
        <v>28</v>
      </c>
      <c r="C33" s="17">
        <f>[4]ＲＳ!$C29</f>
        <v>145</v>
      </c>
      <c r="D33" s="17">
        <f>[4]ＲＳ!$D29</f>
        <v>19</v>
      </c>
      <c r="E33" s="17">
        <f>[4]ＲＳ!$E29</f>
        <v>33</v>
      </c>
      <c r="F33" s="17">
        <f>[4]ＲＳ!$F29</f>
        <v>54</v>
      </c>
      <c r="G33" s="17">
        <f>[4]ＲＳ!$G29</f>
        <v>28</v>
      </c>
      <c r="H33" s="17">
        <f>[4]ＲＳ!$H29</f>
        <v>8</v>
      </c>
      <c r="I33" s="17">
        <f>[4]ＲＳ!$I29</f>
        <v>1</v>
      </c>
      <c r="J33" s="17">
        <f>[4]ＲＳ!$J29</f>
        <v>1</v>
      </c>
      <c r="K33" s="17">
        <f>[4]ＲＳ!$K29</f>
        <v>0</v>
      </c>
      <c r="L33" s="17">
        <f>[4]ＲＳ!$L29</f>
        <v>1</v>
      </c>
      <c r="M33" s="17">
        <f>[4]ＲＳ!$M29</f>
        <v>0</v>
      </c>
      <c r="N33" s="17">
        <f>[4]ＲＳ!$N29</f>
        <v>0</v>
      </c>
      <c r="O33" s="17">
        <f>[4]ＲＳ!$O29</f>
        <v>0</v>
      </c>
      <c r="P33" s="17">
        <f>[4]ＲＳ!$P29</f>
        <v>0</v>
      </c>
      <c r="Q33" s="17">
        <f>[4]ＲＳ!$Q29</f>
        <v>0</v>
      </c>
      <c r="S33">
        <f t="shared" si="2"/>
        <v>145</v>
      </c>
      <c r="T33" t="b">
        <f t="shared" si="3"/>
        <v>1</v>
      </c>
    </row>
    <row r="34" spans="2:20">
      <c r="B34" s="17">
        <v>29</v>
      </c>
      <c r="C34" s="17">
        <f>[4]ＲＳ!$C30</f>
        <v>129</v>
      </c>
      <c r="D34" s="17">
        <f>[4]ＲＳ!$D30</f>
        <v>20</v>
      </c>
      <c r="E34" s="17">
        <f>[4]ＲＳ!$E30</f>
        <v>42</v>
      </c>
      <c r="F34" s="17">
        <f>[4]ＲＳ!$F30</f>
        <v>39</v>
      </c>
      <c r="G34" s="17">
        <f>[4]ＲＳ!$G30</f>
        <v>17</v>
      </c>
      <c r="H34" s="17">
        <f>[4]ＲＳ!$H30</f>
        <v>8</v>
      </c>
      <c r="I34" s="17">
        <f>[4]ＲＳ!$I30</f>
        <v>3</v>
      </c>
      <c r="J34" s="17">
        <f>[4]ＲＳ!$J30</f>
        <v>0</v>
      </c>
      <c r="K34" s="17">
        <f>[4]ＲＳ!$K30</f>
        <v>0</v>
      </c>
      <c r="L34" s="17">
        <f>[4]ＲＳ!$L30</f>
        <v>0</v>
      </c>
      <c r="M34" s="17">
        <f>[4]ＲＳ!$M30</f>
        <v>0</v>
      </c>
      <c r="N34" s="17">
        <f>[4]ＲＳ!$N30</f>
        <v>0</v>
      </c>
      <c r="O34" s="17">
        <f>[4]ＲＳ!$O30</f>
        <v>0</v>
      </c>
      <c r="P34" s="17">
        <f>[4]ＲＳ!$P30</f>
        <v>0</v>
      </c>
      <c r="Q34" s="17">
        <f>[4]ＲＳ!$Q30</f>
        <v>0</v>
      </c>
      <c r="S34">
        <f t="shared" si="2"/>
        <v>129</v>
      </c>
      <c r="T34" t="b">
        <f t="shared" si="3"/>
        <v>1</v>
      </c>
    </row>
    <row r="35" spans="2:20">
      <c r="B35" s="17">
        <v>30</v>
      </c>
      <c r="C35" s="17">
        <f>[4]ＲＳ!$C31</f>
        <v>101</v>
      </c>
      <c r="D35" s="17">
        <f>[4]ＲＳ!$D31</f>
        <v>10</v>
      </c>
      <c r="E35" s="17">
        <f>[4]ＲＳ!$E31</f>
        <v>25</v>
      </c>
      <c r="F35" s="17">
        <f>[4]ＲＳ!$F31</f>
        <v>40</v>
      </c>
      <c r="G35" s="17">
        <f>[4]ＲＳ!$G31</f>
        <v>15</v>
      </c>
      <c r="H35" s="17">
        <f>[4]ＲＳ!$H31</f>
        <v>8</v>
      </c>
      <c r="I35" s="17">
        <f>[4]ＲＳ!$I31</f>
        <v>3</v>
      </c>
      <c r="J35" s="17">
        <f>[4]ＲＳ!$J31</f>
        <v>0</v>
      </c>
      <c r="K35" s="17">
        <f>[4]ＲＳ!$K31</f>
        <v>0</v>
      </c>
      <c r="L35" s="17">
        <f>[4]ＲＳ!$L31</f>
        <v>0</v>
      </c>
      <c r="M35" s="17">
        <f>[4]ＲＳ!$M31</f>
        <v>0</v>
      </c>
      <c r="N35" s="17">
        <f>[4]ＲＳ!$N31</f>
        <v>0</v>
      </c>
      <c r="O35" s="17">
        <f>[4]ＲＳ!$O31</f>
        <v>0</v>
      </c>
      <c r="P35" s="17">
        <f>[4]ＲＳ!$P31</f>
        <v>0</v>
      </c>
      <c r="Q35" s="17">
        <f>[4]ＲＳ!$Q31</f>
        <v>0</v>
      </c>
      <c r="S35">
        <f t="shared" si="2"/>
        <v>101</v>
      </c>
      <c r="T35" t="b">
        <f t="shared" si="3"/>
        <v>1</v>
      </c>
    </row>
    <row r="36" spans="2:20">
      <c r="B36" s="17">
        <v>31</v>
      </c>
      <c r="C36" s="17">
        <f>[4]ＲＳ!$C32</f>
        <v>85</v>
      </c>
      <c r="D36" s="17">
        <f>[4]ＲＳ!$D32</f>
        <v>17</v>
      </c>
      <c r="E36" s="17">
        <f>[4]ＲＳ!$E32</f>
        <v>20</v>
      </c>
      <c r="F36" s="17">
        <f>[4]ＲＳ!$F32</f>
        <v>35</v>
      </c>
      <c r="G36" s="17">
        <f>[4]ＲＳ!$G32</f>
        <v>11</v>
      </c>
      <c r="H36" s="17">
        <f>[4]ＲＳ!$H32</f>
        <v>1</v>
      </c>
      <c r="I36" s="17">
        <f>[4]ＲＳ!$I32</f>
        <v>1</v>
      </c>
      <c r="J36" s="17">
        <f>[4]ＲＳ!$J32</f>
        <v>0</v>
      </c>
      <c r="K36" s="17">
        <f>[4]ＲＳ!$K32</f>
        <v>0</v>
      </c>
      <c r="L36" s="17">
        <f>[4]ＲＳ!$L32</f>
        <v>0</v>
      </c>
      <c r="M36" s="17">
        <f>[4]ＲＳ!$M32</f>
        <v>0</v>
      </c>
      <c r="N36" s="17">
        <f>[4]ＲＳ!$N32</f>
        <v>0</v>
      </c>
      <c r="O36" s="17">
        <f>[4]ＲＳ!$O32</f>
        <v>0</v>
      </c>
      <c r="P36" s="17">
        <f>[4]ＲＳ!$P32</f>
        <v>0</v>
      </c>
      <c r="Q36" s="17">
        <f>[4]ＲＳ!$Q32</f>
        <v>0</v>
      </c>
      <c r="S36">
        <f t="shared" si="2"/>
        <v>85</v>
      </c>
      <c r="T36" t="b">
        <f t="shared" si="3"/>
        <v>1</v>
      </c>
    </row>
    <row r="37" spans="2:20">
      <c r="B37" s="17">
        <v>32</v>
      </c>
      <c r="C37" s="17">
        <f>[4]ＲＳ!$C33</f>
        <v>61</v>
      </c>
      <c r="D37" s="17">
        <f>[4]ＲＳ!$D33</f>
        <v>13</v>
      </c>
      <c r="E37" s="17">
        <f>[4]ＲＳ!$E33</f>
        <v>14</v>
      </c>
      <c r="F37" s="17">
        <f>[4]ＲＳ!$F33</f>
        <v>25</v>
      </c>
      <c r="G37" s="17">
        <f>[4]ＲＳ!$G33</f>
        <v>7</v>
      </c>
      <c r="H37" s="17">
        <f>[4]ＲＳ!$H33</f>
        <v>2</v>
      </c>
      <c r="I37" s="17">
        <f>[4]ＲＳ!$I33</f>
        <v>0</v>
      </c>
      <c r="J37" s="17">
        <f>[4]ＲＳ!$J33</f>
        <v>0</v>
      </c>
      <c r="K37" s="17">
        <f>[4]ＲＳ!$K33</f>
        <v>0</v>
      </c>
      <c r="L37" s="17">
        <f>[4]ＲＳ!$L33</f>
        <v>0</v>
      </c>
      <c r="M37" s="17">
        <f>[4]ＲＳ!$M33</f>
        <v>0</v>
      </c>
      <c r="N37" s="17">
        <f>[4]ＲＳ!$N33</f>
        <v>0</v>
      </c>
      <c r="O37" s="17">
        <f>[4]ＲＳ!$O33</f>
        <v>0</v>
      </c>
      <c r="P37" s="17">
        <f>[4]ＲＳ!$P33</f>
        <v>0</v>
      </c>
      <c r="Q37" s="17">
        <f>[4]ＲＳ!$Q33</f>
        <v>0</v>
      </c>
      <c r="S37">
        <f t="shared" si="2"/>
        <v>61</v>
      </c>
      <c r="T37" t="b">
        <f t="shared" si="3"/>
        <v>1</v>
      </c>
    </row>
    <row r="38" spans="2:20">
      <c r="B38" s="17">
        <v>33</v>
      </c>
      <c r="C38" s="17">
        <f>[4]ＲＳ!$C34</f>
        <v>62</v>
      </c>
      <c r="D38" s="17">
        <f>[4]ＲＳ!$D34</f>
        <v>18</v>
      </c>
      <c r="E38" s="17">
        <f>[4]ＲＳ!$E34</f>
        <v>13</v>
      </c>
      <c r="F38" s="17">
        <f>[4]ＲＳ!$F34</f>
        <v>24</v>
      </c>
      <c r="G38" s="17">
        <f>[4]ＲＳ!$G34</f>
        <v>5</v>
      </c>
      <c r="H38" s="17">
        <f>[4]ＲＳ!$H34</f>
        <v>1</v>
      </c>
      <c r="I38" s="17">
        <f>[4]ＲＳ!$I34</f>
        <v>1</v>
      </c>
      <c r="J38" s="17">
        <f>[4]ＲＳ!$J34</f>
        <v>0</v>
      </c>
      <c r="K38" s="17">
        <f>[4]ＲＳ!$K34</f>
        <v>0</v>
      </c>
      <c r="L38" s="17">
        <f>[4]ＲＳ!$L34</f>
        <v>0</v>
      </c>
      <c r="M38" s="17">
        <f>[4]ＲＳ!$M34</f>
        <v>0</v>
      </c>
      <c r="N38" s="17">
        <f>[4]ＲＳ!$N34</f>
        <v>0</v>
      </c>
      <c r="O38" s="17">
        <f>[4]ＲＳ!$O34</f>
        <v>0</v>
      </c>
      <c r="P38" s="17">
        <f>[4]ＲＳ!$P34</f>
        <v>0</v>
      </c>
      <c r="Q38" s="17">
        <f>[4]ＲＳ!$Q34</f>
        <v>0</v>
      </c>
      <c r="S38">
        <f t="shared" si="2"/>
        <v>62</v>
      </c>
      <c r="T38" t="b">
        <f t="shared" si="3"/>
        <v>1</v>
      </c>
    </row>
    <row r="39" spans="2:20">
      <c r="B39" s="17">
        <v>34</v>
      </c>
      <c r="C39" s="17">
        <f>[4]ＲＳ!$C35</f>
        <v>39</v>
      </c>
      <c r="D39" s="17">
        <f>[4]ＲＳ!$D35</f>
        <v>7</v>
      </c>
      <c r="E39" s="17">
        <f>[4]ＲＳ!$E35</f>
        <v>10</v>
      </c>
      <c r="F39" s="17">
        <f>[4]ＲＳ!$F35</f>
        <v>15</v>
      </c>
      <c r="G39" s="17">
        <f>[4]ＲＳ!$G35</f>
        <v>4</v>
      </c>
      <c r="H39" s="17">
        <f>[4]ＲＳ!$H35</f>
        <v>3</v>
      </c>
      <c r="I39" s="17">
        <f>[4]ＲＳ!$I35</f>
        <v>0</v>
      </c>
      <c r="J39" s="17">
        <f>[4]ＲＳ!$J35</f>
        <v>0</v>
      </c>
      <c r="K39" s="17">
        <f>[4]ＲＳ!$K35</f>
        <v>0</v>
      </c>
      <c r="L39" s="17">
        <f>[4]ＲＳ!$L35</f>
        <v>0</v>
      </c>
      <c r="M39" s="17">
        <f>[4]ＲＳ!$M35</f>
        <v>0</v>
      </c>
      <c r="N39" s="17">
        <f>[4]ＲＳ!$N35</f>
        <v>0</v>
      </c>
      <c r="O39" s="17">
        <f>[4]ＲＳ!$O35</f>
        <v>0</v>
      </c>
      <c r="P39" s="17">
        <f>[4]ＲＳ!$P35</f>
        <v>0</v>
      </c>
      <c r="Q39" s="17">
        <f>[4]ＲＳ!$Q35</f>
        <v>0</v>
      </c>
      <c r="S39">
        <f t="shared" si="2"/>
        <v>39</v>
      </c>
      <c r="T39" t="b">
        <f t="shared" si="3"/>
        <v>1</v>
      </c>
    </row>
    <row r="40" spans="2:20">
      <c r="B40" s="17">
        <v>35</v>
      </c>
      <c r="C40" s="17" t="e">
        <f>[4]ＲＳ!$C36</f>
        <v>#N/A</v>
      </c>
      <c r="D40" s="17" t="e">
        <f>[4]ＲＳ!$D36</f>
        <v>#N/A</v>
      </c>
      <c r="E40" s="17" t="e">
        <f>[4]ＲＳ!$E36</f>
        <v>#N/A</v>
      </c>
      <c r="F40" s="17" t="e">
        <f>[4]ＲＳ!$F36</f>
        <v>#N/A</v>
      </c>
      <c r="G40" s="17" t="e">
        <f>[4]ＲＳ!$G36</f>
        <v>#N/A</v>
      </c>
      <c r="H40" s="17" t="e">
        <f>[4]ＲＳ!$H36</f>
        <v>#N/A</v>
      </c>
      <c r="I40" s="17" t="e">
        <f>[4]ＲＳ!$I36</f>
        <v>#N/A</v>
      </c>
      <c r="J40" s="17" t="e">
        <f>[4]ＲＳ!$J36</f>
        <v>#N/A</v>
      </c>
      <c r="K40" s="17" t="e">
        <f>[4]ＲＳ!$K36</f>
        <v>#N/A</v>
      </c>
      <c r="L40" s="17" t="e">
        <f>[4]ＲＳ!$L36</f>
        <v>#N/A</v>
      </c>
      <c r="M40" s="17" t="e">
        <f>[4]ＲＳ!$M36</f>
        <v>#N/A</v>
      </c>
      <c r="N40" s="17" t="e">
        <f>[4]ＲＳ!$N36</f>
        <v>#N/A</v>
      </c>
      <c r="O40" s="17" t="e">
        <f>[4]ＲＳ!$O36</f>
        <v>#N/A</v>
      </c>
      <c r="P40" s="17" t="e">
        <f>[4]ＲＳ!$P36</f>
        <v>#N/A</v>
      </c>
      <c r="Q40" s="17" t="e">
        <f>[4]ＲＳ!$Q36</f>
        <v>#N/A</v>
      </c>
      <c r="S40" t="e">
        <f t="shared" si="2"/>
        <v>#N/A</v>
      </c>
      <c r="T40" t="str">
        <f t="shared" si="3"/>
        <v>-</v>
      </c>
    </row>
    <row r="41" spans="2:20">
      <c r="B41" s="17">
        <v>36</v>
      </c>
      <c r="C41" s="17" t="e">
        <f>[4]ＲＳ!$C37</f>
        <v>#N/A</v>
      </c>
      <c r="D41" s="17" t="e">
        <f>[4]ＲＳ!$D37</f>
        <v>#N/A</v>
      </c>
      <c r="E41" s="17" t="e">
        <f>[4]ＲＳ!$E37</f>
        <v>#N/A</v>
      </c>
      <c r="F41" s="17" t="e">
        <f>[4]ＲＳ!$F37</f>
        <v>#N/A</v>
      </c>
      <c r="G41" s="17" t="e">
        <f>[4]ＲＳ!$G37</f>
        <v>#N/A</v>
      </c>
      <c r="H41" s="17" t="e">
        <f>[4]ＲＳ!$H37</f>
        <v>#N/A</v>
      </c>
      <c r="I41" s="17" t="e">
        <f>[4]ＲＳ!$I37</f>
        <v>#N/A</v>
      </c>
      <c r="J41" s="17" t="e">
        <f>[4]ＲＳ!$J37</f>
        <v>#N/A</v>
      </c>
      <c r="K41" s="17" t="e">
        <f>[4]ＲＳ!$K37</f>
        <v>#N/A</v>
      </c>
      <c r="L41" s="17" t="e">
        <f>[4]ＲＳ!$L37</f>
        <v>#N/A</v>
      </c>
      <c r="M41" s="17" t="e">
        <f>[4]ＲＳ!$M37</f>
        <v>#N/A</v>
      </c>
      <c r="N41" s="17" t="e">
        <f>[4]ＲＳ!$N37</f>
        <v>#N/A</v>
      </c>
      <c r="O41" s="17" t="e">
        <f>[4]ＲＳ!$O37</f>
        <v>#N/A</v>
      </c>
      <c r="P41" s="17" t="e">
        <f>[4]ＲＳ!$P37</f>
        <v>#N/A</v>
      </c>
      <c r="Q41" s="17" t="e">
        <f>[4]ＲＳ!$Q37</f>
        <v>#N/A</v>
      </c>
      <c r="S41" t="e">
        <f t="shared" si="2"/>
        <v>#N/A</v>
      </c>
      <c r="T41" t="str">
        <f t="shared" si="3"/>
        <v>-</v>
      </c>
    </row>
    <row r="42" spans="2:20">
      <c r="B42" s="17">
        <v>37</v>
      </c>
      <c r="C42" s="17" t="e">
        <f>[4]ＲＳ!$C38</f>
        <v>#N/A</v>
      </c>
      <c r="D42" s="17" t="e">
        <f>[4]ＲＳ!$D38</f>
        <v>#N/A</v>
      </c>
      <c r="E42" s="17" t="e">
        <f>[4]ＲＳ!$E38</f>
        <v>#N/A</v>
      </c>
      <c r="F42" s="17" t="e">
        <f>[4]ＲＳ!$F38</f>
        <v>#N/A</v>
      </c>
      <c r="G42" s="17" t="e">
        <f>[4]ＲＳ!$G38</f>
        <v>#N/A</v>
      </c>
      <c r="H42" s="17" t="e">
        <f>[4]ＲＳ!$H38</f>
        <v>#N/A</v>
      </c>
      <c r="I42" s="17" t="e">
        <f>[4]ＲＳ!$I38</f>
        <v>#N/A</v>
      </c>
      <c r="J42" s="17" t="e">
        <f>[4]ＲＳ!$J38</f>
        <v>#N/A</v>
      </c>
      <c r="K42" s="17" t="e">
        <f>[4]ＲＳ!$K38</f>
        <v>#N/A</v>
      </c>
      <c r="L42" s="17" t="e">
        <f>[4]ＲＳ!$L38</f>
        <v>#N/A</v>
      </c>
      <c r="M42" s="17" t="e">
        <f>[4]ＲＳ!$M38</f>
        <v>#N/A</v>
      </c>
      <c r="N42" s="17" t="e">
        <f>[4]ＲＳ!$N38</f>
        <v>#N/A</v>
      </c>
      <c r="O42" s="17" t="e">
        <f>[4]ＲＳ!$O38</f>
        <v>#N/A</v>
      </c>
      <c r="P42" s="17" t="e">
        <f>[4]ＲＳ!$P38</f>
        <v>#N/A</v>
      </c>
      <c r="Q42" s="17" t="e">
        <f>[4]ＲＳ!$Q38</f>
        <v>#N/A</v>
      </c>
      <c r="S42" t="e">
        <f t="shared" si="2"/>
        <v>#N/A</v>
      </c>
      <c r="T42" t="str">
        <f t="shared" si="3"/>
        <v>-</v>
      </c>
    </row>
    <row r="43" spans="2:20">
      <c r="B43" s="17">
        <v>38</v>
      </c>
      <c r="C43" s="17" t="e">
        <f>[4]ＲＳ!$C39</f>
        <v>#N/A</v>
      </c>
      <c r="D43" s="17" t="e">
        <f>[4]ＲＳ!$D39</f>
        <v>#N/A</v>
      </c>
      <c r="E43" s="17" t="e">
        <f>[4]ＲＳ!$E39</f>
        <v>#N/A</v>
      </c>
      <c r="F43" s="17" t="e">
        <f>[4]ＲＳ!$F39</f>
        <v>#N/A</v>
      </c>
      <c r="G43" s="17" t="e">
        <f>[4]ＲＳ!$G39</f>
        <v>#N/A</v>
      </c>
      <c r="H43" s="17" t="e">
        <f>[4]ＲＳ!$H39</f>
        <v>#N/A</v>
      </c>
      <c r="I43" s="17" t="e">
        <f>[4]ＲＳ!$I39</f>
        <v>#N/A</v>
      </c>
      <c r="J43" s="17" t="e">
        <f>[4]ＲＳ!$J39</f>
        <v>#N/A</v>
      </c>
      <c r="K43" s="17" t="e">
        <f>[4]ＲＳ!$K39</f>
        <v>#N/A</v>
      </c>
      <c r="L43" s="17" t="e">
        <f>[4]ＲＳ!$L39</f>
        <v>#N/A</v>
      </c>
      <c r="M43" s="17" t="e">
        <f>[4]ＲＳ!$M39</f>
        <v>#N/A</v>
      </c>
      <c r="N43" s="17" t="e">
        <f>[4]ＲＳ!$N39</f>
        <v>#N/A</v>
      </c>
      <c r="O43" s="17" t="e">
        <f>[4]ＲＳ!$O39</f>
        <v>#N/A</v>
      </c>
      <c r="P43" s="17" t="e">
        <f>[4]ＲＳ!$P39</f>
        <v>#N/A</v>
      </c>
      <c r="Q43" s="17" t="e">
        <f>[4]ＲＳ!$Q39</f>
        <v>#N/A</v>
      </c>
      <c r="S43" t="e">
        <f t="shared" si="2"/>
        <v>#N/A</v>
      </c>
      <c r="T43" t="str">
        <f t="shared" si="3"/>
        <v>-</v>
      </c>
    </row>
    <row r="44" spans="2:20">
      <c r="B44" s="17">
        <v>39</v>
      </c>
      <c r="C44" s="17" t="e">
        <f>[4]ＲＳ!$C40</f>
        <v>#N/A</v>
      </c>
      <c r="D44" s="17" t="e">
        <f>[4]ＲＳ!$D40</f>
        <v>#N/A</v>
      </c>
      <c r="E44" s="17" t="e">
        <f>[4]ＲＳ!$E40</f>
        <v>#N/A</v>
      </c>
      <c r="F44" s="17" t="e">
        <f>[4]ＲＳ!$F40</f>
        <v>#N/A</v>
      </c>
      <c r="G44" s="17" t="e">
        <f>[4]ＲＳ!$G40</f>
        <v>#N/A</v>
      </c>
      <c r="H44" s="17" t="e">
        <f>[4]ＲＳ!$H40</f>
        <v>#N/A</v>
      </c>
      <c r="I44" s="17" t="e">
        <f>[4]ＲＳ!$I40</f>
        <v>#N/A</v>
      </c>
      <c r="J44" s="17" t="e">
        <f>[4]ＲＳ!$J40</f>
        <v>#N/A</v>
      </c>
      <c r="K44" s="17" t="e">
        <f>[4]ＲＳ!$K40</f>
        <v>#N/A</v>
      </c>
      <c r="L44" s="17" t="e">
        <f>[4]ＲＳ!$L40</f>
        <v>#N/A</v>
      </c>
      <c r="M44" s="17" t="e">
        <f>[4]ＲＳ!$M40</f>
        <v>#N/A</v>
      </c>
      <c r="N44" s="17" t="e">
        <f>[4]ＲＳ!$N40</f>
        <v>#N/A</v>
      </c>
      <c r="O44" s="17" t="e">
        <f>[4]ＲＳ!$O40</f>
        <v>#N/A</v>
      </c>
      <c r="P44" s="17" t="e">
        <f>[4]ＲＳ!$P40</f>
        <v>#N/A</v>
      </c>
      <c r="Q44" s="17" t="e">
        <f>[4]ＲＳ!$Q40</f>
        <v>#N/A</v>
      </c>
      <c r="S44" t="e">
        <f t="shared" si="2"/>
        <v>#N/A</v>
      </c>
      <c r="T44" t="str">
        <f t="shared" si="3"/>
        <v>-</v>
      </c>
    </row>
    <row r="45" spans="2:20">
      <c r="B45" s="17">
        <v>40</v>
      </c>
      <c r="C45" s="17" t="e">
        <f>[4]ＲＳ!$C41</f>
        <v>#N/A</v>
      </c>
      <c r="D45" s="17" t="e">
        <f>[4]ＲＳ!$D41</f>
        <v>#N/A</v>
      </c>
      <c r="E45" s="17" t="e">
        <f>[4]ＲＳ!$E41</f>
        <v>#N/A</v>
      </c>
      <c r="F45" s="17" t="e">
        <f>[4]ＲＳ!$F41</f>
        <v>#N/A</v>
      </c>
      <c r="G45" s="17" t="e">
        <f>[4]ＲＳ!$G41</f>
        <v>#N/A</v>
      </c>
      <c r="H45" s="17" t="e">
        <f>[4]ＲＳ!$H41</f>
        <v>#N/A</v>
      </c>
      <c r="I45" s="17" t="e">
        <f>[4]ＲＳ!$I41</f>
        <v>#N/A</v>
      </c>
      <c r="J45" s="17" t="e">
        <f>[4]ＲＳ!$J41</f>
        <v>#N/A</v>
      </c>
      <c r="K45" s="17" t="e">
        <f>[4]ＲＳ!$K41</f>
        <v>#N/A</v>
      </c>
      <c r="L45" s="17" t="e">
        <f>[4]ＲＳ!$L41</f>
        <v>#N/A</v>
      </c>
      <c r="M45" s="17" t="e">
        <f>[4]ＲＳ!$M41</f>
        <v>#N/A</v>
      </c>
      <c r="N45" s="17" t="e">
        <f>[4]ＲＳ!$N41</f>
        <v>#N/A</v>
      </c>
      <c r="O45" s="17" t="e">
        <f>[4]ＲＳ!$O41</f>
        <v>#N/A</v>
      </c>
      <c r="P45" s="17" t="e">
        <f>[4]ＲＳ!$P41</f>
        <v>#N/A</v>
      </c>
      <c r="Q45" s="17" t="e">
        <f>[4]ＲＳ!$Q41</f>
        <v>#N/A</v>
      </c>
      <c r="S45" t="e">
        <f t="shared" si="2"/>
        <v>#N/A</v>
      </c>
      <c r="T45" t="str">
        <f t="shared" si="3"/>
        <v>-</v>
      </c>
    </row>
    <row r="46" spans="2:20">
      <c r="B46" s="17">
        <v>41</v>
      </c>
      <c r="C46" s="17" t="e">
        <f>[4]ＲＳ!$C42</f>
        <v>#N/A</v>
      </c>
      <c r="D46" s="17" t="e">
        <f>[4]ＲＳ!$D42</f>
        <v>#N/A</v>
      </c>
      <c r="E46" s="17" t="e">
        <f>[4]ＲＳ!$E42</f>
        <v>#N/A</v>
      </c>
      <c r="F46" s="17" t="e">
        <f>[4]ＲＳ!$F42</f>
        <v>#N/A</v>
      </c>
      <c r="G46" s="17" t="e">
        <f>[4]ＲＳ!$G42</f>
        <v>#N/A</v>
      </c>
      <c r="H46" s="17" t="e">
        <f>[4]ＲＳ!$H42</f>
        <v>#N/A</v>
      </c>
      <c r="I46" s="17" t="e">
        <f>[4]ＲＳ!$I42</f>
        <v>#N/A</v>
      </c>
      <c r="J46" s="17" t="e">
        <f>[4]ＲＳ!$J42</f>
        <v>#N/A</v>
      </c>
      <c r="K46" s="17" t="e">
        <f>[4]ＲＳ!$K42</f>
        <v>#N/A</v>
      </c>
      <c r="L46" s="17" t="e">
        <f>[4]ＲＳ!$L42</f>
        <v>#N/A</v>
      </c>
      <c r="M46" s="17" t="e">
        <f>[4]ＲＳ!$M42</f>
        <v>#N/A</v>
      </c>
      <c r="N46" s="17" t="e">
        <f>[4]ＲＳ!$N42</f>
        <v>#N/A</v>
      </c>
      <c r="O46" s="17" t="e">
        <f>[4]ＲＳ!$O42</f>
        <v>#N/A</v>
      </c>
      <c r="P46" s="17" t="e">
        <f>[4]ＲＳ!$P42</f>
        <v>#N/A</v>
      </c>
      <c r="Q46" s="17" t="e">
        <f>[4]ＲＳ!$Q42</f>
        <v>#N/A</v>
      </c>
      <c r="S46" t="e">
        <f t="shared" si="2"/>
        <v>#N/A</v>
      </c>
      <c r="T46" t="str">
        <f t="shared" si="3"/>
        <v>-</v>
      </c>
    </row>
    <row r="47" spans="2:20">
      <c r="B47" s="17">
        <v>42</v>
      </c>
      <c r="C47" s="17" t="e">
        <f>[4]ＲＳ!$C43</f>
        <v>#N/A</v>
      </c>
      <c r="D47" s="17" t="e">
        <f>[4]ＲＳ!$D43</f>
        <v>#N/A</v>
      </c>
      <c r="E47" s="17" t="e">
        <f>[4]ＲＳ!$E43</f>
        <v>#N/A</v>
      </c>
      <c r="F47" s="17" t="e">
        <f>[4]ＲＳ!$F43</f>
        <v>#N/A</v>
      </c>
      <c r="G47" s="17" t="e">
        <f>[4]ＲＳ!$G43</f>
        <v>#N/A</v>
      </c>
      <c r="H47" s="17" t="e">
        <f>[4]ＲＳ!$H43</f>
        <v>#N/A</v>
      </c>
      <c r="I47" s="17" t="e">
        <f>[4]ＲＳ!$I43</f>
        <v>#N/A</v>
      </c>
      <c r="J47" s="17" t="e">
        <f>[4]ＲＳ!$J43</f>
        <v>#N/A</v>
      </c>
      <c r="K47" s="17" t="e">
        <f>[4]ＲＳ!$K43</f>
        <v>#N/A</v>
      </c>
      <c r="L47" s="17" t="e">
        <f>[4]ＲＳ!$L43</f>
        <v>#N/A</v>
      </c>
      <c r="M47" s="17" t="e">
        <f>[4]ＲＳ!$M43</f>
        <v>#N/A</v>
      </c>
      <c r="N47" s="17" t="e">
        <f>[4]ＲＳ!$N43</f>
        <v>#N/A</v>
      </c>
      <c r="O47" s="17" t="e">
        <f>[4]ＲＳ!$O43</f>
        <v>#N/A</v>
      </c>
      <c r="P47" s="17" t="e">
        <f>[4]ＲＳ!$P43</f>
        <v>#N/A</v>
      </c>
      <c r="Q47" s="17" t="e">
        <f>[4]ＲＳ!$Q43</f>
        <v>#N/A</v>
      </c>
      <c r="S47" t="e">
        <f t="shared" si="2"/>
        <v>#N/A</v>
      </c>
      <c r="T47" t="str">
        <f t="shared" si="3"/>
        <v>-</v>
      </c>
    </row>
    <row r="48" spans="2:20">
      <c r="B48" s="17">
        <v>43</v>
      </c>
      <c r="C48" s="17" t="e">
        <f>[4]ＲＳ!$C44</f>
        <v>#N/A</v>
      </c>
      <c r="D48" s="17" t="e">
        <f>[4]ＲＳ!$D44</f>
        <v>#N/A</v>
      </c>
      <c r="E48" s="17" t="e">
        <f>[4]ＲＳ!$E44</f>
        <v>#N/A</v>
      </c>
      <c r="F48" s="17" t="e">
        <f>[4]ＲＳ!$F44</f>
        <v>#N/A</v>
      </c>
      <c r="G48" s="17" t="e">
        <f>[4]ＲＳ!$G44</f>
        <v>#N/A</v>
      </c>
      <c r="H48" s="17" t="e">
        <f>[4]ＲＳ!$H44</f>
        <v>#N/A</v>
      </c>
      <c r="I48" s="17" t="e">
        <f>[4]ＲＳ!$I44</f>
        <v>#N/A</v>
      </c>
      <c r="J48" s="17" t="e">
        <f>[4]ＲＳ!$J44</f>
        <v>#N/A</v>
      </c>
      <c r="K48" s="17" t="e">
        <f>[4]ＲＳ!$K44</f>
        <v>#N/A</v>
      </c>
      <c r="L48" s="17" t="e">
        <f>[4]ＲＳ!$L44</f>
        <v>#N/A</v>
      </c>
      <c r="M48" s="17" t="e">
        <f>[4]ＲＳ!$M44</f>
        <v>#N/A</v>
      </c>
      <c r="N48" s="17" t="e">
        <f>[4]ＲＳ!$N44</f>
        <v>#N/A</v>
      </c>
      <c r="O48" s="17" t="e">
        <f>[4]ＲＳ!$O44</f>
        <v>#N/A</v>
      </c>
      <c r="P48" s="17" t="e">
        <f>[4]ＲＳ!$P44</f>
        <v>#N/A</v>
      </c>
      <c r="Q48" s="17" t="e">
        <f>[4]ＲＳ!$Q44</f>
        <v>#N/A</v>
      </c>
      <c r="S48" t="e">
        <f t="shared" si="2"/>
        <v>#N/A</v>
      </c>
      <c r="T48" t="str">
        <f t="shared" si="3"/>
        <v>-</v>
      </c>
    </row>
    <row r="49" spans="2:20">
      <c r="B49" s="17">
        <v>44</v>
      </c>
      <c r="C49" s="17" t="e">
        <f>[4]ＲＳ!$C45</f>
        <v>#N/A</v>
      </c>
      <c r="D49" s="17" t="e">
        <f>[4]ＲＳ!$D45</f>
        <v>#N/A</v>
      </c>
      <c r="E49" s="17" t="e">
        <f>[4]ＲＳ!$E45</f>
        <v>#N/A</v>
      </c>
      <c r="F49" s="17" t="e">
        <f>[4]ＲＳ!$F45</f>
        <v>#N/A</v>
      </c>
      <c r="G49" s="17" t="e">
        <f>[4]ＲＳ!$G45</f>
        <v>#N/A</v>
      </c>
      <c r="H49" s="17" t="e">
        <f>[4]ＲＳ!$H45</f>
        <v>#N/A</v>
      </c>
      <c r="I49" s="17" t="e">
        <f>[4]ＲＳ!$I45</f>
        <v>#N/A</v>
      </c>
      <c r="J49" s="17" t="e">
        <f>[4]ＲＳ!$J45</f>
        <v>#N/A</v>
      </c>
      <c r="K49" s="17" t="e">
        <f>[4]ＲＳ!$K45</f>
        <v>#N/A</v>
      </c>
      <c r="L49" s="17" t="e">
        <f>[4]ＲＳ!$L45</f>
        <v>#N/A</v>
      </c>
      <c r="M49" s="17" t="e">
        <f>[4]ＲＳ!$M45</f>
        <v>#N/A</v>
      </c>
      <c r="N49" s="17" t="e">
        <f>[4]ＲＳ!$N45</f>
        <v>#N/A</v>
      </c>
      <c r="O49" s="17" t="e">
        <f>[4]ＲＳ!$O45</f>
        <v>#N/A</v>
      </c>
      <c r="P49" s="17" t="e">
        <f>[4]ＲＳ!$P45</f>
        <v>#N/A</v>
      </c>
      <c r="Q49" s="17" t="e">
        <f>[4]ＲＳ!$Q45</f>
        <v>#N/A</v>
      </c>
      <c r="S49" t="e">
        <f t="shared" si="2"/>
        <v>#N/A</v>
      </c>
      <c r="T49" t="str">
        <f t="shared" si="3"/>
        <v>-</v>
      </c>
    </row>
    <row r="50" spans="2:20">
      <c r="B50" s="17">
        <v>45</v>
      </c>
      <c r="C50" s="17" t="e">
        <f>[4]ＲＳ!$C46</f>
        <v>#N/A</v>
      </c>
      <c r="D50" s="17" t="e">
        <f>[4]ＲＳ!$D46</f>
        <v>#N/A</v>
      </c>
      <c r="E50" s="17" t="e">
        <f>[4]ＲＳ!$E46</f>
        <v>#N/A</v>
      </c>
      <c r="F50" s="17" t="e">
        <f>[4]ＲＳ!$F46</f>
        <v>#N/A</v>
      </c>
      <c r="G50" s="17" t="e">
        <f>[4]ＲＳ!$G46</f>
        <v>#N/A</v>
      </c>
      <c r="H50" s="17" t="e">
        <f>[4]ＲＳ!$H46</f>
        <v>#N/A</v>
      </c>
      <c r="I50" s="17" t="e">
        <f>[4]ＲＳ!$I46</f>
        <v>#N/A</v>
      </c>
      <c r="J50" s="17" t="e">
        <f>[4]ＲＳ!$J46</f>
        <v>#N/A</v>
      </c>
      <c r="K50" s="17" t="e">
        <f>[4]ＲＳ!$K46</f>
        <v>#N/A</v>
      </c>
      <c r="L50" s="17" t="e">
        <f>[4]ＲＳ!$L46</f>
        <v>#N/A</v>
      </c>
      <c r="M50" s="17" t="e">
        <f>[4]ＲＳ!$M46</f>
        <v>#N/A</v>
      </c>
      <c r="N50" s="17" t="e">
        <f>[4]ＲＳ!$N46</f>
        <v>#N/A</v>
      </c>
      <c r="O50" s="17" t="e">
        <f>[4]ＲＳ!$O46</f>
        <v>#N/A</v>
      </c>
      <c r="P50" s="17" t="e">
        <f>[4]ＲＳ!$P46</f>
        <v>#N/A</v>
      </c>
      <c r="Q50" s="17" t="e">
        <f>[4]ＲＳ!$Q46</f>
        <v>#N/A</v>
      </c>
      <c r="S50" t="e">
        <f t="shared" si="2"/>
        <v>#N/A</v>
      </c>
      <c r="T50" t="str">
        <f t="shared" si="3"/>
        <v>-</v>
      </c>
    </row>
    <row r="51" spans="2:20">
      <c r="B51" s="17">
        <v>46</v>
      </c>
      <c r="C51" s="17" t="e">
        <f>[4]ＲＳ!$C47</f>
        <v>#N/A</v>
      </c>
      <c r="D51" s="17" t="e">
        <f>[4]ＲＳ!$D47</f>
        <v>#N/A</v>
      </c>
      <c r="E51" s="17" t="e">
        <f>[4]ＲＳ!$E47</f>
        <v>#N/A</v>
      </c>
      <c r="F51" s="17" t="e">
        <f>[4]ＲＳ!$F47</f>
        <v>#N/A</v>
      </c>
      <c r="G51" s="17" t="e">
        <f>[4]ＲＳ!$G47</f>
        <v>#N/A</v>
      </c>
      <c r="H51" s="17" t="e">
        <f>[4]ＲＳ!$H47</f>
        <v>#N/A</v>
      </c>
      <c r="I51" s="17" t="e">
        <f>[4]ＲＳ!$I47</f>
        <v>#N/A</v>
      </c>
      <c r="J51" s="17" t="e">
        <f>[4]ＲＳ!$J47</f>
        <v>#N/A</v>
      </c>
      <c r="K51" s="17" t="e">
        <f>[4]ＲＳ!$K47</f>
        <v>#N/A</v>
      </c>
      <c r="L51" s="17" t="e">
        <f>[4]ＲＳ!$L47</f>
        <v>#N/A</v>
      </c>
      <c r="M51" s="17" t="e">
        <f>[4]ＲＳ!$M47</f>
        <v>#N/A</v>
      </c>
      <c r="N51" s="17" t="e">
        <f>[4]ＲＳ!$N47</f>
        <v>#N/A</v>
      </c>
      <c r="O51" s="17" t="e">
        <f>[4]ＲＳ!$O47</f>
        <v>#N/A</v>
      </c>
      <c r="P51" s="17" t="e">
        <f>[4]ＲＳ!$P47</f>
        <v>#N/A</v>
      </c>
      <c r="Q51" s="17" t="e">
        <f>[4]ＲＳ!$Q47</f>
        <v>#N/A</v>
      </c>
      <c r="S51" t="e">
        <f t="shared" si="2"/>
        <v>#N/A</v>
      </c>
      <c r="T51" t="str">
        <f t="shared" si="3"/>
        <v>-</v>
      </c>
    </row>
    <row r="52" spans="2:20">
      <c r="B52" s="17">
        <v>47</v>
      </c>
      <c r="C52" s="17" t="e">
        <f>[4]ＲＳ!$C48</f>
        <v>#N/A</v>
      </c>
      <c r="D52" s="17" t="e">
        <f>[4]ＲＳ!$D48</f>
        <v>#N/A</v>
      </c>
      <c r="E52" s="17" t="e">
        <f>[4]ＲＳ!$E48</f>
        <v>#N/A</v>
      </c>
      <c r="F52" s="17" t="e">
        <f>[4]ＲＳ!$F48</f>
        <v>#N/A</v>
      </c>
      <c r="G52" s="17" t="e">
        <f>[4]ＲＳ!$G48</f>
        <v>#N/A</v>
      </c>
      <c r="H52" s="17" t="e">
        <f>[4]ＲＳ!$H48</f>
        <v>#N/A</v>
      </c>
      <c r="I52" s="17" t="e">
        <f>[4]ＲＳ!$I48</f>
        <v>#N/A</v>
      </c>
      <c r="J52" s="17" t="e">
        <f>[4]ＲＳ!$J48</f>
        <v>#N/A</v>
      </c>
      <c r="K52" s="17" t="e">
        <f>[4]ＲＳ!$K48</f>
        <v>#N/A</v>
      </c>
      <c r="L52" s="17" t="e">
        <f>[4]ＲＳ!$L48</f>
        <v>#N/A</v>
      </c>
      <c r="M52" s="17" t="e">
        <f>[4]ＲＳ!$M48</f>
        <v>#N/A</v>
      </c>
      <c r="N52" s="17" t="e">
        <f>[4]ＲＳ!$N48</f>
        <v>#N/A</v>
      </c>
      <c r="O52" s="17" t="e">
        <f>[4]ＲＳ!$O48</f>
        <v>#N/A</v>
      </c>
      <c r="P52" s="17" t="e">
        <f>[4]ＲＳ!$P48</f>
        <v>#N/A</v>
      </c>
      <c r="Q52" s="17" t="e">
        <f>[4]ＲＳ!$Q48</f>
        <v>#N/A</v>
      </c>
      <c r="S52" t="e">
        <f t="shared" si="2"/>
        <v>#N/A</v>
      </c>
      <c r="T52" t="str">
        <f t="shared" si="3"/>
        <v>-</v>
      </c>
    </row>
    <row r="53" spans="2:20">
      <c r="B53" s="17">
        <v>48</v>
      </c>
      <c r="C53" s="17" t="e">
        <f>[4]ＲＳ!$C49</f>
        <v>#N/A</v>
      </c>
      <c r="D53" s="17" t="e">
        <f>[4]ＲＳ!$D49</f>
        <v>#N/A</v>
      </c>
      <c r="E53" s="17" t="e">
        <f>[4]ＲＳ!$E49</f>
        <v>#N/A</v>
      </c>
      <c r="F53" s="17" t="e">
        <f>[4]ＲＳ!$F49</f>
        <v>#N/A</v>
      </c>
      <c r="G53" s="17" t="e">
        <f>[4]ＲＳ!$G49</f>
        <v>#N/A</v>
      </c>
      <c r="H53" s="17" t="e">
        <f>[4]ＲＳ!$H49</f>
        <v>#N/A</v>
      </c>
      <c r="I53" s="17" t="e">
        <f>[4]ＲＳ!$I49</f>
        <v>#N/A</v>
      </c>
      <c r="J53" s="17" t="e">
        <f>[4]ＲＳ!$J49</f>
        <v>#N/A</v>
      </c>
      <c r="K53" s="17" t="e">
        <f>[4]ＲＳ!$K49</f>
        <v>#N/A</v>
      </c>
      <c r="L53" s="17" t="e">
        <f>[4]ＲＳ!$L49</f>
        <v>#N/A</v>
      </c>
      <c r="M53" s="17" t="e">
        <f>[4]ＲＳ!$M49</f>
        <v>#N/A</v>
      </c>
      <c r="N53" s="17" t="e">
        <f>[4]ＲＳ!$N49</f>
        <v>#N/A</v>
      </c>
      <c r="O53" s="17" t="e">
        <f>[4]ＲＳ!$O49</f>
        <v>#N/A</v>
      </c>
      <c r="P53" s="17" t="e">
        <f>[4]ＲＳ!$P49</f>
        <v>#N/A</v>
      </c>
      <c r="Q53" s="17" t="e">
        <f>[4]ＲＳ!$Q49</f>
        <v>#N/A</v>
      </c>
      <c r="S53" t="e">
        <f t="shared" si="2"/>
        <v>#N/A</v>
      </c>
      <c r="T53" t="str">
        <f t="shared" si="3"/>
        <v>-</v>
      </c>
    </row>
    <row r="54" spans="2:20">
      <c r="B54" s="17">
        <v>49</v>
      </c>
      <c r="C54" s="17" t="e">
        <f>[4]ＲＳ!$C50</f>
        <v>#N/A</v>
      </c>
      <c r="D54" s="17" t="e">
        <f>[4]ＲＳ!$D50</f>
        <v>#N/A</v>
      </c>
      <c r="E54" s="17" t="e">
        <f>[4]ＲＳ!$E50</f>
        <v>#N/A</v>
      </c>
      <c r="F54" s="17" t="e">
        <f>[4]ＲＳ!$F50</f>
        <v>#N/A</v>
      </c>
      <c r="G54" s="17" t="e">
        <f>[4]ＲＳ!$G50</f>
        <v>#N/A</v>
      </c>
      <c r="H54" s="17" t="e">
        <f>[4]ＲＳ!$H50</f>
        <v>#N/A</v>
      </c>
      <c r="I54" s="17" t="e">
        <f>[4]ＲＳ!$I50</f>
        <v>#N/A</v>
      </c>
      <c r="J54" s="17" t="e">
        <f>[4]ＲＳ!$J50</f>
        <v>#N/A</v>
      </c>
      <c r="K54" s="17" t="e">
        <f>[4]ＲＳ!$K50</f>
        <v>#N/A</v>
      </c>
      <c r="L54" s="17" t="e">
        <f>[4]ＲＳ!$L50</f>
        <v>#N/A</v>
      </c>
      <c r="M54" s="17" t="e">
        <f>[4]ＲＳ!$M50</f>
        <v>#N/A</v>
      </c>
      <c r="N54" s="17" t="e">
        <f>[4]ＲＳ!$N50</f>
        <v>#N/A</v>
      </c>
      <c r="O54" s="17" t="e">
        <f>[4]ＲＳ!$O50</f>
        <v>#N/A</v>
      </c>
      <c r="P54" s="17" t="e">
        <f>[4]ＲＳ!$P50</f>
        <v>#N/A</v>
      </c>
      <c r="Q54" s="17" t="e">
        <f>[4]ＲＳ!$Q50</f>
        <v>#N/A</v>
      </c>
      <c r="S54" t="e">
        <f t="shared" si="2"/>
        <v>#N/A</v>
      </c>
      <c r="T54" t="str">
        <f t="shared" si="3"/>
        <v>-</v>
      </c>
    </row>
    <row r="55" spans="2:20">
      <c r="B55" s="17">
        <v>50</v>
      </c>
      <c r="C55" s="17" t="e">
        <f>[4]ＲＳ!$C51</f>
        <v>#N/A</v>
      </c>
      <c r="D55" s="17" t="e">
        <f>[4]ＲＳ!$D51</f>
        <v>#N/A</v>
      </c>
      <c r="E55" s="17" t="e">
        <f>[4]ＲＳ!$E51</f>
        <v>#N/A</v>
      </c>
      <c r="F55" s="17" t="e">
        <f>[4]ＲＳ!$F51</f>
        <v>#N/A</v>
      </c>
      <c r="G55" s="17" t="e">
        <f>[4]ＲＳ!$G51</f>
        <v>#N/A</v>
      </c>
      <c r="H55" s="17" t="e">
        <f>[4]ＲＳ!$H51</f>
        <v>#N/A</v>
      </c>
      <c r="I55" s="17" t="e">
        <f>[4]ＲＳ!$I51</f>
        <v>#N/A</v>
      </c>
      <c r="J55" s="17" t="e">
        <f>[4]ＲＳ!$J51</f>
        <v>#N/A</v>
      </c>
      <c r="K55" s="17" t="e">
        <f>[4]ＲＳ!$K51</f>
        <v>#N/A</v>
      </c>
      <c r="L55" s="17" t="e">
        <f>[4]ＲＳ!$L51</f>
        <v>#N/A</v>
      </c>
      <c r="M55" s="17" t="e">
        <f>[4]ＲＳ!$M51</f>
        <v>#N/A</v>
      </c>
      <c r="N55" s="17" t="e">
        <f>[4]ＲＳ!$N51</f>
        <v>#N/A</v>
      </c>
      <c r="O55" s="17" t="e">
        <f>[4]ＲＳ!$O51</f>
        <v>#N/A</v>
      </c>
      <c r="P55" s="17" t="e">
        <f>[4]ＲＳ!$P51</f>
        <v>#N/A</v>
      </c>
      <c r="Q55" s="17" t="e">
        <f>[4]ＲＳ!$Q51</f>
        <v>#N/A</v>
      </c>
      <c r="S55" t="e">
        <f t="shared" si="2"/>
        <v>#N/A</v>
      </c>
      <c r="T55" t="str">
        <f t="shared" si="3"/>
        <v>-</v>
      </c>
    </row>
    <row r="56" spans="2:20">
      <c r="B56" s="17">
        <v>51</v>
      </c>
      <c r="C56" s="17" t="e">
        <f>[4]ＲＳ!$C52</f>
        <v>#N/A</v>
      </c>
      <c r="D56" s="17" t="e">
        <f>[4]ＲＳ!$D52</f>
        <v>#N/A</v>
      </c>
      <c r="E56" s="17" t="e">
        <f>[4]ＲＳ!$E52</f>
        <v>#N/A</v>
      </c>
      <c r="F56" s="17" t="e">
        <f>[4]ＲＳ!$F52</f>
        <v>#N/A</v>
      </c>
      <c r="G56" s="17" t="e">
        <f>[4]ＲＳ!$G52</f>
        <v>#N/A</v>
      </c>
      <c r="H56" s="17" t="e">
        <f>[4]ＲＳ!$H52</f>
        <v>#N/A</v>
      </c>
      <c r="I56" s="17" t="e">
        <f>[4]ＲＳ!$I52</f>
        <v>#N/A</v>
      </c>
      <c r="J56" s="17" t="e">
        <f>[4]ＲＳ!$J52</f>
        <v>#N/A</v>
      </c>
      <c r="K56" s="17" t="e">
        <f>[4]ＲＳ!$K52</f>
        <v>#N/A</v>
      </c>
      <c r="L56" s="17" t="e">
        <f>[4]ＲＳ!$L52</f>
        <v>#N/A</v>
      </c>
      <c r="M56" s="17" t="e">
        <f>[4]ＲＳ!$M52</f>
        <v>#N/A</v>
      </c>
      <c r="N56" s="17" t="e">
        <f>[4]ＲＳ!$N52</f>
        <v>#N/A</v>
      </c>
      <c r="O56" s="17" t="e">
        <f>[4]ＲＳ!$O52</f>
        <v>#N/A</v>
      </c>
      <c r="P56" s="17" t="e">
        <f>[4]ＲＳ!$P52</f>
        <v>#N/A</v>
      </c>
      <c r="Q56" s="17" t="e">
        <f>[4]ＲＳ!$Q52</f>
        <v>#N/A</v>
      </c>
      <c r="S56" t="e">
        <f t="shared" si="2"/>
        <v>#N/A</v>
      </c>
      <c r="T56" t="str">
        <f t="shared" si="3"/>
        <v>-</v>
      </c>
    </row>
    <row r="57" spans="2:20">
      <c r="B57" s="17">
        <v>52</v>
      </c>
      <c r="C57" s="17" t="e">
        <f>[4]ＲＳ!$C53</f>
        <v>#N/A</v>
      </c>
      <c r="D57" s="17" t="e">
        <f>[4]ＲＳ!$D53</f>
        <v>#N/A</v>
      </c>
      <c r="E57" s="17" t="e">
        <f>[4]ＲＳ!$E53</f>
        <v>#N/A</v>
      </c>
      <c r="F57" s="17" t="e">
        <f>[4]ＲＳ!$F53</f>
        <v>#N/A</v>
      </c>
      <c r="G57" s="17" t="e">
        <f>[4]ＲＳ!$G53</f>
        <v>#N/A</v>
      </c>
      <c r="H57" s="17" t="e">
        <f>[4]ＲＳ!$H53</f>
        <v>#N/A</v>
      </c>
      <c r="I57" s="17" t="e">
        <f>[4]ＲＳ!$I53</f>
        <v>#N/A</v>
      </c>
      <c r="J57" s="17" t="e">
        <f>[4]ＲＳ!$J53</f>
        <v>#N/A</v>
      </c>
      <c r="K57" s="17" t="e">
        <f>[4]ＲＳ!$K53</f>
        <v>#N/A</v>
      </c>
      <c r="L57" s="17" t="e">
        <f>[4]ＲＳ!$L53</f>
        <v>#N/A</v>
      </c>
      <c r="M57" s="17" t="e">
        <f>[4]ＲＳ!$M53</f>
        <v>#N/A</v>
      </c>
      <c r="N57" s="17" t="e">
        <f>[4]ＲＳ!$N53</f>
        <v>#N/A</v>
      </c>
      <c r="O57" s="17" t="e">
        <f>[4]ＲＳ!$O53</f>
        <v>#N/A</v>
      </c>
      <c r="P57" s="17" t="e">
        <f>[4]ＲＳ!$P53</f>
        <v>#N/A</v>
      </c>
      <c r="Q57" s="17" t="e">
        <f>[4]ＲＳ!$Q53</f>
        <v>#N/A</v>
      </c>
      <c r="S57" t="e">
        <f t="shared" si="2"/>
        <v>#N/A</v>
      </c>
      <c r="T57" t="str">
        <f t="shared" si="3"/>
        <v>-</v>
      </c>
    </row>
    <row r="58" spans="2:20">
      <c r="B58" s="104">
        <v>53</v>
      </c>
      <c r="C58" s="104" t="e">
        <f>[4]ＲＳ!$C54</f>
        <v>#N/A</v>
      </c>
      <c r="D58" s="104" t="e">
        <f>[4]ＲＳ!$D54</f>
        <v>#N/A</v>
      </c>
      <c r="E58" s="104" t="e">
        <f>[4]ＲＳ!$E54</f>
        <v>#N/A</v>
      </c>
      <c r="F58" s="104" t="e">
        <f>[4]ＲＳ!$F54</f>
        <v>#N/A</v>
      </c>
      <c r="G58" s="104" t="e">
        <f>[4]ＲＳ!$G54</f>
        <v>#N/A</v>
      </c>
      <c r="H58" s="104" t="e">
        <f>[4]ＲＳ!$H54</f>
        <v>#N/A</v>
      </c>
      <c r="I58" s="104" t="e">
        <f>[4]ＲＳ!$I54</f>
        <v>#N/A</v>
      </c>
      <c r="J58" s="104" t="e">
        <f>[4]ＲＳ!$J54</f>
        <v>#N/A</v>
      </c>
      <c r="K58" s="104" t="e">
        <f>[4]ＲＳ!$K54</f>
        <v>#N/A</v>
      </c>
      <c r="L58" s="104" t="e">
        <f>[4]ＲＳ!$L54</f>
        <v>#N/A</v>
      </c>
      <c r="M58" s="104" t="e">
        <f>[4]ＲＳ!$M54</f>
        <v>#N/A</v>
      </c>
      <c r="N58" s="104" t="e">
        <f>[4]ＲＳ!$N54</f>
        <v>#N/A</v>
      </c>
      <c r="O58" s="104" t="e">
        <f>[4]ＲＳ!$O54</f>
        <v>#N/A</v>
      </c>
      <c r="P58" s="104" t="e">
        <f>[4]ＲＳ!$P54</f>
        <v>#N/A</v>
      </c>
      <c r="Q58" s="104" t="e">
        <f>[4]ＲＳ!$Q54</f>
        <v>#N/A</v>
      </c>
      <c r="R58" s="5"/>
      <c r="S58" s="5" t="e">
        <f t="shared" si="2"/>
        <v>#N/A</v>
      </c>
      <c r="T58" s="5" t="str">
        <f t="shared" si="3"/>
        <v>-</v>
      </c>
    </row>
    <row r="60" spans="2:20">
      <c r="B60" s="2" t="s">
        <v>66</v>
      </c>
      <c r="C60" s="2">
        <f t="array" ref="C60">+SUM(IF(NOT(ISERROR(C6:C57)),C6:C57))</f>
        <v>1188</v>
      </c>
      <c r="D60" s="2">
        <f t="array" ref="D60">+SUM(IF(NOT(ISERROR(D6:D57)),D6:D57))</f>
        <v>195</v>
      </c>
      <c r="E60" s="2">
        <f t="array" ref="E60">+SUM(IF(NOT(ISERROR(E6:E57)),E6:E57))</f>
        <v>342</v>
      </c>
      <c r="F60" s="2">
        <f t="array" ref="F60">+SUM(IF(NOT(ISERROR(F6:F57)),F6:F57))</f>
        <v>409</v>
      </c>
      <c r="G60" s="2">
        <f t="array" ref="G60">+SUM(IF(NOT(ISERROR(G6:G57)),G6:G57))</f>
        <v>160</v>
      </c>
      <c r="H60" s="2">
        <f t="array" ref="H60">+SUM(IF(NOT(ISERROR(H6:H57)),H6:H57))</f>
        <v>56</v>
      </c>
      <c r="I60" s="2">
        <f t="array" ref="I60">+SUM(IF(NOT(ISERROR(I6:I57)),I6:I57))</f>
        <v>15</v>
      </c>
      <c r="J60" s="2">
        <f t="array" ref="J60">+SUM(IF(NOT(ISERROR(J6:J57)),J6:J57))</f>
        <v>5</v>
      </c>
      <c r="K60" s="2">
        <f t="array" ref="K60">+SUM(IF(NOT(ISERROR(K6:K57)),K6:K57))</f>
        <v>1</v>
      </c>
      <c r="L60" s="2">
        <f t="array" ref="L60">+SUM(IF(NOT(ISERROR(L6:L57)),L6:L57))</f>
        <v>2</v>
      </c>
      <c r="M60" s="2">
        <f t="array" ref="M60">+SUM(IF(NOT(ISERROR(M6:M57)),M6:M57))</f>
        <v>1</v>
      </c>
      <c r="N60" s="2">
        <f t="array" ref="N60">+SUM(IF(NOT(ISERROR(N6:N57)),N6:N57))</f>
        <v>0</v>
      </c>
      <c r="O60" s="2">
        <f t="array" ref="O60">+SUM(IF(NOT(ISERROR(O6:O57)),O6:O57))</f>
        <v>1</v>
      </c>
      <c r="P60" s="2">
        <f t="array" ref="P60">+SUM(IF(NOT(ISERROR(P6:P57)),P6:P57))</f>
        <v>0</v>
      </c>
      <c r="Q60" s="2">
        <f t="array" ref="Q60">+SUM(IF(NOT(ISERROR(Q6:Q57)),Q6:Q57))</f>
        <v>1</v>
      </c>
      <c r="R60" s="2"/>
      <c r="S60" s="2">
        <f>SUM(D60:Q60)</f>
        <v>1188</v>
      </c>
      <c r="T60" s="2" t="b">
        <f>C60=S60</f>
        <v>1</v>
      </c>
    </row>
    <row r="61" spans="2:20">
      <c r="B61" s="4" t="s">
        <v>73</v>
      </c>
      <c r="C61" s="4">
        <f t="shared" ref="C61:Q61" si="4">+C60/$C$60*100</f>
        <v>100</v>
      </c>
      <c r="D61" s="4">
        <f t="shared" si="4"/>
        <v>16.414141414141415</v>
      </c>
      <c r="E61" s="4">
        <f t="shared" si="4"/>
        <v>28.787878787878789</v>
      </c>
      <c r="F61" s="4">
        <f t="shared" si="4"/>
        <v>34.427609427609426</v>
      </c>
      <c r="G61" s="4">
        <f t="shared" si="4"/>
        <v>13.468013468013467</v>
      </c>
      <c r="H61" s="4">
        <f t="shared" si="4"/>
        <v>4.7138047138047137</v>
      </c>
      <c r="I61" s="4">
        <f t="shared" si="4"/>
        <v>1.2626262626262625</v>
      </c>
      <c r="J61" s="4">
        <f t="shared" si="4"/>
        <v>0.42087542087542085</v>
      </c>
      <c r="K61" s="4">
        <f t="shared" si="4"/>
        <v>8.4175084175084167E-2</v>
      </c>
      <c r="L61" s="4">
        <f t="shared" si="4"/>
        <v>0.16835016835016833</v>
      </c>
      <c r="M61" s="4">
        <f t="shared" si="4"/>
        <v>8.4175084175084167E-2</v>
      </c>
      <c r="N61" s="4">
        <f t="shared" si="4"/>
        <v>0</v>
      </c>
      <c r="O61" s="4">
        <f t="shared" si="4"/>
        <v>8.4175084175084167E-2</v>
      </c>
      <c r="P61" s="4">
        <f t="shared" si="4"/>
        <v>0</v>
      </c>
      <c r="Q61" s="4">
        <f t="shared" si="4"/>
        <v>8.4175084175084167E-2</v>
      </c>
      <c r="R61" s="4"/>
      <c r="S61" s="4">
        <f>SUM(D61:Q61)</f>
        <v>100.00000000000001</v>
      </c>
      <c r="T61" s="4" t="b">
        <f>C61=S61</f>
        <v>1</v>
      </c>
    </row>
    <row r="63" spans="2:20">
      <c r="S63" s="5">
        <f t="array" ref="S63">+SUM(IF(NOT(ISERROR(S6:S57)),S6:S57))</f>
        <v>1188</v>
      </c>
      <c r="T63" s="5" t="b">
        <f>+S60=S63</f>
        <v>1</v>
      </c>
    </row>
    <row r="67" spans="3:9">
      <c r="C67" s="25" t="s">
        <v>177</v>
      </c>
      <c r="D67" t="s">
        <v>153</v>
      </c>
      <c r="E67" t="s">
        <v>154</v>
      </c>
      <c r="F67" t="s">
        <v>71</v>
      </c>
      <c r="G67" t="s">
        <v>96</v>
      </c>
      <c r="H67" t="s">
        <v>97</v>
      </c>
      <c r="I67" t="s">
        <v>176</v>
      </c>
    </row>
    <row r="68" spans="3:9">
      <c r="C68">
        <f>SUM(D68:I68)</f>
        <v>100.00000000000001</v>
      </c>
      <c r="D68">
        <f>D61</f>
        <v>16.414141414141415</v>
      </c>
      <c r="E68">
        <f>E61</f>
        <v>28.787878787878789</v>
      </c>
      <c r="F68">
        <f>F61</f>
        <v>34.427609427609426</v>
      </c>
      <c r="G68">
        <f>G61</f>
        <v>13.468013468013467</v>
      </c>
      <c r="H68">
        <f>H61</f>
        <v>4.7138047138047137</v>
      </c>
      <c r="I68">
        <f>SUM(I61:Q61)</f>
        <v>2.1885521885521886</v>
      </c>
    </row>
  </sheetData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25</vt:i4>
      </vt:variant>
      <vt:variant>
        <vt:lpstr>名前付き一覧</vt:lpstr>
      </vt:variant>
      <vt:variant>
        <vt:i4>1</vt:i4>
      </vt:variant>
    </vt:vector>
  </HeadingPairs>
  <TitlesOfParts>
    <vt:vector size="26" baseType="lpstr">
      <vt:lpstr>疾病別報告状況</vt:lpstr>
      <vt:lpstr>令和8年各保健所毎集計</vt:lpstr>
      <vt:lpstr>カレンダー</vt:lpstr>
      <vt:lpstr>年次別</vt:lpstr>
      <vt:lpstr>報告数合計</vt:lpstr>
      <vt:lpstr>ARI</vt:lpstr>
      <vt:lpstr>イン</vt:lpstr>
      <vt:lpstr>co19</vt:lpstr>
      <vt:lpstr>RS</vt:lpstr>
      <vt:lpstr>咽頭</vt:lpstr>
      <vt:lpstr>Ａ群</vt:lpstr>
      <vt:lpstr>胃腸</vt:lpstr>
      <vt:lpstr>水痘</vt:lpstr>
      <vt:lpstr>手足</vt:lpstr>
      <vt:lpstr>伝紅</vt:lpstr>
      <vt:lpstr>突発</vt:lpstr>
      <vt:lpstr>ヘル</vt:lpstr>
      <vt:lpstr>耳下</vt:lpstr>
      <vt:lpstr>出血</vt:lpstr>
      <vt:lpstr>流行</vt:lpstr>
      <vt:lpstr>細髄</vt:lpstr>
      <vt:lpstr>無髄</vt:lpstr>
      <vt:lpstr>マイコ</vt:lpstr>
      <vt:lpstr>クラミ</vt:lpstr>
      <vt:lpstr>ロタ</vt:lpstr>
      <vt:lpstr>疾病別報告状況!Print_Area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髙良　武俊</cp:lastModifiedBy>
  <cp:lastPrinted>2026-08-26T08:03:48Z</cp:lastPrinted>
  <dcterms:created xsi:type="dcterms:W3CDTF">2019-07-19T07:58:40Z</dcterms:created>
  <dcterms:modified xsi:type="dcterms:W3CDTF">2026-08-26T08:05:49Z</dcterms:modified>
</cp:coreProperties>
</file>