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01_週報update用（医療機関と保健所あてメールデータ、HP用データ）\2026_27w_update\forHP\"/>
    </mc:Choice>
  </mc:AlternateContent>
  <xr:revisionPtr revIDLastSave="0" documentId="13_ncr:1_{0AD633FE-2B39-40DA-8F8C-D477AAB36CB8}" xr6:coauthVersionLast="47" xr6:coauthVersionMax="47" xr10:uidLastSave="{00000000-0000-0000-0000-000000000000}"/>
  <bookViews>
    <workbookView xWindow="-110" yWindow="-110" windowWidth="19420" windowHeight="10300" tabRatio="768" activeTab="1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I32" i="29" l="1"/>
  <c r="D32" i="29"/>
  <c r="F32" i="29"/>
  <c r="E32" i="29"/>
  <c r="H32" i="29"/>
  <c r="G32" i="29"/>
  <c r="D40" i="29" a="1"/>
  <c r="D16" i="29" a="1"/>
  <c r="D8" i="29" a="1"/>
  <c r="E16" i="29" l="1"/>
  <c r="F16" i="29"/>
  <c r="D16" i="29"/>
  <c r="I16" i="29"/>
  <c r="G16" i="29"/>
  <c r="H16" i="29"/>
  <c r="I40" i="29"/>
  <c r="G40" i="29"/>
  <c r="E40" i="29"/>
  <c r="D40" i="29"/>
  <c r="C40" i="29" s="1"/>
  <c r="H40" i="29"/>
  <c r="F40" i="29"/>
  <c r="D8" i="29"/>
  <c r="I8" i="29"/>
  <c r="E8" i="29"/>
  <c r="F8" i="29"/>
  <c r="H8" i="29"/>
  <c r="G8" i="29"/>
  <c r="C32" i="29"/>
  <c r="C16" i="29" l="1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H128" i="29" l="1"/>
  <c r="I128" i="29"/>
  <c r="E128" i="29"/>
  <c r="G128" i="29"/>
  <c r="D128" i="29"/>
  <c r="F128" i="29"/>
  <c r="D88" i="29"/>
  <c r="H88" i="29"/>
  <c r="E88" i="29"/>
  <c r="I88" i="29"/>
  <c r="G88" i="29"/>
  <c r="F88" i="29"/>
  <c r="G152" i="29"/>
  <c r="H152" i="29"/>
  <c r="D152" i="29"/>
  <c r="E152" i="29"/>
  <c r="F152" i="29"/>
  <c r="C152" i="29" s="1"/>
  <c r="I152" i="29"/>
  <c r="I136" i="29"/>
  <c r="D136" i="29"/>
  <c r="F136" i="29"/>
  <c r="G136" i="29"/>
  <c r="H136" i="29"/>
  <c r="E136" i="29"/>
  <c r="G104" i="29"/>
  <c r="H104" i="29"/>
  <c r="F104" i="29"/>
  <c r="D104" i="29"/>
  <c r="E104" i="29"/>
  <c r="I104" i="29"/>
  <c r="F64" i="29"/>
  <c r="G64" i="29"/>
  <c r="H64" i="29"/>
  <c r="D64" i="29"/>
  <c r="I64" i="29"/>
  <c r="E64" i="29"/>
  <c r="G56" i="29"/>
  <c r="E56" i="29"/>
  <c r="I56" i="29"/>
  <c r="D56" i="29"/>
  <c r="H56" i="29"/>
  <c r="F56" i="29"/>
  <c r="H72" i="29"/>
  <c r="G72" i="29"/>
  <c r="I72" i="29"/>
  <c r="F72" i="29"/>
  <c r="E72" i="29"/>
  <c r="D72" i="29"/>
  <c r="C72" i="29" s="1"/>
  <c r="H120" i="29"/>
  <c r="D120" i="29"/>
  <c r="F120" i="29"/>
  <c r="I120" i="29"/>
  <c r="E120" i="29"/>
  <c r="G120" i="29"/>
  <c r="I144" i="29"/>
  <c r="D144" i="29"/>
  <c r="F144" i="29"/>
  <c r="G144" i="29"/>
  <c r="H144" i="29"/>
  <c r="E144" i="29"/>
  <c r="D24" i="29"/>
  <c r="G24" i="29"/>
  <c r="H24" i="29"/>
  <c r="I24" i="29"/>
  <c r="E24" i="29"/>
  <c r="F24" i="29"/>
  <c r="I96" i="29"/>
  <c r="F96" i="29"/>
  <c r="D96" i="29"/>
  <c r="G96" i="29"/>
  <c r="H96" i="29"/>
  <c r="E96" i="29"/>
  <c r="I80" i="29"/>
  <c r="H80" i="29"/>
  <c r="E80" i="29"/>
  <c r="G80" i="29"/>
  <c r="D80" i="29"/>
  <c r="F80" i="29"/>
  <c r="E112" i="29"/>
  <c r="I112" i="29"/>
  <c r="F112" i="29"/>
  <c r="H112" i="29"/>
  <c r="G112" i="29"/>
  <c r="D112" i="29"/>
  <c r="C112" i="29" s="1"/>
  <c r="D48" i="29"/>
  <c r="I48" i="29"/>
  <c r="G48" i="29"/>
  <c r="E48" i="29"/>
  <c r="H48" i="29"/>
  <c r="F48" i="29"/>
  <c r="C96" i="29" l="1"/>
  <c r="C144" i="29"/>
  <c r="C88" i="29"/>
  <c r="C64" i="29"/>
  <c r="C136" i="29"/>
  <c r="C80" i="29"/>
  <c r="C128" i="29"/>
  <c r="C56" i="29"/>
  <c r="C104" i="29"/>
  <c r="C120" i="29"/>
  <c r="C48" i="29"/>
  <c r="C24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<sst xmlns="http://schemas.openxmlformats.org/spreadsheetml/2006/main" count="4029" uniqueCount="276">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</sst>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3" borderId="24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  <xf numFmtId="177" fontId="21" fillId="0" borderId="13" xfId="0" applyNumberFormat="1" applyFont="1" applyFill="1" applyBorder="1">
      <alignment vertical="center"/>
    </xf>
    <xf numFmtId="177" fontId="21" fillId="3" borderId="14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1.8800000000000001</c:v>
                </c:pt>
                <c:pt idx="113" formatCode="0.00">
                  <c:v>0.65999999999999992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0.12000000000000001</c:v>
                </c:pt>
                <c:pt idx="113" formatCode="0.00">
                  <c:v>0.08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1.1675</c:v>
                </c:pt>
                <c:pt idx="113" formatCode="0.00">
                  <c:v>0.752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2.6224999999999996</c:v>
                </c:pt>
                <c:pt idx="113" formatCode="0.00">
                  <c:v>2.39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  <c:pt idx="21">
                  <c:v>0.96</c:v>
                </c:pt>
                <c:pt idx="22">
                  <c:v>0.67</c:v>
                </c:pt>
                <c:pt idx="23">
                  <c:v>0.88</c:v>
                </c:pt>
                <c:pt idx="24">
                  <c:v>0.63</c:v>
                </c:pt>
                <c:pt idx="25">
                  <c:v>0.57999999999999996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  <c:pt idx="21">
                  <c:v>2.79</c:v>
                </c:pt>
                <c:pt idx="22">
                  <c:v>2.58</c:v>
                </c:pt>
                <c:pt idx="23">
                  <c:v>2.58</c:v>
                </c:pt>
                <c:pt idx="24">
                  <c:v>2.48</c:v>
                </c:pt>
                <c:pt idx="25">
                  <c:v>2.25</c:v>
                </c:pt>
                <c:pt idx="26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  <c:pt idx="21">
                  <c:v>0.67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  <c:pt idx="21">
                  <c:v>1.43</c:v>
                </c:pt>
                <c:pt idx="22">
                  <c:v>0.86</c:v>
                </c:pt>
                <c:pt idx="23">
                  <c:v>1.29</c:v>
                </c:pt>
                <c:pt idx="24">
                  <c:v>1</c:v>
                </c:pt>
                <c:pt idx="25">
                  <c:v>0.43</c:v>
                </c:pt>
                <c:pt idx="26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  <c:pt idx="21">
                  <c:v>0</c:v>
                </c:pt>
                <c:pt idx="22">
                  <c:v>0.4</c:v>
                </c:pt>
                <c:pt idx="23">
                  <c:v>1.2</c:v>
                </c:pt>
                <c:pt idx="24">
                  <c:v>0.6</c:v>
                </c:pt>
                <c:pt idx="25">
                  <c:v>0.2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  <c:pt idx="21">
                  <c:v>1</c:v>
                </c:pt>
                <c:pt idx="22">
                  <c:v>0.83</c:v>
                </c:pt>
                <c:pt idx="23">
                  <c:v>0</c:v>
                </c:pt>
                <c:pt idx="24">
                  <c:v>0.17</c:v>
                </c:pt>
                <c:pt idx="25">
                  <c:v>0.67</c:v>
                </c:pt>
                <c:pt idx="2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1.5</c:v>
                </c:pt>
                <c:pt idx="25">
                  <c:v>3</c:v>
                </c:pt>
                <c:pt idx="2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16.077738515901061</c:v>
                </c:pt>
                <c:pt idx="1">
                  <c:v>32.685512367491164</c:v>
                </c:pt>
                <c:pt idx="2">
                  <c:v>31.272084805653712</c:v>
                </c:pt>
                <c:pt idx="3">
                  <c:v>12.897526501766784</c:v>
                </c:pt>
                <c:pt idx="4">
                  <c:v>4.4169611307420498</c:v>
                </c:pt>
                <c:pt idx="5">
                  <c:v>1.0600706713780919</c:v>
                </c:pt>
                <c:pt idx="6">
                  <c:v>0.70671378091872794</c:v>
                </c:pt>
                <c:pt idx="7">
                  <c:v>0.17667844522968199</c:v>
                </c:pt>
                <c:pt idx="8">
                  <c:v>0.17667844522968199</c:v>
                </c:pt>
                <c:pt idx="9">
                  <c:v>0.17667844522968199</c:v>
                </c:pt>
                <c:pt idx="10">
                  <c:v>0</c:v>
                </c:pt>
                <c:pt idx="11">
                  <c:v>0.17667844522968199</c:v>
                </c:pt>
                <c:pt idx="12">
                  <c:v>0</c:v>
                </c:pt>
                <c:pt idx="13">
                  <c:v>0.17667844522968199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0.46511627906976744</c:v>
                </c:pt>
                <c:pt idx="1">
                  <c:v>20.930232558139537</c:v>
                </c:pt>
                <c:pt idx="2">
                  <c:v>39.534883720930232</c:v>
                </c:pt>
                <c:pt idx="3">
                  <c:v>11.627906976744185</c:v>
                </c:pt>
                <c:pt idx="4">
                  <c:v>4.1860465116279073</c:v>
                </c:pt>
                <c:pt idx="5">
                  <c:v>4.6511627906976747</c:v>
                </c:pt>
                <c:pt idx="6">
                  <c:v>7.441860465116279</c:v>
                </c:pt>
                <c:pt idx="7">
                  <c:v>3.7209302325581395</c:v>
                </c:pt>
                <c:pt idx="8">
                  <c:v>1.8604651162790697</c:v>
                </c:pt>
                <c:pt idx="9">
                  <c:v>1.8604651162790697</c:v>
                </c:pt>
                <c:pt idx="10">
                  <c:v>0.93023255813953487</c:v>
                </c:pt>
                <c:pt idx="11">
                  <c:v>2.3255813953488373</c:v>
                </c:pt>
                <c:pt idx="12">
                  <c:v>0.46511627906976744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0.44345898004434592</c:v>
                </c:pt>
                <c:pt idx="2">
                  <c:v>4.7671840354767179</c:v>
                </c:pt>
                <c:pt idx="3">
                  <c:v>8.6474501108647441</c:v>
                </c:pt>
                <c:pt idx="4">
                  <c:v>11.419068736141908</c:v>
                </c:pt>
                <c:pt idx="5">
                  <c:v>10.532150776053214</c:v>
                </c:pt>
                <c:pt idx="6">
                  <c:v>11.64079822616408</c:v>
                </c:pt>
                <c:pt idx="7">
                  <c:v>10.199556541019955</c:v>
                </c:pt>
                <c:pt idx="8">
                  <c:v>8.758314855875831</c:v>
                </c:pt>
                <c:pt idx="9">
                  <c:v>6.4301552106430151</c:v>
                </c:pt>
                <c:pt idx="10">
                  <c:v>6.0975609756097562</c:v>
                </c:pt>
                <c:pt idx="11">
                  <c:v>11.529933481152993</c:v>
                </c:pt>
                <c:pt idx="12">
                  <c:v>0.99778270509977818</c:v>
                </c:pt>
                <c:pt idx="13">
                  <c:v>8.536585365853659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  <c:pt idx="21">
                  <c:v>2.63</c:v>
                </c:pt>
                <c:pt idx="22">
                  <c:v>4.25</c:v>
                </c:pt>
                <c:pt idx="23">
                  <c:v>3.38</c:v>
                </c:pt>
                <c:pt idx="24">
                  <c:v>4.17</c:v>
                </c:pt>
                <c:pt idx="25">
                  <c:v>3.17</c:v>
                </c:pt>
                <c:pt idx="26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  <c:pt idx="21">
                  <c:v>5.14</c:v>
                </c:pt>
                <c:pt idx="22">
                  <c:v>4.88</c:v>
                </c:pt>
                <c:pt idx="23">
                  <c:v>4.9400000000000004</c:v>
                </c:pt>
                <c:pt idx="24">
                  <c:v>4.82</c:v>
                </c:pt>
                <c:pt idx="25">
                  <c:v>4.5999999999999996</c:v>
                </c:pt>
                <c:pt idx="26">
                  <c:v>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  <c:pt idx="21">
                  <c:v>0</c:v>
                </c:pt>
                <c:pt idx="22">
                  <c:v>1.33</c:v>
                </c:pt>
                <c:pt idx="23">
                  <c:v>2.67</c:v>
                </c:pt>
                <c:pt idx="24">
                  <c:v>2</c:v>
                </c:pt>
                <c:pt idx="25">
                  <c:v>2</c:v>
                </c:pt>
                <c:pt idx="26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  <c:pt idx="21">
                  <c:v>0.86</c:v>
                </c:pt>
                <c:pt idx="22">
                  <c:v>2.14</c:v>
                </c:pt>
                <c:pt idx="23">
                  <c:v>0.86</c:v>
                </c:pt>
                <c:pt idx="24">
                  <c:v>1.29</c:v>
                </c:pt>
                <c:pt idx="25">
                  <c:v>0</c:v>
                </c:pt>
                <c:pt idx="26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  <c:pt idx="21">
                  <c:v>3.8</c:v>
                </c:pt>
                <c:pt idx="22">
                  <c:v>7.4</c:v>
                </c:pt>
                <c:pt idx="23">
                  <c:v>2.6</c:v>
                </c:pt>
                <c:pt idx="24">
                  <c:v>4.4000000000000004</c:v>
                </c:pt>
                <c:pt idx="25">
                  <c:v>6.8</c:v>
                </c:pt>
                <c:pt idx="2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  <c:pt idx="21">
                  <c:v>5.33</c:v>
                </c:pt>
                <c:pt idx="22">
                  <c:v>6.83</c:v>
                </c:pt>
                <c:pt idx="23">
                  <c:v>8.33</c:v>
                </c:pt>
                <c:pt idx="24">
                  <c:v>9.5</c:v>
                </c:pt>
                <c:pt idx="25">
                  <c:v>5.17</c:v>
                </c:pt>
                <c:pt idx="26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1.5</c:v>
                </c:pt>
                <c:pt idx="25">
                  <c:v>0.5</c:v>
                </c:pt>
                <c:pt idx="26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1.7486783245221633</c:v>
                </c:pt>
                <c:pt idx="1">
                  <c:v>10.329402196014641</c:v>
                </c:pt>
                <c:pt idx="2">
                  <c:v>12.362749084993901</c:v>
                </c:pt>
                <c:pt idx="3">
                  <c:v>7.8487189914599433</c:v>
                </c:pt>
                <c:pt idx="4">
                  <c:v>6.0593737291581942</c:v>
                </c:pt>
                <c:pt idx="5">
                  <c:v>6.0593737291581942</c:v>
                </c:pt>
                <c:pt idx="6">
                  <c:v>6.7100447336315581</c:v>
                </c:pt>
                <c:pt idx="7">
                  <c:v>4.839365595770639</c:v>
                </c:pt>
                <c:pt idx="8">
                  <c:v>3.2940219601464009</c:v>
                </c:pt>
                <c:pt idx="9">
                  <c:v>3.3346888979259859</c:v>
                </c:pt>
                <c:pt idx="10">
                  <c:v>3.0906872712484752</c:v>
                </c:pt>
                <c:pt idx="11">
                  <c:v>7.2387149247661657</c:v>
                </c:pt>
                <c:pt idx="12">
                  <c:v>2.887352582350549</c:v>
                </c:pt>
                <c:pt idx="13">
                  <c:v>24.196827978853193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0.49249999999999994</c:v>
                </c:pt>
                <c:pt idx="113" formatCode="0.00">
                  <c:v>0.33600000000000002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0.42499999999999999</c:v>
                </c:pt>
                <c:pt idx="113" formatCode="0.00">
                  <c:v>0.378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  <c:pt idx="21">
                  <c:v>1.1100000000000001</c:v>
                </c:pt>
                <c:pt idx="22">
                  <c:v>0.8</c:v>
                </c:pt>
                <c:pt idx="23">
                  <c:v>0.77</c:v>
                </c:pt>
                <c:pt idx="24">
                  <c:v>0.43</c:v>
                </c:pt>
                <c:pt idx="25">
                  <c:v>0.75</c:v>
                </c:pt>
                <c:pt idx="26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0.06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0.08</c:v>
                </c:pt>
                <c:pt idx="26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  <c:pt idx="21">
                  <c:v>0.46</c:v>
                </c:pt>
                <c:pt idx="22">
                  <c:v>0.38</c:v>
                </c:pt>
                <c:pt idx="23">
                  <c:v>0.13</c:v>
                </c:pt>
                <c:pt idx="24">
                  <c:v>0.67</c:v>
                </c:pt>
                <c:pt idx="25">
                  <c:v>0.28999999999999998</c:v>
                </c:pt>
                <c:pt idx="26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  <c:pt idx="21">
                  <c:v>0.44</c:v>
                </c:pt>
                <c:pt idx="22">
                  <c:v>0.36</c:v>
                </c:pt>
                <c:pt idx="23">
                  <c:v>0.44</c:v>
                </c:pt>
                <c:pt idx="24">
                  <c:v>0.35</c:v>
                </c:pt>
                <c:pt idx="25">
                  <c:v>0.42</c:v>
                </c:pt>
                <c:pt idx="26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  <c:pt idx="25">
                  <c:v>0</c:v>
                </c:pt>
                <c:pt idx="2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0.43</c:v>
                </c:pt>
                <c:pt idx="22">
                  <c:v>0.28999999999999998</c:v>
                </c:pt>
                <c:pt idx="23">
                  <c:v>0.14000000000000001</c:v>
                </c:pt>
                <c:pt idx="24">
                  <c:v>0.28999999999999998</c:v>
                </c:pt>
                <c:pt idx="25">
                  <c:v>0.14000000000000001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  <c:pt idx="21">
                  <c:v>1.33</c:v>
                </c:pt>
                <c:pt idx="22">
                  <c:v>1.17</c:v>
                </c:pt>
                <c:pt idx="23">
                  <c:v>0.17</c:v>
                </c:pt>
                <c:pt idx="24">
                  <c:v>2.17</c:v>
                </c:pt>
                <c:pt idx="25">
                  <c:v>0.67</c:v>
                </c:pt>
                <c:pt idx="2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0.5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1.2931034482758621</c:v>
                </c:pt>
                <c:pt idx="1">
                  <c:v>5.818965517241379</c:v>
                </c:pt>
                <c:pt idx="2">
                  <c:v>6.0344827586206895</c:v>
                </c:pt>
                <c:pt idx="3">
                  <c:v>12.284482758620689</c:v>
                </c:pt>
                <c:pt idx="4">
                  <c:v>10.129310344827585</c:v>
                </c:pt>
                <c:pt idx="5">
                  <c:v>7.9741379310344831</c:v>
                </c:pt>
                <c:pt idx="6">
                  <c:v>8.4051724137931032</c:v>
                </c:pt>
                <c:pt idx="7">
                  <c:v>6.8965517241379306</c:v>
                </c:pt>
                <c:pt idx="8">
                  <c:v>7.5431034482758621</c:v>
                </c:pt>
                <c:pt idx="9">
                  <c:v>7.5431034482758621</c:v>
                </c:pt>
                <c:pt idx="10">
                  <c:v>7.112068965517242</c:v>
                </c:pt>
                <c:pt idx="11">
                  <c:v>15.517241379310345</c:v>
                </c:pt>
                <c:pt idx="12">
                  <c:v>1.7241379310344827</c:v>
                </c:pt>
                <c:pt idx="13">
                  <c:v>1.7241379310344827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0.67</c:v>
                </c:pt>
                <c:pt idx="113" formatCode="0.00">
                  <c:v>3.0840000000000001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0.84749999999999992</c:v>
                </c:pt>
                <c:pt idx="113" formatCode="0.00">
                  <c:v>3.9540000000000006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  <c:pt idx="21">
                  <c:v>1.29</c:v>
                </c:pt>
                <c:pt idx="22">
                  <c:v>1.83</c:v>
                </c:pt>
                <c:pt idx="23">
                  <c:v>2.21</c:v>
                </c:pt>
                <c:pt idx="24">
                  <c:v>2.88</c:v>
                </c:pt>
                <c:pt idx="25">
                  <c:v>4.33</c:v>
                </c:pt>
                <c:pt idx="26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  <c:pt idx="21">
                  <c:v>1.41</c:v>
                </c:pt>
                <c:pt idx="22">
                  <c:v>1.98</c:v>
                </c:pt>
                <c:pt idx="23">
                  <c:v>2.75</c:v>
                </c:pt>
                <c:pt idx="24">
                  <c:v>3.4</c:v>
                </c:pt>
                <c:pt idx="25">
                  <c:v>4.6100000000000003</c:v>
                </c:pt>
                <c:pt idx="26">
                  <c:v>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0.67</c:v>
                </c:pt>
                <c:pt idx="23">
                  <c:v>1.67</c:v>
                </c:pt>
                <c:pt idx="24">
                  <c:v>1.67</c:v>
                </c:pt>
                <c:pt idx="25">
                  <c:v>3.67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0.86</c:v>
                </c:pt>
                <c:pt idx="22">
                  <c:v>2.86</c:v>
                </c:pt>
                <c:pt idx="23">
                  <c:v>1.86</c:v>
                </c:pt>
                <c:pt idx="24">
                  <c:v>3.86</c:v>
                </c:pt>
                <c:pt idx="25">
                  <c:v>3.14</c:v>
                </c:pt>
                <c:pt idx="2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  <c:pt idx="21">
                  <c:v>0.2</c:v>
                </c:pt>
                <c:pt idx="22">
                  <c:v>0.2</c:v>
                </c:pt>
                <c:pt idx="23">
                  <c:v>1.2</c:v>
                </c:pt>
                <c:pt idx="24">
                  <c:v>0.4</c:v>
                </c:pt>
                <c:pt idx="25">
                  <c:v>3.2</c:v>
                </c:pt>
                <c:pt idx="26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  <c:pt idx="21">
                  <c:v>3.33</c:v>
                </c:pt>
                <c:pt idx="22">
                  <c:v>2.5</c:v>
                </c:pt>
                <c:pt idx="23">
                  <c:v>2.5</c:v>
                </c:pt>
                <c:pt idx="24">
                  <c:v>0.83</c:v>
                </c:pt>
                <c:pt idx="25">
                  <c:v>2.17</c:v>
                </c:pt>
                <c:pt idx="26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  <c:pt idx="21">
                  <c:v>1.5</c:v>
                </c:pt>
                <c:pt idx="22">
                  <c:v>2</c:v>
                </c:pt>
                <c:pt idx="23">
                  <c:v>7</c:v>
                </c:pt>
                <c:pt idx="24">
                  <c:v>15</c:v>
                </c:pt>
                <c:pt idx="25">
                  <c:v>21</c:v>
                </c:pt>
                <c:pt idx="2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1.2903225806451613</c:v>
                </c:pt>
                <c:pt idx="1">
                  <c:v>21.50537634408602</c:v>
                </c:pt>
                <c:pt idx="2">
                  <c:v>50.107526881720432</c:v>
                </c:pt>
                <c:pt idx="3">
                  <c:v>16.7741935483871</c:v>
                </c:pt>
                <c:pt idx="4">
                  <c:v>6.236559139784946</c:v>
                </c:pt>
                <c:pt idx="5">
                  <c:v>1.935483870967742</c:v>
                </c:pt>
                <c:pt idx="6">
                  <c:v>1.0752688172043012</c:v>
                </c:pt>
                <c:pt idx="7">
                  <c:v>0.43010752688172044</c:v>
                </c:pt>
                <c:pt idx="8">
                  <c:v>0.43010752688172044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0.21505376344086022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1.6E-2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7.5000000000000011E-2</c:v>
                </c:pt>
                <c:pt idx="113" formatCode="0.00">
                  <c:v>6.2E-2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0.08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0.17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  <c:pt idx="21">
                  <c:v>0.4</c:v>
                </c:pt>
                <c:pt idx="22">
                  <c:v>0.2</c:v>
                </c:pt>
                <c:pt idx="23">
                  <c:v>0.4</c:v>
                </c:pt>
                <c:pt idx="24">
                  <c:v>0</c:v>
                </c:pt>
                <c:pt idx="25">
                  <c:v>0.4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  <c:pt idx="21">
                  <c:v>1.54</c:v>
                </c:pt>
                <c:pt idx="22">
                  <c:v>0.69</c:v>
                </c:pt>
                <c:pt idx="23">
                  <c:v>1.23</c:v>
                </c:pt>
                <c:pt idx="24">
                  <c:v>0.62</c:v>
                </c:pt>
                <c:pt idx="25">
                  <c:v>0.54</c:v>
                </c:pt>
                <c:pt idx="26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  <c:pt idx="21">
                  <c:v>0.44</c:v>
                </c:pt>
                <c:pt idx="22">
                  <c:v>0.33</c:v>
                </c:pt>
                <c:pt idx="23">
                  <c:v>0.33</c:v>
                </c:pt>
                <c:pt idx="24">
                  <c:v>0.56000000000000005</c:v>
                </c:pt>
                <c:pt idx="25">
                  <c:v>0.67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  <c:pt idx="21">
                  <c:v>1.92</c:v>
                </c:pt>
                <c:pt idx="22">
                  <c:v>1.75</c:v>
                </c:pt>
                <c:pt idx="23">
                  <c:v>1.08</c:v>
                </c:pt>
                <c:pt idx="24">
                  <c:v>0.5</c:v>
                </c:pt>
                <c:pt idx="25">
                  <c:v>1.42</c:v>
                </c:pt>
                <c:pt idx="26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  <c:pt idx="21">
                  <c:v>0</c:v>
                </c:pt>
                <c:pt idx="22">
                  <c:v>0.33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2.2222222222222223</c:v>
                </c:pt>
                <c:pt idx="2">
                  <c:v>13.333333333333334</c:v>
                </c:pt>
                <c:pt idx="3">
                  <c:v>6.666666666666667</c:v>
                </c:pt>
                <c:pt idx="4">
                  <c:v>11.111111111111111</c:v>
                </c:pt>
                <c:pt idx="5">
                  <c:v>13.333333333333334</c:v>
                </c:pt>
                <c:pt idx="6">
                  <c:v>4.4444444444444446</c:v>
                </c:pt>
                <c:pt idx="7">
                  <c:v>4.4444444444444446</c:v>
                </c:pt>
                <c:pt idx="8">
                  <c:v>6.666666666666667</c:v>
                </c:pt>
                <c:pt idx="9">
                  <c:v>11.111111111111111</c:v>
                </c:pt>
                <c:pt idx="10">
                  <c:v>6.666666666666667</c:v>
                </c:pt>
                <c:pt idx="11">
                  <c:v>6.666666666666667</c:v>
                </c:pt>
                <c:pt idx="12">
                  <c:v>4.4444444444444446</c:v>
                </c:pt>
                <c:pt idx="13">
                  <c:v>8.8888888888888893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0.39500000000000002</c:v>
                </c:pt>
                <c:pt idx="113" formatCode="0.00">
                  <c:v>0.35199999999999998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0.33750000000000002</c:v>
                </c:pt>
                <c:pt idx="113" formatCode="0.00">
                  <c:v>0.35000000000000003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0.57999999999999996</c:v>
                </c:pt>
                <c:pt idx="22">
                  <c:v>0.38</c:v>
                </c:pt>
                <c:pt idx="23">
                  <c:v>0.21</c:v>
                </c:pt>
                <c:pt idx="24">
                  <c:v>0.42</c:v>
                </c:pt>
                <c:pt idx="25">
                  <c:v>0.33</c:v>
                </c:pt>
                <c:pt idx="26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  <c:pt idx="21">
                  <c:v>0.39</c:v>
                </c:pt>
                <c:pt idx="22">
                  <c:v>0.37</c:v>
                </c:pt>
                <c:pt idx="23">
                  <c:v>0.35</c:v>
                </c:pt>
                <c:pt idx="24">
                  <c:v>0.36</c:v>
                </c:pt>
                <c:pt idx="25">
                  <c:v>0.34</c:v>
                </c:pt>
                <c:pt idx="2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0.33</c:v>
                </c:pt>
                <c:pt idx="24">
                  <c:v>0</c:v>
                </c:pt>
                <c:pt idx="25">
                  <c:v>0.67</c:v>
                </c:pt>
                <c:pt idx="2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1</c:v>
                </c:pt>
                <c:pt idx="22">
                  <c:v>0.86</c:v>
                </c:pt>
                <c:pt idx="23">
                  <c:v>0.28999999999999998</c:v>
                </c:pt>
                <c:pt idx="24">
                  <c:v>1</c:v>
                </c:pt>
                <c:pt idx="25">
                  <c:v>0.14000000000000001</c:v>
                </c:pt>
                <c:pt idx="26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  <c:pt idx="24">
                  <c:v>0.2</c:v>
                </c:pt>
                <c:pt idx="25">
                  <c:v>0.6</c:v>
                </c:pt>
                <c:pt idx="26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  <c:pt idx="21">
                  <c:v>0.33</c:v>
                </c:pt>
                <c:pt idx="22">
                  <c:v>0.33</c:v>
                </c:pt>
                <c:pt idx="23">
                  <c:v>0.33</c:v>
                </c:pt>
                <c:pt idx="24">
                  <c:v>0.17</c:v>
                </c:pt>
                <c:pt idx="25">
                  <c:v>0</c:v>
                </c:pt>
                <c:pt idx="26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1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1.9607843137254901</c:v>
                </c:pt>
                <c:pt idx="1">
                  <c:v>24.836601307189543</c:v>
                </c:pt>
                <c:pt idx="2">
                  <c:v>57.51633986928104</c:v>
                </c:pt>
                <c:pt idx="3">
                  <c:v>9.1503267973856204</c:v>
                </c:pt>
                <c:pt idx="4">
                  <c:v>5.2287581699346406</c:v>
                </c:pt>
                <c:pt idx="5">
                  <c:v>0</c:v>
                </c:pt>
                <c:pt idx="6">
                  <c:v>1.3071895424836601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0.47</c:v>
                </c:pt>
                <c:pt idx="113" formatCode="0.00">
                  <c:v>1.0680000000000001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0.17749999999999999</c:v>
                </c:pt>
                <c:pt idx="113" formatCode="0.00">
                  <c:v>0.97199999999999986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  <c:pt idx="21">
                  <c:v>0.42</c:v>
                </c:pt>
                <c:pt idx="22">
                  <c:v>0.42</c:v>
                </c:pt>
                <c:pt idx="23">
                  <c:v>1</c:v>
                </c:pt>
                <c:pt idx="24">
                  <c:v>1.5</c:v>
                </c:pt>
                <c:pt idx="25">
                  <c:v>1.04</c:v>
                </c:pt>
                <c:pt idx="26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  <c:pt idx="21">
                  <c:v>0.3</c:v>
                </c:pt>
                <c:pt idx="22">
                  <c:v>0.43</c:v>
                </c:pt>
                <c:pt idx="23">
                  <c:v>0.66</c:v>
                </c:pt>
                <c:pt idx="24">
                  <c:v>0.85</c:v>
                </c:pt>
                <c:pt idx="25">
                  <c:v>1.1499999999999999</c:v>
                </c:pt>
                <c:pt idx="26">
                  <c:v>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0.67</c:v>
                </c:pt>
                <c:pt idx="24">
                  <c:v>0.33</c:v>
                </c:pt>
                <c:pt idx="25">
                  <c:v>0.33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0.14000000000000001</c:v>
                </c:pt>
                <c:pt idx="22">
                  <c:v>0.28999999999999998</c:v>
                </c:pt>
                <c:pt idx="23">
                  <c:v>0.71</c:v>
                </c:pt>
                <c:pt idx="24">
                  <c:v>1</c:v>
                </c:pt>
                <c:pt idx="25">
                  <c:v>0.28999999999999998</c:v>
                </c:pt>
                <c:pt idx="26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  <c:pt idx="21">
                  <c:v>0.8</c:v>
                </c:pt>
                <c:pt idx="22">
                  <c:v>0.4</c:v>
                </c:pt>
                <c:pt idx="23">
                  <c:v>1.2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  <c:pt idx="21">
                  <c:v>0.67</c:v>
                </c:pt>
                <c:pt idx="22">
                  <c:v>1</c:v>
                </c:pt>
                <c:pt idx="23">
                  <c:v>1.67</c:v>
                </c:pt>
                <c:pt idx="24">
                  <c:v>2.5</c:v>
                </c:pt>
                <c:pt idx="25">
                  <c:v>2.83</c:v>
                </c:pt>
                <c:pt idx="26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  <c:pt idx="22">
                  <c:v>0</c:v>
                </c:pt>
                <c:pt idx="23">
                  <c:v>0.5</c:v>
                </c:pt>
                <c:pt idx="24">
                  <c:v>1.5</c:v>
                </c:pt>
                <c:pt idx="25">
                  <c:v>0</c:v>
                </c:pt>
                <c:pt idx="2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1.0050251256281406</c:v>
                </c:pt>
                <c:pt idx="1">
                  <c:v>29.64824120603015</c:v>
                </c:pt>
                <c:pt idx="2">
                  <c:v>38.190954773869343</c:v>
                </c:pt>
                <c:pt idx="3">
                  <c:v>17.08542713567839</c:v>
                </c:pt>
                <c:pt idx="4">
                  <c:v>6.0301507537688437</c:v>
                </c:pt>
                <c:pt idx="5">
                  <c:v>3.5175879396984926</c:v>
                </c:pt>
                <c:pt idx="6">
                  <c:v>0.50251256281407031</c:v>
                </c:pt>
                <c:pt idx="7">
                  <c:v>2.0100502512562812</c:v>
                </c:pt>
                <c:pt idx="8">
                  <c:v>0.50251256281407031</c:v>
                </c:pt>
                <c:pt idx="9">
                  <c:v>1.0050251256281406</c:v>
                </c:pt>
                <c:pt idx="10">
                  <c:v>0</c:v>
                </c:pt>
                <c:pt idx="11">
                  <c:v>0.50251256281407031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8.0000000000000002E-3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4.2500000000000003E-2</c:v>
                </c:pt>
                <c:pt idx="113" formatCode="0.00">
                  <c:v>4.5999999999999999E-2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1.1675</c:v>
                </c:pt>
                <c:pt idx="113" formatCode="0.00">
                  <c:v>3.0259999999999998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0.29500000000000004</c:v>
                </c:pt>
                <c:pt idx="113" formatCode="0.00">
                  <c:v>0.35199999999999998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13.333333333333334</c:v>
                </c:pt>
                <c:pt idx="4">
                  <c:v>13.333333333333334</c:v>
                </c:pt>
                <c:pt idx="5">
                  <c:v>13.333333333333334</c:v>
                </c:pt>
                <c:pt idx="6">
                  <c:v>33.333333333333329</c:v>
                </c:pt>
                <c:pt idx="7">
                  <c:v>6.666666666666667</c:v>
                </c:pt>
                <c:pt idx="8">
                  <c:v>0</c:v>
                </c:pt>
                <c:pt idx="9">
                  <c:v>6.666666666666667</c:v>
                </c:pt>
                <c:pt idx="10">
                  <c:v>0</c:v>
                </c:pt>
                <c:pt idx="11">
                  <c:v>13.333333333333334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2.75E-2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0.01</c:v>
                </c:pt>
                <c:pt idx="113" formatCode="0.00">
                  <c:v>1.2E-2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33.333333333333329</c:v>
                </c:pt>
                <c:pt idx="16">
                  <c:v>33.333333333333329</c:v>
                </c:pt>
                <c:pt idx="17">
                  <c:v>0</c:v>
                </c:pt>
                <c:pt idx="18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2.25</c:v>
                </c:pt>
                <c:pt idx="113" formatCode="0.00">
                  <c:v>3.2879999999999994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0.45</c:v>
                </c:pt>
                <c:pt idx="113" formatCode="0.00">
                  <c:v>0.46199999999999991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  <c:pt idx="21">
                  <c:v>2.89</c:v>
                </c:pt>
                <c:pt idx="22">
                  <c:v>3.67</c:v>
                </c:pt>
                <c:pt idx="23">
                  <c:v>3.44</c:v>
                </c:pt>
                <c:pt idx="24">
                  <c:v>3.44</c:v>
                </c:pt>
                <c:pt idx="25">
                  <c:v>3.56</c:v>
                </c:pt>
                <c:pt idx="26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  <c:pt idx="21">
                  <c:v>0.46</c:v>
                </c:pt>
                <c:pt idx="22">
                  <c:v>0.48</c:v>
                </c:pt>
                <c:pt idx="23">
                  <c:v>0.47</c:v>
                </c:pt>
                <c:pt idx="24">
                  <c:v>0.44</c:v>
                </c:pt>
                <c:pt idx="25">
                  <c:v>0.44</c:v>
                </c:pt>
                <c:pt idx="26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8</c:v>
                </c:pt>
                <c:pt idx="23">
                  <c:v>7.67</c:v>
                </c:pt>
                <c:pt idx="24">
                  <c:v>7</c:v>
                </c:pt>
                <c:pt idx="25">
                  <c:v>7.33</c:v>
                </c:pt>
                <c:pt idx="26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  <c:pt idx="25">
                  <c:v>4</c:v>
                </c:pt>
                <c:pt idx="2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  <c:pt idx="21">
                  <c:v>1.5</c:v>
                </c:pt>
                <c:pt idx="22">
                  <c:v>1.58</c:v>
                </c:pt>
                <c:pt idx="23">
                  <c:v>1.33</c:v>
                </c:pt>
                <c:pt idx="24">
                  <c:v>3.67</c:v>
                </c:pt>
                <c:pt idx="25">
                  <c:v>4.17</c:v>
                </c:pt>
                <c:pt idx="26">
                  <c:v>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  <c:pt idx="21">
                  <c:v>0.33</c:v>
                </c:pt>
                <c:pt idx="22">
                  <c:v>0.3</c:v>
                </c:pt>
                <c:pt idx="23">
                  <c:v>0.35</c:v>
                </c:pt>
                <c:pt idx="24">
                  <c:v>0.4</c:v>
                </c:pt>
                <c:pt idx="25">
                  <c:v>0.34</c:v>
                </c:pt>
                <c:pt idx="26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0.36036036036036034</c:v>
                </c:pt>
                <c:pt idx="1">
                  <c:v>0.90090090090090091</c:v>
                </c:pt>
                <c:pt idx="2">
                  <c:v>2.5225225225225225</c:v>
                </c:pt>
                <c:pt idx="3">
                  <c:v>2.8828828828828827</c:v>
                </c:pt>
                <c:pt idx="4">
                  <c:v>1.0810810810810811</c:v>
                </c:pt>
                <c:pt idx="5">
                  <c:v>3.2432432432432434</c:v>
                </c:pt>
                <c:pt idx="6">
                  <c:v>3.2432432432432434</c:v>
                </c:pt>
                <c:pt idx="7">
                  <c:v>1.2612612612612613</c:v>
                </c:pt>
                <c:pt idx="8">
                  <c:v>2.8828828828828827</c:v>
                </c:pt>
                <c:pt idx="9">
                  <c:v>3.0630630630630629</c:v>
                </c:pt>
                <c:pt idx="10">
                  <c:v>2.3423423423423424</c:v>
                </c:pt>
                <c:pt idx="11">
                  <c:v>5.9459459459459465</c:v>
                </c:pt>
                <c:pt idx="12">
                  <c:v>3.0630630630630629</c:v>
                </c:pt>
                <c:pt idx="13">
                  <c:v>9.9099099099099099</c:v>
                </c:pt>
                <c:pt idx="14">
                  <c:v>16.396396396396394</c:v>
                </c:pt>
                <c:pt idx="15">
                  <c:v>14.054054054054054</c:v>
                </c:pt>
                <c:pt idx="16">
                  <c:v>8.1081081081081088</c:v>
                </c:pt>
                <c:pt idx="17">
                  <c:v>10.45045045045045</c:v>
                </c:pt>
                <c:pt idx="18">
                  <c:v>8.2882882882882889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0.215</c:v>
                </c:pt>
                <c:pt idx="113" formatCode="0.00">
                  <c:v>8.5999999999999993E-2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2.2500000000000003E-2</c:v>
                </c:pt>
                <c:pt idx="113" formatCode="0.00">
                  <c:v>1.5999999999999997E-2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0.28999999999999998</c:v>
                </c:pt>
                <c:pt idx="25">
                  <c:v>0</c:v>
                </c:pt>
                <c:pt idx="26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0.02</c:v>
                </c:pt>
                <c:pt idx="22">
                  <c:v>0.03</c:v>
                </c:pt>
                <c:pt idx="23">
                  <c:v>0.01</c:v>
                </c:pt>
                <c:pt idx="24">
                  <c:v>0.02</c:v>
                </c:pt>
                <c:pt idx="25">
                  <c:v>0.01</c:v>
                </c:pt>
                <c:pt idx="2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30.76923076923077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7.6923076923076925</c:v>
                </c:pt>
                <c:pt idx="7">
                  <c:v>7.6923076923076925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7.6923076923076925</c:v>
                </c:pt>
                <c:pt idx="12">
                  <c:v>0</c:v>
                </c:pt>
                <c:pt idx="13">
                  <c:v>15.384615384615385</c:v>
                </c:pt>
                <c:pt idx="14">
                  <c:v>15.384615384615385</c:v>
                </c:pt>
                <c:pt idx="15">
                  <c:v>15.384615384615385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3.5000000000000003E-2</c:v>
                </c:pt>
                <c:pt idx="113" formatCode="0.00">
                  <c:v>0.17200000000000001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3.0000000000000002E-2</c:v>
                </c:pt>
                <c:pt idx="113" formatCode="0.00">
                  <c:v>4.2000000000000003E-2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0.28999999999999998</c:v>
                </c:pt>
                <c:pt idx="25">
                  <c:v>0.14000000000000001</c:v>
                </c:pt>
                <c:pt idx="26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0.02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  <c:pt idx="26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18.181818181818183</c:v>
                </c:pt>
                <c:pt idx="1">
                  <c:v>0</c:v>
                </c:pt>
                <c:pt idx="2">
                  <c:v>0</c:v>
                </c:pt>
                <c:pt idx="3">
                  <c:v>4.5454545454545459</c:v>
                </c:pt>
                <c:pt idx="4">
                  <c:v>9.0909090909090917</c:v>
                </c:pt>
                <c:pt idx="5">
                  <c:v>0</c:v>
                </c:pt>
                <c:pt idx="6">
                  <c:v>9.0909090909090917</c:v>
                </c:pt>
                <c:pt idx="7">
                  <c:v>0</c:v>
                </c:pt>
                <c:pt idx="8">
                  <c:v>4.5454545454545459</c:v>
                </c:pt>
                <c:pt idx="9">
                  <c:v>13.636363636363635</c:v>
                </c:pt>
                <c:pt idx="10">
                  <c:v>13.636363636363635</c:v>
                </c:pt>
                <c:pt idx="11">
                  <c:v>9.0909090909090917</c:v>
                </c:pt>
                <c:pt idx="12">
                  <c:v>4.5454545454545459</c:v>
                </c:pt>
                <c:pt idx="13">
                  <c:v>4.5454545454545459</c:v>
                </c:pt>
                <c:pt idx="14">
                  <c:v>0</c:v>
                </c:pt>
                <c:pt idx="15">
                  <c:v>9.0909090909090917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5.6000000000000008E-2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0.19500000000000001</c:v>
                </c:pt>
                <c:pt idx="113" formatCode="0.00">
                  <c:v>0.22400000000000003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0.33</c:v>
                </c:pt>
                <c:pt idx="22">
                  <c:v>2.33</c:v>
                </c:pt>
                <c:pt idx="23">
                  <c:v>1</c:v>
                </c:pt>
                <c:pt idx="24">
                  <c:v>7.33</c:v>
                </c:pt>
                <c:pt idx="25">
                  <c:v>6.67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  <c:pt idx="21">
                  <c:v>1.86</c:v>
                </c:pt>
                <c:pt idx="22">
                  <c:v>1</c:v>
                </c:pt>
                <c:pt idx="23">
                  <c:v>1</c:v>
                </c:pt>
                <c:pt idx="24">
                  <c:v>3.57</c:v>
                </c:pt>
                <c:pt idx="25">
                  <c:v>4.8600000000000003</c:v>
                </c:pt>
                <c:pt idx="2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  <c:pt idx="21">
                  <c:v>1.4</c:v>
                </c:pt>
                <c:pt idx="22">
                  <c:v>2.2000000000000002</c:v>
                </c:pt>
                <c:pt idx="23">
                  <c:v>2.4</c:v>
                </c:pt>
                <c:pt idx="24">
                  <c:v>3</c:v>
                </c:pt>
                <c:pt idx="25">
                  <c:v>2.8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  <c:pt idx="21">
                  <c:v>2.5</c:v>
                </c:pt>
                <c:pt idx="22">
                  <c:v>2</c:v>
                </c:pt>
                <c:pt idx="23">
                  <c:v>1.67</c:v>
                </c:pt>
                <c:pt idx="24">
                  <c:v>4.33</c:v>
                </c:pt>
                <c:pt idx="25">
                  <c:v>4.83</c:v>
                </c:pt>
                <c:pt idx="26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1.5</c:v>
                </c:pt>
                <c:pt idx="2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  <c:pt idx="21">
                  <c:v>0.23</c:v>
                </c:pt>
                <c:pt idx="22">
                  <c:v>0.2</c:v>
                </c:pt>
                <c:pt idx="23">
                  <c:v>0.21</c:v>
                </c:pt>
                <c:pt idx="24">
                  <c:v>0.23</c:v>
                </c:pt>
                <c:pt idx="25">
                  <c:v>0.22</c:v>
                </c:pt>
                <c:pt idx="26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16.666666666666664</c:v>
                </c:pt>
                <c:pt idx="2">
                  <c:v>0</c:v>
                </c:pt>
                <c:pt idx="3">
                  <c:v>8.3333333333333321</c:v>
                </c:pt>
                <c:pt idx="4">
                  <c:v>0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8.3333333333333321</c:v>
                </c:pt>
                <c:pt idx="11">
                  <c:v>0</c:v>
                </c:pt>
                <c:pt idx="12">
                  <c:v>8.3333333333333321</c:v>
                </c:pt>
                <c:pt idx="13">
                  <c:v>16.666666666666664</c:v>
                </c:pt>
                <c:pt idx="14">
                  <c:v>0</c:v>
                </c:pt>
                <c:pt idx="15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0.01</c:v>
                </c:pt>
                <c:pt idx="113" formatCode="0.00">
                  <c:v>0.01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5.4999999999999993E-2</c:v>
                </c:pt>
                <c:pt idx="113" formatCode="0.00">
                  <c:v>3.2000000000000001E-2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  <c:pt idx="25">
                  <c:v>0.03</c:v>
                </c:pt>
                <c:pt idx="26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0.38500000000000001</c:v>
                </c:pt>
                <c:pt idx="113" formatCode="0.00">
                  <c:v>0.50800000000000001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0.42749999999999999</c:v>
                </c:pt>
                <c:pt idx="113" formatCode="0.00">
                  <c:v>0.56200000000000006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3.1150000000000002</c:v>
                </c:pt>
                <c:pt idx="113" formatCode="0.00">
                  <c:v>3.66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4.6274999999999995</c:v>
                </c:pt>
                <c:pt idx="113" formatCode="0.00">
                  <c:v>4.7380000000000004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49</c:v>
                </c:pt>
                <c:pt idx="39">
                  <c:v>35</c:v>
                </c:pt>
                <c:pt idx="40">
                  <c:v>34</c:v>
                </c:pt>
                <c:pt idx="41">
                  <c:v>19</c:v>
                </c:pt>
                <c:pt idx="42">
                  <c:v>33</c:v>
                </c:pt>
                <c:pt idx="43">
                  <c:v>24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39">
                  <c:v>38</c:v>
                </c:pt>
                <c:pt idx="40">
                  <c:v>32</c:v>
                </c:pt>
                <c:pt idx="41">
                  <c:v>88</c:v>
                </c:pt>
                <c:pt idx="42">
                  <c:v>100</c:v>
                </c:pt>
                <c:pt idx="43">
                  <c:v>105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63</c:v>
                </c:pt>
                <c:pt idx="39">
                  <c:v>102</c:v>
                </c:pt>
                <c:pt idx="40">
                  <c:v>81</c:v>
                </c:pt>
                <c:pt idx="41">
                  <c:v>100</c:v>
                </c:pt>
                <c:pt idx="42">
                  <c:v>76</c:v>
                </c:pt>
                <c:pt idx="43">
                  <c:v>80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18</c:v>
                </c:pt>
                <c:pt idx="24">
                  <c:v>10</c:v>
                </c:pt>
                <c:pt idx="25">
                  <c:v>8</c:v>
                </c:pt>
                <c:pt idx="26">
                  <c:v>14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23</c:v>
                </c:pt>
                <c:pt idx="22">
                  <c:v>16</c:v>
                </c:pt>
                <c:pt idx="23">
                  <c:v>21</c:v>
                </c:pt>
                <c:pt idx="24">
                  <c:v>15</c:v>
                </c:pt>
                <c:pt idx="25">
                  <c:v>14</c:v>
                </c:pt>
                <c:pt idx="26">
                  <c:v>24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[1]沖縄県!$BG$317:$DF$317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[1]沖縄県!$BG$318:$DF$318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[1]沖縄県!$BG$319:$DF$319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[1]沖縄県!$BG$320:$DF$320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[1]沖縄県!$BG$321:$DF$321</c:f>
              <c:numCache>
                <c:formatCode>General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[1]沖縄県!$BG$322:$DF$322</c:f>
              <c:numCache>
                <c:formatCode>General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3</c:v>
                </c:pt>
                <c:pt idx="24">
                  <c:v>16</c:v>
                </c:pt>
                <c:pt idx="25">
                  <c:v>7</c:v>
                </c:pt>
                <c:pt idx="26">
                  <c:v>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31</c:v>
                </c:pt>
                <c:pt idx="22">
                  <c:v>44</c:v>
                </c:pt>
                <c:pt idx="23">
                  <c:v>53</c:v>
                </c:pt>
                <c:pt idx="24">
                  <c:v>69</c:v>
                </c:pt>
                <c:pt idx="25">
                  <c:v>104</c:v>
                </c:pt>
                <c:pt idx="26">
                  <c:v>100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  <c:pt idx="21">
                  <c:v>0.54</c:v>
                </c:pt>
                <c:pt idx="22">
                  <c:v>0.46</c:v>
                </c:pt>
                <c:pt idx="23">
                  <c:v>0.75</c:v>
                </c:pt>
                <c:pt idx="24">
                  <c:v>0.42</c:v>
                </c:pt>
                <c:pt idx="25">
                  <c:v>0.33</c:v>
                </c:pt>
                <c:pt idx="26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  <c:pt idx="21">
                  <c:v>0.56000000000000005</c:v>
                </c:pt>
                <c:pt idx="22">
                  <c:v>0.62</c:v>
                </c:pt>
                <c:pt idx="23">
                  <c:v>0.6</c:v>
                </c:pt>
                <c:pt idx="24">
                  <c:v>0.6</c:v>
                </c:pt>
                <c:pt idx="25">
                  <c:v>0.54</c:v>
                </c:pt>
                <c:pt idx="26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9</c:v>
                </c:pt>
                <c:pt idx="23">
                  <c:v>5</c:v>
                </c:pt>
                <c:pt idx="24">
                  <c:v>10</c:v>
                </c:pt>
                <c:pt idx="25">
                  <c:v>8</c:v>
                </c:pt>
                <c:pt idx="26">
                  <c:v>10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10</c:v>
                </c:pt>
                <c:pt idx="22">
                  <c:v>10</c:v>
                </c:pt>
                <c:pt idx="23">
                  <c:v>24</c:v>
                </c:pt>
                <c:pt idx="24">
                  <c:v>36</c:v>
                </c:pt>
                <c:pt idx="25">
                  <c:v>25</c:v>
                </c:pt>
                <c:pt idx="26">
                  <c:v>33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21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0.67</c:v>
                </c:pt>
                <c:pt idx="22">
                  <c:v>0.33</c:v>
                </c:pt>
                <c:pt idx="23">
                  <c:v>0.33</c:v>
                </c:pt>
                <c:pt idx="24">
                  <c:v>0</c:v>
                </c:pt>
                <c:pt idx="25">
                  <c:v>0.67</c:v>
                </c:pt>
                <c:pt idx="2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  <c:pt idx="21">
                  <c:v>1.29</c:v>
                </c:pt>
                <c:pt idx="22">
                  <c:v>1</c:v>
                </c:pt>
                <c:pt idx="23">
                  <c:v>1.86</c:v>
                </c:pt>
                <c:pt idx="24">
                  <c:v>1</c:v>
                </c:pt>
                <c:pt idx="25">
                  <c:v>0.56999999999999995</c:v>
                </c:pt>
                <c:pt idx="26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0.4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  <c:pt idx="26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  <c:pt idx="21">
                  <c:v>0.17</c:v>
                </c:pt>
                <c:pt idx="22">
                  <c:v>0.17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0.5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5</c:v>
                </c:pt>
                <c:pt idx="23">
                  <c:v>11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  <c:pt idx="24">
                  <c:v>8</c:v>
                </c:pt>
                <c:pt idx="25">
                  <c:v>6</c:v>
                </c:pt>
                <c:pt idx="26">
                  <c:v>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11</c:v>
                </c:pt>
                <c:pt idx="22">
                  <c:v>9</c:v>
                </c:pt>
                <c:pt idx="23">
                  <c:v>11</c:v>
                </c:pt>
                <c:pt idx="24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6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4</c:v>
                </c:pt>
                <c:pt idx="26">
                  <c:v>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  <c:pt idx="21">
                  <c:v>0.41</c:v>
                </c:pt>
                <c:pt idx="22">
                  <c:v>0.2</c:v>
                </c:pt>
                <c:pt idx="23">
                  <c:v>0.14000000000000001</c:v>
                </c:pt>
                <c:pt idx="24">
                  <c:v>0.23</c:v>
                </c:pt>
                <c:pt idx="25">
                  <c:v>0.3</c:v>
                </c:pt>
                <c:pt idx="26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  <c:pt idx="21">
                  <c:v>0.36</c:v>
                </c:pt>
                <c:pt idx="22">
                  <c:v>0.42</c:v>
                </c:pt>
                <c:pt idx="23">
                  <c:v>0.57999999999999996</c:v>
                </c:pt>
                <c:pt idx="24">
                  <c:v>0.85</c:v>
                </c:pt>
                <c:pt idx="25">
                  <c:v>1.08</c:v>
                </c:pt>
                <c:pt idx="26">
                  <c:v>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0.6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  <c:pt idx="21">
                  <c:v>0.62</c:v>
                </c:pt>
                <c:pt idx="22">
                  <c:v>0.31</c:v>
                </c:pt>
                <c:pt idx="23">
                  <c:v>0.08</c:v>
                </c:pt>
                <c:pt idx="24">
                  <c:v>0.31</c:v>
                </c:pt>
                <c:pt idx="25">
                  <c:v>0.77</c:v>
                </c:pt>
                <c:pt idx="26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0.33</c:v>
                </c:pt>
                <c:pt idx="23">
                  <c:v>0.33</c:v>
                </c:pt>
                <c:pt idx="24">
                  <c:v>0.33</c:v>
                </c:pt>
                <c:pt idx="25">
                  <c:v>0.22</c:v>
                </c:pt>
                <c:pt idx="26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  <c:pt idx="21">
                  <c:v>0.25</c:v>
                </c:pt>
                <c:pt idx="22">
                  <c:v>0.08</c:v>
                </c:pt>
                <c:pt idx="23">
                  <c:v>0.17</c:v>
                </c:pt>
                <c:pt idx="24">
                  <c:v>0</c:v>
                </c:pt>
                <c:pt idx="25">
                  <c:v>0.08</c:v>
                </c:pt>
                <c:pt idx="26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  <c:pt idx="21">
                  <c:v>1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0</c:v>
                </c:pt>
                <c:pt idx="26">
                  <c:v>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8</c:v>
                </c:pt>
                <c:pt idx="26">
                  <c:v>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0.61250000000000004</c:v>
                </c:pt>
                <c:pt idx="113" formatCode="0.00">
                  <c:v>0.25200000000000006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0.35749999999999993</c:v>
                </c:pt>
                <c:pt idx="113" formatCode="0.00">
                  <c:v>0.88000000000000012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[1]沖縄県!$BG$1089:$DF$1089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18</c:v>
                </c:pt>
                <c:pt idx="22">
                  <c:v>9</c:v>
                </c:pt>
                <c:pt idx="23">
                  <c:v>6</c:v>
                </c:pt>
                <c:pt idx="24">
                  <c:v>10</c:v>
                </c:pt>
                <c:pt idx="25">
                  <c:v>13</c:v>
                </c:pt>
                <c:pt idx="26">
                  <c:v>17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63500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49057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50799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49057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657616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126999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49057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636905</xdr:colOff>
      <xdr:row>214</xdr:row>
      <xdr:rowOff>196851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490576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636905</xdr:colOff>
      <xdr:row>295</xdr:row>
      <xdr:rowOff>126998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82550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640618</xdr:colOff>
      <xdr:row>159</xdr:row>
      <xdr:rowOff>141898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158750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203199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101601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49057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124460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654050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177800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120650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490578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654050</xdr:colOff>
      <xdr:row>470</xdr:row>
      <xdr:rowOff>88899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215900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142240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654050</xdr:colOff>
      <xdr:row>551</xdr:row>
      <xdr:rowOff>196851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215901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139700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654050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177801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638810</xdr:colOff>
      <xdr:row>700</xdr:row>
      <xdr:rowOff>143510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654050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146049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654050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638810</xdr:colOff>
      <xdr:row>862</xdr:row>
      <xdr:rowOff>120650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654050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196850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121285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654050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106046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654050</xdr:colOff>
      <xdr:row>1036</xdr:row>
      <xdr:rowOff>203198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654050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196850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101600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654050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654050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6350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123190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654050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141603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654050</xdr:colOff>
      <xdr:row>1361</xdr:row>
      <xdr:rowOff>165099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25400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638810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654050</xdr:colOff>
      <xdr:row>1451</xdr:row>
      <xdr:rowOff>67163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490579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139700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490580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490581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490582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463550</xdr:colOff>
          <xdr:row>845</xdr:row>
          <xdr:rowOff>158750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490583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463550</xdr:colOff>
          <xdr:row>927</xdr:row>
          <xdr:rowOff>25401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490584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463550</xdr:colOff>
          <xdr:row>1007</xdr:row>
          <xdr:rowOff>215902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490585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463550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490586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463550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490587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463550</xdr:colOff>
          <xdr:row>1251</xdr:row>
          <xdr:rowOff>69849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490588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463550</xdr:colOff>
          <xdr:row>1331</xdr:row>
          <xdr:rowOff>139702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490589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463550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490590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101601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656736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101600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635000</xdr:colOff>
      <xdr:row>338</xdr:row>
      <xdr:rowOff>120650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177800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654050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615950</xdr:colOff>
      <xdr:row>743</xdr:row>
      <xdr:rowOff>203199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654050</xdr:colOff>
      <xdr:row>824</xdr:row>
      <xdr:rowOff>158752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184149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654050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196850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158751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104139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581357</xdr:colOff>
      <xdr:row>1525</xdr:row>
      <xdr:rowOff>102657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581357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581357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507440</xdr:colOff>
          <xdr:row>52</xdr:row>
          <xdr:rowOff>198531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469340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464858</xdr:colOff>
          <xdr:row>78</xdr:row>
          <xdr:rowOff>106271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583642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393515</xdr:colOff>
          <xdr:row>133</xdr:row>
          <xdr:rowOff>124573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411071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63691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445064</xdr:colOff>
          <xdr:row>214</xdr:row>
          <xdr:rowOff>160060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8032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5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48002</xdr:colOff>
          <xdr:row>230</xdr:row>
          <xdr:rowOff>25590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485031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485031</xdr:colOff>
          <xdr:row>308</xdr:row>
          <xdr:rowOff>64061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64065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485032</xdr:colOff>
          <xdr:row>389</xdr:row>
          <xdr:rowOff>160060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104032</xdr:colOff>
          <xdr:row>392</xdr:row>
          <xdr:rowOff>30446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507444</xdr:colOff>
          <xdr:row>457</xdr:row>
          <xdr:rowOff>104034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507444</xdr:colOff>
          <xdr:row>538</xdr:row>
          <xdr:rowOff>104034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502962</xdr:colOff>
          <xdr:row>551</xdr:row>
          <xdr:rowOff>182849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83863</xdr:colOff>
          <xdr:row>554</xdr:row>
          <xdr:rowOff>106277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124207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483165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104033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507818</xdr:colOff>
          <xdr:row>700</xdr:row>
          <xdr:rowOff>126821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520891</xdr:colOff>
          <xdr:row>713</xdr:row>
          <xdr:rowOff>122340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84235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505575</xdr:colOff>
          <xdr:row>781</xdr:row>
          <xdr:rowOff>124582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507443</xdr:colOff>
          <xdr:row>795</xdr:row>
          <xdr:rowOff>64070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65933</xdr:colOff>
          <xdr:row>797</xdr:row>
          <xdr:rowOff>9909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503337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487649</xdr:colOff>
          <xdr:row>874</xdr:row>
          <xdr:rowOff>162680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63694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485408</xdr:colOff>
          <xdr:row>955</xdr:row>
          <xdr:rowOff>126822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83864</xdr:colOff>
          <xdr:row>957</xdr:row>
          <xdr:rowOff>106278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487648</xdr:colOff>
          <xdr:row>1024</xdr:row>
          <xdr:rowOff>45767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485407</xdr:colOff>
          <xdr:row>1105</xdr:row>
          <xdr:rowOff>65937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503337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84238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523135</xdr:colOff>
          <xdr:row>1186</xdr:row>
          <xdr:rowOff>102169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485035</xdr:colOff>
          <xdr:row>1199</xdr:row>
          <xdr:rowOff>220951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65936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520893</xdr:colOff>
          <xdr:row>1267</xdr:row>
          <xdr:rowOff>50250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505205</xdr:colOff>
          <xdr:row>1280</xdr:row>
          <xdr:rowOff>202650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68550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126448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104410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106276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198166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8041</xdr:colOff>
          <xdr:row>1453</xdr:row>
          <xdr:rowOff>104036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87375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467472</xdr:colOff>
          <xdr:row>1537</xdr:row>
          <xdr:rowOff>180039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469340</xdr:colOff>
          <xdr:row>1549</xdr:row>
          <xdr:rowOff>202841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06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6351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25400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408460</xdr:colOff>
          <xdr:row>1509</xdr:row>
          <xdr:rowOff>201956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490648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23394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>
            <v>49</v>
          </cell>
          <cell r="EX26">
            <v>35</v>
          </cell>
          <cell r="EY26">
            <v>34</v>
          </cell>
          <cell r="EZ26">
            <v>19</v>
          </cell>
          <cell r="FA26">
            <v>33</v>
          </cell>
          <cell r="FB26">
            <v>24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656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>
            <v>36</v>
          </cell>
          <cell r="EX85">
            <v>38</v>
          </cell>
          <cell r="EY85">
            <v>32</v>
          </cell>
          <cell r="EZ85">
            <v>88</v>
          </cell>
          <cell r="FA85">
            <v>100</v>
          </cell>
          <cell r="FB85">
            <v>105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215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>
            <v>13</v>
          </cell>
          <cell r="CC145">
            <v>11</v>
          </cell>
          <cell r="CD145">
            <v>18</v>
          </cell>
          <cell r="CE145">
            <v>10</v>
          </cell>
          <cell r="CF145">
            <v>8</v>
          </cell>
          <cell r="CG145">
            <v>14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902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>
            <v>23</v>
          </cell>
          <cell r="CC204">
            <v>16</v>
          </cell>
          <cell r="CD204">
            <v>21</v>
          </cell>
          <cell r="CE204">
            <v>15</v>
          </cell>
          <cell r="CF204">
            <v>14</v>
          </cell>
          <cell r="CG204">
            <v>24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3994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>
            <v>63</v>
          </cell>
          <cell r="EX262">
            <v>102</v>
          </cell>
          <cell r="EY262">
            <v>81</v>
          </cell>
          <cell r="EZ262">
            <v>100</v>
          </cell>
          <cell r="FA262">
            <v>76</v>
          </cell>
          <cell r="FB262">
            <v>80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464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>
            <v>11</v>
          </cell>
          <cell r="CC322">
            <v>9</v>
          </cell>
          <cell r="CD322">
            <v>3</v>
          </cell>
          <cell r="CE322">
            <v>16</v>
          </cell>
          <cell r="CF322">
            <v>7</v>
          </cell>
          <cell r="CG322">
            <v>5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465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>
            <v>31</v>
          </cell>
          <cell r="CC381">
            <v>44</v>
          </cell>
          <cell r="CD381">
            <v>53</v>
          </cell>
          <cell r="CE381">
            <v>69</v>
          </cell>
          <cell r="CF381">
            <v>104</v>
          </cell>
          <cell r="CG381">
            <v>100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45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2</v>
          </cell>
          <cell r="CF440">
            <v>0</v>
          </cell>
          <cell r="CG440">
            <v>0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153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>
            <v>14</v>
          </cell>
          <cell r="CC499">
            <v>9</v>
          </cell>
          <cell r="CD499">
            <v>5</v>
          </cell>
          <cell r="CE499">
            <v>10</v>
          </cell>
          <cell r="CF499">
            <v>8</v>
          </cell>
          <cell r="CG499">
            <v>10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199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>
            <v>10</v>
          </cell>
          <cell r="CC558">
            <v>10</v>
          </cell>
          <cell r="CD558">
            <v>24</v>
          </cell>
          <cell r="CE558">
            <v>36</v>
          </cell>
          <cell r="CF558">
            <v>25</v>
          </cell>
          <cell r="CG558">
            <v>33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15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1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3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1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555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>
            <v>26</v>
          </cell>
          <cell r="CC735">
            <v>33</v>
          </cell>
          <cell r="CD735">
            <v>31</v>
          </cell>
          <cell r="CE735">
            <v>31</v>
          </cell>
          <cell r="CF735">
            <v>32</v>
          </cell>
          <cell r="CG735">
            <v>21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13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>
            <v>1</v>
          </cell>
          <cell r="CC794">
            <v>0</v>
          </cell>
          <cell r="CD794">
            <v>0</v>
          </cell>
          <cell r="CE794">
            <v>2</v>
          </cell>
          <cell r="CF794">
            <v>0</v>
          </cell>
          <cell r="CG794">
            <v>1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22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>
            <v>1</v>
          </cell>
          <cell r="CC853">
            <v>1</v>
          </cell>
          <cell r="CD853">
            <v>0</v>
          </cell>
          <cell r="CE853">
            <v>2</v>
          </cell>
          <cell r="CF853">
            <v>1</v>
          </cell>
          <cell r="CG853">
            <v>2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12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>
            <v>0</v>
          </cell>
          <cell r="CC912">
            <v>0</v>
          </cell>
          <cell r="CD912">
            <v>1</v>
          </cell>
          <cell r="CE912">
            <v>1</v>
          </cell>
          <cell r="CF912">
            <v>0</v>
          </cell>
          <cell r="CG912">
            <v>0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1327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>
            <v>18</v>
          </cell>
          <cell r="CC1089">
            <v>9</v>
          </cell>
          <cell r="CD1089">
            <v>6</v>
          </cell>
          <cell r="CE1089">
            <v>10</v>
          </cell>
          <cell r="CF1089">
            <v>13</v>
          </cell>
          <cell r="CG1089">
            <v>17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>
            <v>2333</v>
          </cell>
          <cell r="D24">
            <v>277</v>
          </cell>
          <cell r="E24">
            <v>894</v>
          </cell>
          <cell r="F24">
            <v>281</v>
          </cell>
          <cell r="G24">
            <v>143</v>
          </cell>
          <cell r="H24">
            <v>37</v>
          </cell>
          <cell r="I24">
            <v>73</v>
          </cell>
          <cell r="J24">
            <v>73</v>
          </cell>
          <cell r="K24">
            <v>90</v>
          </cell>
          <cell r="L24">
            <v>108</v>
          </cell>
          <cell r="M24">
            <v>116</v>
          </cell>
          <cell r="N24">
            <v>138</v>
          </cell>
          <cell r="O24">
            <v>103</v>
          </cell>
        </row>
        <row r="25">
          <cell r="C25">
            <v>1965</v>
          </cell>
          <cell r="D25">
            <v>233</v>
          </cell>
          <cell r="E25">
            <v>778</v>
          </cell>
          <cell r="F25">
            <v>262</v>
          </cell>
          <cell r="G25">
            <v>99</v>
          </cell>
          <cell r="H25">
            <v>38</v>
          </cell>
          <cell r="I25">
            <v>55</v>
          </cell>
          <cell r="J25">
            <v>80</v>
          </cell>
          <cell r="K25">
            <v>75</v>
          </cell>
          <cell r="L25">
            <v>91</v>
          </cell>
          <cell r="M25">
            <v>97</v>
          </cell>
          <cell r="N25">
            <v>82</v>
          </cell>
          <cell r="O25">
            <v>75</v>
          </cell>
        </row>
        <row r="26">
          <cell r="C26">
            <v>2073</v>
          </cell>
          <cell r="D26">
            <v>289</v>
          </cell>
          <cell r="E26">
            <v>833</v>
          </cell>
          <cell r="F26">
            <v>237</v>
          </cell>
          <cell r="G26">
            <v>135</v>
          </cell>
          <cell r="H26">
            <v>36</v>
          </cell>
          <cell r="I26">
            <v>67</v>
          </cell>
          <cell r="J26">
            <v>61</v>
          </cell>
          <cell r="K26">
            <v>71</v>
          </cell>
          <cell r="L26">
            <v>85</v>
          </cell>
          <cell r="M26">
            <v>81</v>
          </cell>
          <cell r="N26">
            <v>107</v>
          </cell>
          <cell r="O26">
            <v>71</v>
          </cell>
        </row>
        <row r="27">
          <cell r="C27">
            <v>2178</v>
          </cell>
          <cell r="D27">
            <v>288</v>
          </cell>
          <cell r="E27">
            <v>917</v>
          </cell>
          <cell r="F27">
            <v>275</v>
          </cell>
          <cell r="G27">
            <v>103</v>
          </cell>
          <cell r="H27">
            <v>38</v>
          </cell>
          <cell r="I27">
            <v>62</v>
          </cell>
          <cell r="J27">
            <v>67</v>
          </cell>
          <cell r="K27">
            <v>75</v>
          </cell>
          <cell r="L27">
            <v>78</v>
          </cell>
          <cell r="M27">
            <v>86</v>
          </cell>
          <cell r="N27">
            <v>102</v>
          </cell>
          <cell r="O27">
            <v>87</v>
          </cell>
        </row>
        <row r="28">
          <cell r="C28">
            <v>1963</v>
          </cell>
          <cell r="D28">
            <v>229</v>
          </cell>
          <cell r="E28">
            <v>824</v>
          </cell>
          <cell r="F28">
            <v>230</v>
          </cell>
          <cell r="G28">
            <v>90</v>
          </cell>
          <cell r="H28">
            <v>53</v>
          </cell>
          <cell r="I28">
            <v>58</v>
          </cell>
          <cell r="J28">
            <v>67</v>
          </cell>
          <cell r="K28">
            <v>67</v>
          </cell>
          <cell r="L28">
            <v>76</v>
          </cell>
          <cell r="M28">
            <v>70</v>
          </cell>
          <cell r="N28">
            <v>96</v>
          </cell>
          <cell r="O28">
            <v>103</v>
          </cell>
        </row>
        <row r="29">
          <cell r="C29">
            <v>2186</v>
          </cell>
          <cell r="D29">
            <v>314</v>
          </cell>
          <cell r="E29">
            <v>860</v>
          </cell>
          <cell r="F29">
            <v>236</v>
          </cell>
          <cell r="G29">
            <v>104</v>
          </cell>
          <cell r="H29">
            <v>36</v>
          </cell>
          <cell r="I29">
            <v>66</v>
          </cell>
          <cell r="J29">
            <v>81</v>
          </cell>
          <cell r="K29">
            <v>71</v>
          </cell>
          <cell r="L29">
            <v>96</v>
          </cell>
          <cell r="M29">
            <v>107</v>
          </cell>
          <cell r="N29">
            <v>117</v>
          </cell>
          <cell r="O29">
            <v>98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>
            <v>49</v>
          </cell>
          <cell r="D23">
            <v>1</v>
          </cell>
          <cell r="E23">
            <v>1</v>
          </cell>
          <cell r="F23">
            <v>0</v>
          </cell>
          <cell r="G23">
            <v>2</v>
          </cell>
          <cell r="H23">
            <v>4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11</v>
          </cell>
          <cell r="P23">
            <v>5</v>
          </cell>
          <cell r="Q23">
            <v>4</v>
          </cell>
          <cell r="R23">
            <v>6</v>
          </cell>
          <cell r="S23">
            <v>3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C24">
            <v>35</v>
          </cell>
          <cell r="D24">
            <v>1</v>
          </cell>
          <cell r="E24">
            <v>1</v>
          </cell>
          <cell r="F24">
            <v>3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2</v>
          </cell>
          <cell r="O24">
            <v>9</v>
          </cell>
          <cell r="P24">
            <v>3</v>
          </cell>
          <cell r="Q24">
            <v>0</v>
          </cell>
          <cell r="R24">
            <v>4</v>
          </cell>
          <cell r="S24">
            <v>2</v>
          </cell>
          <cell r="T24">
            <v>3</v>
          </cell>
          <cell r="U24">
            <v>3</v>
          </cell>
          <cell r="V24">
            <v>0</v>
          </cell>
          <cell r="W24">
            <v>0</v>
          </cell>
        </row>
        <row r="25">
          <cell r="C25">
            <v>34</v>
          </cell>
          <cell r="D25">
            <v>1</v>
          </cell>
          <cell r="E25">
            <v>1</v>
          </cell>
          <cell r="F25">
            <v>1</v>
          </cell>
          <cell r="G25">
            <v>5</v>
          </cell>
          <cell r="H25">
            <v>4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0</v>
          </cell>
          <cell r="N25">
            <v>0</v>
          </cell>
          <cell r="O25">
            <v>11</v>
          </cell>
          <cell r="P25">
            <v>2</v>
          </cell>
          <cell r="Q25">
            <v>2</v>
          </cell>
          <cell r="R25">
            <v>1</v>
          </cell>
          <cell r="S25">
            <v>0</v>
          </cell>
          <cell r="T25">
            <v>1</v>
          </cell>
          <cell r="U25">
            <v>0</v>
          </cell>
          <cell r="V25">
            <v>2</v>
          </cell>
          <cell r="W25">
            <v>0</v>
          </cell>
        </row>
        <row r="26">
          <cell r="C26">
            <v>19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3</v>
          </cell>
          <cell r="K26">
            <v>2</v>
          </cell>
          <cell r="L26">
            <v>2</v>
          </cell>
          <cell r="M26">
            <v>0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</row>
        <row r="27">
          <cell r="C27">
            <v>33</v>
          </cell>
          <cell r="D27">
            <v>1</v>
          </cell>
          <cell r="E27">
            <v>1</v>
          </cell>
          <cell r="F27">
            <v>0</v>
          </cell>
          <cell r="G27">
            <v>1</v>
          </cell>
          <cell r="H27">
            <v>1</v>
          </cell>
          <cell r="I27">
            <v>4</v>
          </cell>
          <cell r="J27">
            <v>3</v>
          </cell>
          <cell r="K27">
            <v>1</v>
          </cell>
          <cell r="L27">
            <v>0</v>
          </cell>
          <cell r="M27">
            <v>0</v>
          </cell>
          <cell r="N27">
            <v>2</v>
          </cell>
          <cell r="O27">
            <v>4</v>
          </cell>
          <cell r="P27">
            <v>0</v>
          </cell>
          <cell r="Q27">
            <v>3</v>
          </cell>
          <cell r="R27">
            <v>1</v>
          </cell>
          <cell r="S27">
            <v>4</v>
          </cell>
          <cell r="T27">
            <v>3</v>
          </cell>
          <cell r="U27">
            <v>1</v>
          </cell>
          <cell r="V27">
            <v>2</v>
          </cell>
          <cell r="W27">
            <v>1</v>
          </cell>
        </row>
        <row r="28">
          <cell r="C28">
            <v>24</v>
          </cell>
          <cell r="D28">
            <v>1</v>
          </cell>
          <cell r="E28">
            <v>1</v>
          </cell>
          <cell r="F28">
            <v>0</v>
          </cell>
          <cell r="G28">
            <v>3</v>
          </cell>
          <cell r="H28">
            <v>0</v>
          </cell>
          <cell r="I28">
            <v>0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6</v>
          </cell>
          <cell r="P28">
            <v>0</v>
          </cell>
          <cell r="Q28">
            <v>1</v>
          </cell>
          <cell r="R28">
            <v>6</v>
          </cell>
          <cell r="S28">
            <v>0</v>
          </cell>
          <cell r="T28">
            <v>3</v>
          </cell>
          <cell r="U28">
            <v>0</v>
          </cell>
          <cell r="V28">
            <v>1</v>
          </cell>
          <cell r="W28">
            <v>1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>
            <v>18</v>
          </cell>
          <cell r="D23">
            <v>0</v>
          </cell>
          <cell r="E23">
            <v>0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4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0</v>
          </cell>
          <cell r="V23">
            <v>2</v>
          </cell>
          <cell r="W23">
            <v>1</v>
          </cell>
        </row>
        <row r="24">
          <cell r="C24">
            <v>9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2</v>
          </cell>
          <cell r="S24">
            <v>2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</row>
        <row r="25">
          <cell r="C25">
            <v>6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3</v>
          </cell>
          <cell r="W25">
            <v>0</v>
          </cell>
        </row>
        <row r="26">
          <cell r="C26">
            <v>10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4</v>
          </cell>
          <cell r="Q26">
            <v>0</v>
          </cell>
          <cell r="R26">
            <v>1</v>
          </cell>
          <cell r="S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2</v>
          </cell>
          <cell r="U27">
            <v>1</v>
          </cell>
          <cell r="V27">
            <v>4</v>
          </cell>
          <cell r="W27">
            <v>3</v>
          </cell>
        </row>
        <row r="28">
          <cell r="C28">
            <v>17</v>
          </cell>
          <cell r="D28">
            <v>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2</v>
          </cell>
          <cell r="Q28">
            <v>0</v>
          </cell>
          <cell r="R28">
            <v>1</v>
          </cell>
          <cell r="S28">
            <v>0</v>
          </cell>
          <cell r="T28">
            <v>4</v>
          </cell>
          <cell r="U28">
            <v>1</v>
          </cell>
          <cell r="V28">
            <v>2</v>
          </cell>
          <cell r="W28">
            <v>4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5</v>
          </cell>
          <cell r="E23">
            <v>16</v>
          </cell>
          <cell r="F23">
            <v>8</v>
          </cell>
          <cell r="G23">
            <v>4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38</v>
          </cell>
          <cell r="D24">
            <v>5</v>
          </cell>
          <cell r="E24">
            <v>10</v>
          </cell>
          <cell r="F24">
            <v>15</v>
          </cell>
          <cell r="G24">
            <v>5</v>
          </cell>
          <cell r="H24">
            <v>1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3</v>
          </cell>
          <cell r="E25">
            <v>11</v>
          </cell>
          <cell r="F25">
            <v>10</v>
          </cell>
          <cell r="G25">
            <v>4</v>
          </cell>
          <cell r="H25">
            <v>2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88</v>
          </cell>
          <cell r="D26">
            <v>6</v>
          </cell>
          <cell r="E26">
            <v>41</v>
          </cell>
          <cell r="F26">
            <v>28</v>
          </cell>
          <cell r="G26">
            <v>7</v>
          </cell>
          <cell r="H26">
            <v>1</v>
          </cell>
          <cell r="I26">
            <v>1</v>
          </cell>
          <cell r="J26">
            <v>2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100</v>
          </cell>
          <cell r="D27">
            <v>12</v>
          </cell>
          <cell r="E27">
            <v>26</v>
          </cell>
          <cell r="F27">
            <v>38</v>
          </cell>
          <cell r="G27">
            <v>19</v>
          </cell>
          <cell r="H27">
            <v>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105</v>
          </cell>
          <cell r="D28">
            <v>22</v>
          </cell>
          <cell r="E28">
            <v>25</v>
          </cell>
          <cell r="F28">
            <v>35</v>
          </cell>
          <cell r="G28">
            <v>16</v>
          </cell>
          <cell r="H28">
            <v>5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5</v>
          </cell>
          <cell r="F23">
            <v>7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0</v>
          </cell>
          <cell r="E24">
            <v>2</v>
          </cell>
          <cell r="F24">
            <v>6</v>
          </cell>
          <cell r="G24">
            <v>0</v>
          </cell>
          <cell r="H24">
            <v>2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6</v>
          </cell>
          <cell r="F25">
            <v>8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3</v>
          </cell>
          <cell r="F26">
            <v>4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0</v>
          </cell>
          <cell r="E27">
            <v>1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14</v>
          </cell>
          <cell r="D28">
            <v>0</v>
          </cell>
          <cell r="E28">
            <v>4</v>
          </cell>
          <cell r="F28">
            <v>4</v>
          </cell>
          <cell r="G28">
            <v>1</v>
          </cell>
          <cell r="H28">
            <v>1</v>
          </cell>
          <cell r="I28">
            <v>0</v>
          </cell>
          <cell r="J28">
            <v>1</v>
          </cell>
          <cell r="K28">
            <v>1</v>
          </cell>
          <cell r="L28">
            <v>1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5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2</v>
          </cell>
          <cell r="P23">
            <v>0</v>
          </cell>
          <cell r="Q23">
            <v>3</v>
          </cell>
        </row>
        <row r="24">
          <cell r="C24">
            <v>16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3</v>
          </cell>
          <cell r="I24">
            <v>2</v>
          </cell>
          <cell r="J24">
            <v>2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2</v>
          </cell>
          <cell r="P24">
            <v>1</v>
          </cell>
          <cell r="Q24">
            <v>0</v>
          </cell>
        </row>
        <row r="25">
          <cell r="C25">
            <v>21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3</v>
          </cell>
          <cell r="I25">
            <v>1</v>
          </cell>
          <cell r="J25">
            <v>3</v>
          </cell>
          <cell r="K25">
            <v>0</v>
          </cell>
          <cell r="L25">
            <v>3</v>
          </cell>
          <cell r="M25">
            <v>2</v>
          </cell>
          <cell r="N25">
            <v>2</v>
          </cell>
          <cell r="O25">
            <v>3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0</v>
          </cell>
          <cell r="E26">
            <v>0</v>
          </cell>
          <cell r="F26">
            <v>4</v>
          </cell>
          <cell r="G26">
            <v>0</v>
          </cell>
          <cell r="H26">
            <v>1</v>
          </cell>
          <cell r="I26">
            <v>1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1</v>
          </cell>
          <cell r="O26">
            <v>5</v>
          </cell>
          <cell r="P26">
            <v>1</v>
          </cell>
          <cell r="Q26">
            <v>1</v>
          </cell>
        </row>
        <row r="27">
          <cell r="C27">
            <v>14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3</v>
          </cell>
          <cell r="I27">
            <v>0</v>
          </cell>
          <cell r="J27">
            <v>1</v>
          </cell>
          <cell r="K27">
            <v>1</v>
          </cell>
          <cell r="L27">
            <v>1</v>
          </cell>
          <cell r="M27">
            <v>2</v>
          </cell>
          <cell r="N27">
            <v>0</v>
          </cell>
          <cell r="O27">
            <v>2</v>
          </cell>
          <cell r="P27">
            <v>0</v>
          </cell>
          <cell r="Q27">
            <v>2</v>
          </cell>
        </row>
        <row r="28">
          <cell r="C28">
            <v>24</v>
          </cell>
          <cell r="D28">
            <v>0</v>
          </cell>
          <cell r="E28">
            <v>0</v>
          </cell>
          <cell r="F28">
            <v>0</v>
          </cell>
          <cell r="G28">
            <v>3</v>
          </cell>
          <cell r="H28">
            <v>3</v>
          </cell>
          <cell r="I28">
            <v>4</v>
          </cell>
          <cell r="J28">
            <v>2</v>
          </cell>
          <cell r="K28">
            <v>5</v>
          </cell>
          <cell r="L28">
            <v>1</v>
          </cell>
          <cell r="M28">
            <v>0</v>
          </cell>
          <cell r="N28">
            <v>1</v>
          </cell>
          <cell r="O28">
            <v>4</v>
          </cell>
          <cell r="P28">
            <v>0</v>
          </cell>
          <cell r="Q28">
            <v>1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>
            <v>63</v>
          </cell>
          <cell r="D23">
            <v>1</v>
          </cell>
          <cell r="E23">
            <v>11</v>
          </cell>
          <cell r="F23">
            <v>11</v>
          </cell>
          <cell r="G23">
            <v>7</v>
          </cell>
          <cell r="H23">
            <v>2</v>
          </cell>
          <cell r="I23">
            <v>6</v>
          </cell>
          <cell r="J23">
            <v>2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4</v>
          </cell>
          <cell r="P23">
            <v>0</v>
          </cell>
          <cell r="Q23">
            <v>17</v>
          </cell>
        </row>
        <row r="24">
          <cell r="C24">
            <v>102</v>
          </cell>
          <cell r="D24">
            <v>1</v>
          </cell>
          <cell r="E24">
            <v>16</v>
          </cell>
          <cell r="F24">
            <v>12</v>
          </cell>
          <cell r="G24">
            <v>7</v>
          </cell>
          <cell r="H24">
            <v>4</v>
          </cell>
          <cell r="I24">
            <v>8</v>
          </cell>
          <cell r="J24">
            <v>9</v>
          </cell>
          <cell r="K24">
            <v>2</v>
          </cell>
          <cell r="L24">
            <v>3</v>
          </cell>
          <cell r="M24">
            <v>3</v>
          </cell>
          <cell r="N24">
            <v>3</v>
          </cell>
          <cell r="O24">
            <v>6</v>
          </cell>
          <cell r="P24">
            <v>3</v>
          </cell>
          <cell r="Q24">
            <v>25</v>
          </cell>
        </row>
        <row r="25">
          <cell r="C25">
            <v>81</v>
          </cell>
          <cell r="D25">
            <v>1</v>
          </cell>
          <cell r="E25">
            <v>17</v>
          </cell>
          <cell r="F25">
            <v>17</v>
          </cell>
          <cell r="G25">
            <v>4</v>
          </cell>
          <cell r="H25">
            <v>3</v>
          </cell>
          <cell r="I25">
            <v>2</v>
          </cell>
          <cell r="J25">
            <v>5</v>
          </cell>
          <cell r="K25">
            <v>6</v>
          </cell>
          <cell r="L25">
            <v>4</v>
          </cell>
          <cell r="M25">
            <v>3</v>
          </cell>
          <cell r="N25">
            <v>5</v>
          </cell>
          <cell r="O25">
            <v>3</v>
          </cell>
          <cell r="P25">
            <v>2</v>
          </cell>
          <cell r="Q25">
            <v>9</v>
          </cell>
        </row>
        <row r="26">
          <cell r="C26">
            <v>100</v>
          </cell>
          <cell r="D26">
            <v>2</v>
          </cell>
          <cell r="E26">
            <v>14</v>
          </cell>
          <cell r="F26">
            <v>16</v>
          </cell>
          <cell r="G26">
            <v>13</v>
          </cell>
          <cell r="H26">
            <v>7</v>
          </cell>
          <cell r="I26">
            <v>3</v>
          </cell>
          <cell r="J26">
            <v>6</v>
          </cell>
          <cell r="K26">
            <v>5</v>
          </cell>
          <cell r="L26">
            <v>3</v>
          </cell>
          <cell r="M26">
            <v>4</v>
          </cell>
          <cell r="N26">
            <v>3</v>
          </cell>
          <cell r="O26">
            <v>2</v>
          </cell>
          <cell r="P26">
            <v>3</v>
          </cell>
          <cell r="Q26">
            <v>19</v>
          </cell>
        </row>
        <row r="27">
          <cell r="C27">
            <v>76</v>
          </cell>
          <cell r="D27">
            <v>1</v>
          </cell>
          <cell r="E27">
            <v>7</v>
          </cell>
          <cell r="F27">
            <v>7</v>
          </cell>
          <cell r="G27">
            <v>4</v>
          </cell>
          <cell r="H27">
            <v>3</v>
          </cell>
          <cell r="I27">
            <v>3</v>
          </cell>
          <cell r="J27">
            <v>5</v>
          </cell>
          <cell r="K27">
            <v>2</v>
          </cell>
          <cell r="L27">
            <v>4</v>
          </cell>
          <cell r="M27">
            <v>2</v>
          </cell>
          <cell r="N27">
            <v>2</v>
          </cell>
          <cell r="O27">
            <v>6</v>
          </cell>
          <cell r="P27">
            <v>2</v>
          </cell>
          <cell r="Q27">
            <v>28</v>
          </cell>
        </row>
        <row r="28">
          <cell r="C28">
            <v>80</v>
          </cell>
          <cell r="D28">
            <v>1</v>
          </cell>
          <cell r="E28">
            <v>11</v>
          </cell>
          <cell r="F28">
            <v>6</v>
          </cell>
          <cell r="G28">
            <v>11</v>
          </cell>
          <cell r="H28">
            <v>5</v>
          </cell>
          <cell r="I28">
            <v>5</v>
          </cell>
          <cell r="J28">
            <v>5</v>
          </cell>
          <cell r="K28">
            <v>4</v>
          </cell>
          <cell r="L28">
            <v>4</v>
          </cell>
          <cell r="M28">
            <v>1</v>
          </cell>
          <cell r="N28">
            <v>0</v>
          </cell>
          <cell r="O28">
            <v>5</v>
          </cell>
          <cell r="P28">
            <v>1</v>
          </cell>
          <cell r="Q28">
            <v>21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0</v>
          </cell>
          <cell r="E23">
            <v>2</v>
          </cell>
          <cell r="F23">
            <v>1</v>
          </cell>
          <cell r="G23">
            <v>2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4</v>
          </cell>
          <cell r="F26">
            <v>6</v>
          </cell>
          <cell r="G26">
            <v>4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</v>
          </cell>
          <cell r="P27">
            <v>0</v>
          </cell>
          <cell r="Q27">
            <v>1</v>
          </cell>
        </row>
        <row r="28">
          <cell r="C28">
            <v>5</v>
          </cell>
          <cell r="D28">
            <v>0</v>
          </cell>
          <cell r="E28">
            <v>0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</v>
          </cell>
          <cell r="P28">
            <v>0</v>
          </cell>
          <cell r="Q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0</v>
          </cell>
          <cell r="E23">
            <v>9</v>
          </cell>
          <cell r="F23">
            <v>6</v>
          </cell>
          <cell r="G23">
            <v>3</v>
          </cell>
          <cell r="H23">
            <v>11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2</v>
          </cell>
          <cell r="E24">
            <v>5</v>
          </cell>
          <cell r="F24">
            <v>21</v>
          </cell>
          <cell r="G24">
            <v>7</v>
          </cell>
          <cell r="H24">
            <v>5</v>
          </cell>
          <cell r="I24">
            <v>3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53</v>
          </cell>
          <cell r="D25">
            <v>0</v>
          </cell>
          <cell r="E25">
            <v>15</v>
          </cell>
          <cell r="F25">
            <v>22</v>
          </cell>
          <cell r="G25">
            <v>11</v>
          </cell>
          <cell r="H25">
            <v>3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69</v>
          </cell>
          <cell r="D26">
            <v>1</v>
          </cell>
          <cell r="E26">
            <v>17</v>
          </cell>
          <cell r="F26">
            <v>35</v>
          </cell>
          <cell r="G26">
            <v>14</v>
          </cell>
          <cell r="H26">
            <v>0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104</v>
          </cell>
          <cell r="D27">
            <v>0</v>
          </cell>
          <cell r="E27">
            <v>24</v>
          </cell>
          <cell r="F27">
            <v>54</v>
          </cell>
          <cell r="G27">
            <v>21</v>
          </cell>
          <cell r="H27">
            <v>3</v>
          </cell>
          <cell r="I27">
            <v>0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100</v>
          </cell>
          <cell r="D28">
            <v>2</v>
          </cell>
          <cell r="E28">
            <v>20</v>
          </cell>
          <cell r="F28">
            <v>62</v>
          </cell>
          <cell r="G28">
            <v>12</v>
          </cell>
          <cell r="H28">
            <v>2</v>
          </cell>
          <cell r="I28">
            <v>1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0</v>
          </cell>
          <cell r="E23">
            <v>6</v>
          </cell>
          <cell r="F23">
            <v>4</v>
          </cell>
          <cell r="G23">
            <v>3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3</v>
          </cell>
          <cell r="G24">
            <v>3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0</v>
          </cell>
          <cell r="E25">
            <v>2</v>
          </cell>
          <cell r="F25">
            <v>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2</v>
          </cell>
          <cell r="F26">
            <v>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0</v>
          </cell>
          <cell r="E27">
            <v>2</v>
          </cell>
          <cell r="F27">
            <v>5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</v>
          </cell>
          <cell r="D28">
            <v>0</v>
          </cell>
          <cell r="E28">
            <v>2</v>
          </cell>
          <cell r="F28">
            <v>6</v>
          </cell>
          <cell r="G28">
            <v>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0</v>
          </cell>
          <cell r="E24">
            <v>2</v>
          </cell>
          <cell r="F24">
            <v>1</v>
          </cell>
          <cell r="G24">
            <v>3</v>
          </cell>
          <cell r="H24">
            <v>2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7</v>
          </cell>
          <cell r="F25">
            <v>9</v>
          </cell>
          <cell r="G25">
            <v>5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36</v>
          </cell>
          <cell r="D26">
            <v>1</v>
          </cell>
          <cell r="E26">
            <v>7</v>
          </cell>
          <cell r="F26">
            <v>16</v>
          </cell>
          <cell r="G26">
            <v>8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25</v>
          </cell>
          <cell r="D27">
            <v>0</v>
          </cell>
          <cell r="E27">
            <v>7</v>
          </cell>
          <cell r="F27">
            <v>12</v>
          </cell>
          <cell r="G27">
            <v>2</v>
          </cell>
          <cell r="H27">
            <v>2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33</v>
          </cell>
          <cell r="D28">
            <v>1</v>
          </cell>
          <cell r="E28">
            <v>10</v>
          </cell>
          <cell r="F28">
            <v>14</v>
          </cell>
          <cell r="G28">
            <v>3</v>
          </cell>
          <cell r="H28">
            <v>1</v>
          </cell>
          <cell r="I28">
            <v>1</v>
          </cell>
          <cell r="J28">
            <v>0</v>
          </cell>
          <cell r="K28">
            <v>1</v>
          </cell>
          <cell r="L28">
            <v>1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>
            <v>26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3</v>
          </cell>
          <cell r="J23">
            <v>2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1</v>
          </cell>
          <cell r="P23">
            <v>1</v>
          </cell>
          <cell r="Q23">
            <v>2</v>
          </cell>
          <cell r="R23">
            <v>2</v>
          </cell>
          <cell r="S23">
            <v>5</v>
          </cell>
          <cell r="T23">
            <v>4</v>
          </cell>
          <cell r="U23">
            <v>0</v>
          </cell>
          <cell r="V23">
            <v>2</v>
          </cell>
        </row>
        <row r="24">
          <cell r="C24">
            <v>33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4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4</v>
          </cell>
          <cell r="P24">
            <v>1</v>
          </cell>
          <cell r="Q24">
            <v>4</v>
          </cell>
          <cell r="R24">
            <v>4</v>
          </cell>
          <cell r="S24">
            <v>7</v>
          </cell>
          <cell r="T24">
            <v>1</v>
          </cell>
          <cell r="U24">
            <v>1</v>
          </cell>
          <cell r="V24">
            <v>0</v>
          </cell>
        </row>
        <row r="25">
          <cell r="C25">
            <v>31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2</v>
          </cell>
          <cell r="J25">
            <v>1</v>
          </cell>
          <cell r="K25">
            <v>0</v>
          </cell>
          <cell r="L25">
            <v>1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1</v>
          </cell>
          <cell r="R25">
            <v>7</v>
          </cell>
          <cell r="S25">
            <v>4</v>
          </cell>
          <cell r="T25">
            <v>4</v>
          </cell>
          <cell r="U25">
            <v>3</v>
          </cell>
          <cell r="V25">
            <v>3</v>
          </cell>
        </row>
        <row r="26">
          <cell r="C26">
            <v>31</v>
          </cell>
          <cell r="D26">
            <v>0</v>
          </cell>
          <cell r="E26">
            <v>0</v>
          </cell>
          <cell r="F26">
            <v>5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3</v>
          </cell>
          <cell r="N26">
            <v>0</v>
          </cell>
          <cell r="O26">
            <v>4</v>
          </cell>
          <cell r="P26">
            <v>1</v>
          </cell>
          <cell r="Q26">
            <v>1</v>
          </cell>
          <cell r="R26">
            <v>5</v>
          </cell>
          <cell r="S26">
            <v>6</v>
          </cell>
          <cell r="T26">
            <v>0</v>
          </cell>
          <cell r="U26">
            <v>1</v>
          </cell>
          <cell r="V26">
            <v>2</v>
          </cell>
        </row>
        <row r="27">
          <cell r="C27">
            <v>32</v>
          </cell>
          <cell r="D27">
            <v>1</v>
          </cell>
          <cell r="E27">
            <v>0</v>
          </cell>
          <cell r="F27">
            <v>0</v>
          </cell>
          <cell r="G27">
            <v>4</v>
          </cell>
          <cell r="H27">
            <v>2</v>
          </cell>
          <cell r="I27">
            <v>1</v>
          </cell>
          <cell r="J27">
            <v>1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4</v>
          </cell>
          <cell r="R27">
            <v>4</v>
          </cell>
          <cell r="S27">
            <v>3</v>
          </cell>
          <cell r="T27">
            <v>2</v>
          </cell>
          <cell r="U27">
            <v>5</v>
          </cell>
          <cell r="V27">
            <v>2</v>
          </cell>
        </row>
        <row r="28">
          <cell r="C28">
            <v>21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2</v>
          </cell>
          <cell r="O28">
            <v>0</v>
          </cell>
          <cell r="P28">
            <v>1</v>
          </cell>
          <cell r="Q28">
            <v>5</v>
          </cell>
          <cell r="R28">
            <v>3</v>
          </cell>
          <cell r="S28">
            <v>2</v>
          </cell>
          <cell r="T28">
            <v>3</v>
          </cell>
          <cell r="U28">
            <v>1</v>
          </cell>
          <cell r="V28">
            <v>1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1</v>
          </cell>
          <cell r="D27">
            <v>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  <cell r="Q28">
            <v>1</v>
          </cell>
          <cell r="R28">
            <v>0</v>
          </cell>
          <cell r="S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view="pageBreakPreview" topLeftCell="A1522" zoomScale="70" zoomScaleNormal="100" zoomScaleSheetLayoutView="70" workbookViewId="0">
      <selection activeCell="X1534" sqref="X1534"/>
    </sheetView>
  </sheetViews>
  <sheetFormatPr defaultRowHeight="16.5"/>
  <cols>
    <col min="1" max="9" width="9" customWidth="1"/>
    <col min="10" max="10" width="4.58203125" customWidth="1"/>
    <col min="11" max="11" width="4.08203125" customWidth="1"/>
    <col min="12" max="12" width="7.5" customWidth="1"/>
    <col min="13" max="13" width="3.9140625" customWidth="1"/>
    <col min="14" max="14" width="5.58203125" customWidth="1"/>
    <col min="15" max="15" width="3.1640625" customWidth="1"/>
    <col min="16" max="16" width="5.58203125" customWidth="1"/>
    <col min="17" max="17" width="5.1640625" customWidth="1"/>
    <col min="18" max="18" width="21.9140625" customWidth="1"/>
  </cols>
  <sheetData>
    <row r="1" spans="1:20" ht="23" thickBot="1">
      <c r="A1" s="13" t="str">
        <f>T1&amp;K2&amp;L2&amp;M2&amp;N2&amp;O2&amp;P2&amp;Q2</f>
        <v xml:space="preserve">2026年第27週 (6/29～7/5) </v>
      </c>
      <c r="H1" s="92" t="str">
        <f>TEXT(R2,"yyyy年mm月dd日現在")</f>
        <v>2026年07月08日現在</v>
      </c>
      <c r="T1" s="94" t="s">
        <v>264</v>
      </c>
    </row>
    <row r="2" spans="1:20" ht="23.5" thickTop="1" thickBot="1">
      <c r="A2" s="11" t="s">
        <v>78</v>
      </c>
      <c r="K2" s="26" t="s">
        <v>246</v>
      </c>
      <c r="L2" s="27">
        <v>27</v>
      </c>
      <c r="M2" s="25" t="s">
        <v>190</v>
      </c>
      <c r="N2" t="str">
        <f>TEXT(INDEX(カレンダー!$C:$C,MATCH(疾病別報告状況!$L$2,カレンダー!$B:$B,0)),"m/d")</f>
        <v>6/29</v>
      </c>
      <c r="O2" s="25" t="s">
        <v>188</v>
      </c>
      <c r="P2" t="str">
        <f>TEXT(INDEX(カレンダー!$D:$D,MATCH(疾病別報告状況!$L$2,カレンダー!$B:$B,0)),"m/d")</f>
        <v>7/5</v>
      </c>
      <c r="Q2" s="25" t="s">
        <v>189</v>
      </c>
      <c r="R2" s="90">
        <v>46211</v>
      </c>
      <c r="S2" s="89"/>
    </row>
    <row r="3" spans="1:20" ht="18">
      <c r="A3" s="15"/>
      <c r="L3" s="29" t="s">
        <v>191</v>
      </c>
      <c r="R3" s="91" t="s">
        <v>245</v>
      </c>
    </row>
    <row r="4" spans="1:20" ht="18">
      <c r="A4" s="15"/>
      <c r="L4" s="28"/>
    </row>
    <row r="5" spans="1:20" ht="18">
      <c r="A5" s="15"/>
      <c r="R5" s="88"/>
    </row>
    <row r="6" spans="1:20" ht="18">
      <c r="A6" s="15"/>
    </row>
    <row r="7" spans="1:20" ht="18">
      <c r="A7" s="15"/>
    </row>
    <row r="8" spans="1:20" ht="18">
      <c r="A8" s="15"/>
      <c r="N8" s="167"/>
    </row>
    <row r="9" spans="1:20" ht="18">
      <c r="A9" s="15"/>
    </row>
    <row r="10" spans="1:20" ht="18">
      <c r="A10" s="15"/>
    </row>
    <row r="11" spans="1:20" ht="18">
      <c r="A11" s="15"/>
    </row>
    <row r="12" spans="1:20" ht="18">
      <c r="A12" s="15"/>
    </row>
    <row r="13" spans="1:20" ht="18">
      <c r="A13" s="15"/>
    </row>
    <row r="14" spans="1:20" ht="18">
      <c r="A14" s="15"/>
    </row>
    <row r="15" spans="1:20" ht="18">
      <c r="A15" s="15"/>
    </row>
    <row r="16" spans="1:20" ht="18">
      <c r="A16" s="15"/>
    </row>
    <row r="17" spans="1:1" ht="18">
      <c r="A17" s="15"/>
    </row>
    <row r="18" spans="1:1" ht="18">
      <c r="A18" s="15"/>
    </row>
    <row r="19" spans="1:1" ht="18">
      <c r="A19" s="15"/>
    </row>
    <row r="20" spans="1:1" ht="18">
      <c r="A20" s="15"/>
    </row>
    <row r="21" spans="1:1" ht="18">
      <c r="A21" s="15"/>
    </row>
    <row r="22" spans="1:1" ht="18">
      <c r="A22" s="15"/>
    </row>
    <row r="23" spans="1:1" ht="18">
      <c r="A23" s="15"/>
    </row>
    <row r="24" spans="1:1" ht="18">
      <c r="A24" s="15"/>
    </row>
    <row r="25" spans="1:1" ht="18">
      <c r="A25" s="15"/>
    </row>
    <row r="26" spans="1:1" ht="18">
      <c r="A26" s="15"/>
    </row>
    <row r="27" spans="1:1" ht="18">
      <c r="A27" s="15"/>
    </row>
    <row r="28" spans="1:1" ht="18">
      <c r="A28" s="15"/>
    </row>
    <row r="29" spans="1:1" ht="18">
      <c r="A29" s="15"/>
    </row>
    <row r="30" spans="1:1" ht="18">
      <c r="A30" s="15"/>
    </row>
    <row r="31" spans="1:1" ht="18">
      <c r="A31" s="15"/>
    </row>
    <row r="32" spans="1:1" ht="18">
      <c r="A32" s="15"/>
    </row>
    <row r="33" spans="1:1" ht="18">
      <c r="A33" s="15"/>
    </row>
    <row r="34" spans="1:1" ht="18">
      <c r="A34" s="15"/>
    </row>
    <row r="35" spans="1:1" ht="18">
      <c r="A35" s="15"/>
    </row>
    <row r="36" spans="1:1" ht="18">
      <c r="A36" s="15"/>
    </row>
    <row r="37" spans="1:1" ht="18">
      <c r="A37" s="15"/>
    </row>
    <row r="38" spans="1:1" ht="18">
      <c r="A38" s="15"/>
    </row>
    <row r="39" spans="1:1" ht="18">
      <c r="A39" s="15"/>
    </row>
    <row r="40" spans="1:1" ht="18">
      <c r="A40" s="15"/>
    </row>
    <row r="41" spans="1:1" ht="18">
      <c r="A41" s="15"/>
    </row>
    <row r="42" spans="1:1" ht="18">
      <c r="A42" s="15"/>
    </row>
    <row r="43" spans="1:1" ht="18">
      <c r="A43" s="15"/>
    </row>
    <row r="44" spans="1:1" ht="18">
      <c r="A44" s="15"/>
    </row>
    <row r="45" spans="1:1" ht="18">
      <c r="A45" s="15"/>
    </row>
    <row r="46" spans="1:1" ht="18">
      <c r="A46" s="15"/>
    </row>
    <row r="47" spans="1:1" ht="18">
      <c r="A47" s="15"/>
    </row>
    <row r="48" spans="1:1" ht="18">
      <c r="A48" s="15"/>
    </row>
    <row r="49" spans="1:12" ht="18">
      <c r="A49" s="15"/>
    </row>
    <row r="50" spans="1:12" ht="18">
      <c r="A50" s="15"/>
    </row>
    <row r="51" spans="1:12" ht="18">
      <c r="A51" s="15"/>
    </row>
    <row r="52" spans="1:12" ht="18">
      <c r="A52" s="15"/>
    </row>
    <row r="53" spans="1:12" ht="18">
      <c r="A53" s="15"/>
    </row>
    <row r="54" spans="1:12" ht="18">
      <c r="A54" s="15"/>
    </row>
    <row r="55" spans="1:12" ht="18">
      <c r="A55" s="15"/>
    </row>
    <row r="56" spans="1:12" ht="18">
      <c r="A56" s="15"/>
    </row>
    <row r="57" spans="1:12" ht="18">
      <c r="A57" s="15"/>
      <c r="L57" s="93"/>
    </row>
    <row r="58" spans="1:12" ht="18">
      <c r="A58" s="15"/>
    </row>
    <row r="59" spans="1:12" ht="18">
      <c r="A59" s="15"/>
    </row>
    <row r="60" spans="1:12" ht="18">
      <c r="A60" s="15"/>
    </row>
    <row r="61" spans="1:12" ht="18">
      <c r="A61" s="15"/>
    </row>
    <row r="62" spans="1:12" ht="18">
      <c r="A62" s="15"/>
    </row>
    <row r="63" spans="1:12" ht="18">
      <c r="A63" s="15"/>
    </row>
    <row r="64" spans="1:12" ht="18">
      <c r="A64" s="15"/>
    </row>
    <row r="65" spans="1:1" ht="18">
      <c r="A65" s="15"/>
    </row>
    <row r="66" spans="1:1" ht="18">
      <c r="A66" s="15"/>
    </row>
    <row r="67" spans="1:1" ht="18">
      <c r="A67" s="15"/>
    </row>
    <row r="68" spans="1:1" ht="18">
      <c r="A68" s="15"/>
    </row>
    <row r="69" spans="1:1" ht="18">
      <c r="A69" s="15"/>
    </row>
    <row r="70" spans="1:1" ht="18">
      <c r="A70" s="15"/>
    </row>
    <row r="71" spans="1:1" ht="18">
      <c r="A71" s="15"/>
    </row>
    <row r="72" spans="1:1" ht="18">
      <c r="A72" s="15"/>
    </row>
    <row r="73" spans="1:1" ht="18">
      <c r="A73" s="15"/>
    </row>
    <row r="74" spans="1:1" ht="18">
      <c r="A74" s="15"/>
    </row>
    <row r="75" spans="1:1" ht="18">
      <c r="A75" s="15"/>
    </row>
    <row r="76" spans="1:1" ht="18">
      <c r="A76" s="15"/>
    </row>
    <row r="77" spans="1:1" ht="18">
      <c r="A77" s="15"/>
    </row>
    <row r="78" spans="1:1" ht="18">
      <c r="A78" s="15"/>
    </row>
    <row r="79" spans="1:1" ht="18">
      <c r="A79" s="15"/>
    </row>
    <row r="80" spans="1:1" ht="18">
      <c r="A80" s="15"/>
    </row>
    <row r="81" spans="1:10" ht="18">
      <c r="A81" s="15"/>
    </row>
    <row r="82" spans="1:10" ht="22.5">
      <c r="A82" s="11" t="str">
        <f>+A1</f>
        <v xml:space="preserve">2026年第27週 (6/29～7/5) </v>
      </c>
    </row>
    <row r="83" spans="1:10" ht="22.5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">
      <c r="A84" s="15"/>
    </row>
    <row r="85" spans="1:10" ht="18">
      <c r="A85" s="15"/>
    </row>
    <row r="86" spans="1:10" ht="18">
      <c r="A86" s="15"/>
    </row>
    <row r="87" spans="1:10" ht="18">
      <c r="A87" s="15"/>
    </row>
    <row r="88" spans="1:10" ht="18">
      <c r="A88" s="15"/>
    </row>
    <row r="89" spans="1:10" ht="18">
      <c r="A89" s="15"/>
    </row>
    <row r="90" spans="1:10" ht="18">
      <c r="A90" s="15"/>
    </row>
    <row r="91" spans="1:10" ht="18">
      <c r="A91" s="15"/>
    </row>
    <row r="92" spans="1:10" ht="18">
      <c r="A92" s="15"/>
    </row>
    <row r="93" spans="1:10" ht="18">
      <c r="A93" s="15"/>
    </row>
    <row r="94" spans="1:10" ht="18">
      <c r="A94" s="15"/>
    </row>
    <row r="95" spans="1:10" ht="18">
      <c r="A95" s="15"/>
    </row>
    <row r="96" spans="1:10" ht="18">
      <c r="A96" s="15"/>
    </row>
    <row r="97" spans="1:1" ht="18">
      <c r="A97" s="15"/>
    </row>
    <row r="98" spans="1:1" ht="18">
      <c r="A98" s="15"/>
    </row>
    <row r="99" spans="1:1" ht="18">
      <c r="A99" s="15"/>
    </row>
    <row r="100" spans="1:1" ht="18">
      <c r="A100" s="15"/>
    </row>
    <row r="101" spans="1:1" ht="18">
      <c r="A101" s="15"/>
    </row>
    <row r="102" spans="1:1" ht="18">
      <c r="A102" s="15"/>
    </row>
    <row r="103" spans="1:1" ht="18">
      <c r="A103" s="15"/>
    </row>
    <row r="104" spans="1:1" ht="18">
      <c r="A104" s="15"/>
    </row>
    <row r="105" spans="1:1" ht="18">
      <c r="A105" s="15"/>
    </row>
    <row r="106" spans="1:1" ht="18">
      <c r="A106" s="15"/>
    </row>
    <row r="107" spans="1:1" ht="18">
      <c r="A107" s="15"/>
    </row>
    <row r="108" spans="1:1" ht="18">
      <c r="A108" s="15"/>
    </row>
    <row r="109" spans="1:1" ht="18">
      <c r="A109" s="15"/>
    </row>
    <row r="110" spans="1:1" ht="18">
      <c r="A110" s="15"/>
    </row>
    <row r="111" spans="1:1" ht="18">
      <c r="A111" s="15"/>
    </row>
    <row r="112" spans="1:1" ht="18">
      <c r="A112" s="15"/>
    </row>
    <row r="113" spans="1:1" ht="18">
      <c r="A113" s="15"/>
    </row>
    <row r="114" spans="1:1" ht="18">
      <c r="A114" s="15"/>
    </row>
    <row r="115" spans="1:1" ht="18">
      <c r="A115" s="15"/>
    </row>
    <row r="116" spans="1:1" ht="18">
      <c r="A116" s="15"/>
    </row>
    <row r="117" spans="1:1" ht="18">
      <c r="A117" s="15"/>
    </row>
    <row r="118" spans="1:1" ht="18">
      <c r="A118" s="15"/>
    </row>
    <row r="119" spans="1:1" ht="18">
      <c r="A119" s="15"/>
    </row>
    <row r="120" spans="1:1" ht="18">
      <c r="A120" s="15"/>
    </row>
    <row r="121" spans="1:1" ht="18">
      <c r="A121" s="15"/>
    </row>
    <row r="122" spans="1:1" ht="18">
      <c r="A122" s="15"/>
    </row>
    <row r="123" spans="1:1" ht="18">
      <c r="A123" s="15"/>
    </row>
    <row r="124" spans="1:1" ht="18">
      <c r="A124" s="15"/>
    </row>
    <row r="125" spans="1:1" ht="18">
      <c r="A125" s="15"/>
    </row>
    <row r="126" spans="1:1" ht="18">
      <c r="A126" s="15"/>
    </row>
    <row r="127" spans="1:1" ht="18">
      <c r="A127" s="15"/>
    </row>
    <row r="128" spans="1:1" ht="18">
      <c r="A128" s="15"/>
    </row>
    <row r="129" spans="1:1" ht="18">
      <c r="A129" s="15"/>
    </row>
    <row r="130" spans="1:1" ht="18">
      <c r="A130" s="15"/>
    </row>
    <row r="131" spans="1:1" ht="18">
      <c r="A131" s="15"/>
    </row>
    <row r="132" spans="1:1" ht="18">
      <c r="A132" s="15"/>
    </row>
    <row r="133" spans="1:1" ht="18">
      <c r="A133" s="15"/>
    </row>
    <row r="134" spans="1:1" ht="18">
      <c r="A134" s="15"/>
    </row>
    <row r="135" spans="1:1" ht="18">
      <c r="A135" s="15"/>
    </row>
    <row r="136" spans="1:1" ht="18">
      <c r="A136" s="15"/>
    </row>
    <row r="137" spans="1:1" ht="18">
      <c r="A137" s="15"/>
    </row>
    <row r="138" spans="1:1" ht="18">
      <c r="A138" s="15"/>
    </row>
    <row r="139" spans="1:1" ht="18">
      <c r="A139" s="15"/>
    </row>
    <row r="140" spans="1:1" ht="18">
      <c r="A140" s="15"/>
    </row>
    <row r="141" spans="1:1" ht="18">
      <c r="A141" s="15"/>
    </row>
    <row r="142" spans="1:1" ht="18">
      <c r="A142" s="15"/>
    </row>
    <row r="143" spans="1:1" ht="18">
      <c r="A143" s="15"/>
    </row>
    <row r="144" spans="1:1" ht="18">
      <c r="A144" s="15"/>
    </row>
    <row r="145" spans="1:1" ht="18">
      <c r="A145" s="15"/>
    </row>
    <row r="146" spans="1:1" ht="18">
      <c r="A146" s="15"/>
    </row>
    <row r="147" spans="1:1" ht="18">
      <c r="A147" s="15"/>
    </row>
    <row r="148" spans="1:1" ht="18">
      <c r="A148" s="15"/>
    </row>
    <row r="149" spans="1:1" ht="18">
      <c r="A149" s="15"/>
    </row>
    <row r="150" spans="1:1" ht="18">
      <c r="A150" s="15"/>
    </row>
    <row r="151" spans="1:1" ht="18">
      <c r="A151" s="15"/>
    </row>
    <row r="152" spans="1:1" ht="18">
      <c r="A152" s="15"/>
    </row>
    <row r="153" spans="1:1" ht="18">
      <c r="A153" s="15"/>
    </row>
    <row r="154" spans="1:1" ht="18">
      <c r="A154" s="15"/>
    </row>
    <row r="155" spans="1:1" ht="18">
      <c r="A155" s="15"/>
    </row>
    <row r="156" spans="1:1" ht="18">
      <c r="A156" s="15"/>
    </row>
    <row r="157" spans="1:1" ht="18">
      <c r="A157" s="15"/>
    </row>
    <row r="158" spans="1:1" ht="18">
      <c r="A158" s="15"/>
    </row>
    <row r="159" spans="1:1" ht="18">
      <c r="A159" s="15"/>
    </row>
    <row r="160" spans="1:1" ht="18">
      <c r="A160" s="15"/>
    </row>
    <row r="161" spans="1:1" ht="18">
      <c r="A161" s="15"/>
    </row>
    <row r="162" spans="1:1" ht="18">
      <c r="A162" s="15"/>
    </row>
    <row r="163" spans="1:1" ht="22.5">
      <c r="A163" s="11" t="str">
        <f>+A1</f>
        <v xml:space="preserve">2026年第27週 (6/29～7/5) </v>
      </c>
    </row>
    <row r="164" spans="1:1" ht="22.5">
      <c r="A164" s="11" t="s">
        <v>159</v>
      </c>
    </row>
    <row r="165" spans="1:1" ht="18">
      <c r="A165" s="15"/>
    </row>
    <row r="166" spans="1:1" ht="18">
      <c r="A166" s="15"/>
    </row>
    <row r="167" spans="1:1" ht="18">
      <c r="A167" s="15"/>
    </row>
    <row r="168" spans="1:1" ht="18">
      <c r="A168" s="15"/>
    </row>
    <row r="169" spans="1:1" ht="18">
      <c r="A169" s="15"/>
    </row>
    <row r="170" spans="1:1" ht="18">
      <c r="A170" s="15"/>
    </row>
    <row r="171" spans="1:1" ht="18">
      <c r="A171" s="15"/>
    </row>
    <row r="172" spans="1:1" ht="18">
      <c r="A172" s="15"/>
    </row>
    <row r="173" spans="1:1" ht="18">
      <c r="A173" s="15"/>
    </row>
    <row r="174" spans="1:1" ht="18">
      <c r="A174" s="15"/>
    </row>
    <row r="175" spans="1:1" ht="18">
      <c r="A175" s="15"/>
    </row>
    <row r="176" spans="1:1" ht="18">
      <c r="A176" s="15"/>
    </row>
    <row r="177" spans="1:1" ht="18">
      <c r="A177" s="15"/>
    </row>
    <row r="178" spans="1:1" ht="18">
      <c r="A178" s="15"/>
    </row>
    <row r="179" spans="1:1" ht="18">
      <c r="A179" s="15"/>
    </row>
    <row r="180" spans="1:1" ht="18">
      <c r="A180" s="15"/>
    </row>
    <row r="181" spans="1:1" ht="18">
      <c r="A181" s="15"/>
    </row>
    <row r="182" spans="1:1" ht="18">
      <c r="A182" s="15"/>
    </row>
    <row r="183" spans="1:1" ht="18">
      <c r="A183" s="15"/>
    </row>
    <row r="184" spans="1:1" ht="18">
      <c r="A184" s="15"/>
    </row>
    <row r="185" spans="1:1" ht="18">
      <c r="A185" s="15"/>
    </row>
    <row r="186" spans="1:1" ht="18">
      <c r="A186" s="15"/>
    </row>
    <row r="187" spans="1:1" ht="18">
      <c r="A187" s="15"/>
    </row>
    <row r="188" spans="1:1" ht="18">
      <c r="A188" s="15"/>
    </row>
    <row r="189" spans="1:1" ht="18">
      <c r="A189" s="15"/>
    </row>
    <row r="190" spans="1:1" ht="18">
      <c r="A190" s="15"/>
    </row>
    <row r="191" spans="1:1" ht="18">
      <c r="A191" s="15"/>
    </row>
    <row r="192" spans="1:1" ht="18">
      <c r="A192" s="15"/>
    </row>
    <row r="193" spans="1:1" ht="18">
      <c r="A193" s="15"/>
    </row>
    <row r="194" spans="1:1" ht="18">
      <c r="A194" s="15"/>
    </row>
    <row r="195" spans="1:1" ht="18">
      <c r="A195" s="15"/>
    </row>
    <row r="196" spans="1:1" ht="18">
      <c r="A196" s="15"/>
    </row>
    <row r="197" spans="1:1" ht="18">
      <c r="A197" s="15"/>
    </row>
    <row r="198" spans="1:1" ht="18">
      <c r="A198" s="15"/>
    </row>
    <row r="199" spans="1:1" ht="18">
      <c r="A199" s="15"/>
    </row>
    <row r="200" spans="1:1" ht="18">
      <c r="A200" s="15"/>
    </row>
    <row r="201" spans="1:1" ht="18">
      <c r="A201" s="15"/>
    </row>
    <row r="202" spans="1:1" ht="18">
      <c r="A202" s="15"/>
    </row>
    <row r="203" spans="1:1" ht="18">
      <c r="A203" s="15"/>
    </row>
    <row r="204" spans="1:1" ht="18">
      <c r="A204" s="15"/>
    </row>
    <row r="205" spans="1:1" ht="18">
      <c r="A205" s="15"/>
    </row>
    <row r="206" spans="1:1" ht="18">
      <c r="A206" s="15"/>
    </row>
    <row r="207" spans="1:1" ht="18">
      <c r="A207" s="15"/>
    </row>
    <row r="208" spans="1:1" ht="18">
      <c r="A208" s="15"/>
    </row>
    <row r="209" spans="1:1" ht="18">
      <c r="A209" s="15"/>
    </row>
    <row r="210" spans="1:1" ht="18">
      <c r="A210" s="15"/>
    </row>
    <row r="211" spans="1:1" ht="18">
      <c r="A211" s="15"/>
    </row>
    <row r="212" spans="1:1" ht="18">
      <c r="A212" s="15"/>
    </row>
    <row r="213" spans="1:1" ht="18">
      <c r="A213" s="15"/>
    </row>
    <row r="214" spans="1:1" ht="18">
      <c r="A214" s="15"/>
    </row>
    <row r="215" spans="1:1" ht="18">
      <c r="A215" s="15"/>
    </row>
    <row r="216" spans="1:1" ht="18">
      <c r="A216" s="15"/>
    </row>
    <row r="217" spans="1:1" ht="18">
      <c r="A217" s="15"/>
    </row>
    <row r="218" spans="1:1" ht="18">
      <c r="A218" s="15"/>
    </row>
    <row r="219" spans="1:1" ht="18">
      <c r="A219" s="15"/>
    </row>
    <row r="220" spans="1:1" ht="18">
      <c r="A220" s="15"/>
    </row>
    <row r="221" spans="1:1" ht="18">
      <c r="A221" s="15"/>
    </row>
    <row r="222" spans="1:1" ht="18">
      <c r="A222" s="15"/>
    </row>
    <row r="223" spans="1:1" ht="18">
      <c r="A223" s="15"/>
    </row>
    <row r="224" spans="1:1" ht="18">
      <c r="A224" s="15"/>
    </row>
    <row r="225" spans="1:1" ht="18">
      <c r="A225" s="15"/>
    </row>
    <row r="226" spans="1:1" ht="18">
      <c r="A226" s="15"/>
    </row>
    <row r="227" spans="1:1" ht="18">
      <c r="A227" s="15"/>
    </row>
    <row r="228" spans="1:1" ht="18">
      <c r="A228" s="15"/>
    </row>
    <row r="229" spans="1:1" ht="18">
      <c r="A229" s="15"/>
    </row>
    <row r="230" spans="1:1" ht="18">
      <c r="A230" s="15"/>
    </row>
    <row r="231" spans="1:1" ht="18">
      <c r="A231" s="15"/>
    </row>
    <row r="232" spans="1:1" ht="18">
      <c r="A232" s="15"/>
    </row>
    <row r="233" spans="1:1" ht="18">
      <c r="A233" s="15"/>
    </row>
    <row r="234" spans="1:1" ht="18">
      <c r="A234" s="15"/>
    </row>
    <row r="235" spans="1:1" ht="18">
      <c r="A235" s="15"/>
    </row>
    <row r="236" spans="1:1" ht="18">
      <c r="A236" s="15"/>
    </row>
    <row r="237" spans="1:1" ht="18">
      <c r="A237" s="15"/>
    </row>
    <row r="238" spans="1:1" ht="18">
      <c r="A238" s="15"/>
    </row>
    <row r="239" spans="1:1" ht="18">
      <c r="A239" s="15"/>
    </row>
    <row r="240" spans="1:1" ht="18">
      <c r="A240" s="15"/>
    </row>
    <row r="241" spans="1:1" ht="18">
      <c r="A241" s="15"/>
    </row>
    <row r="242" spans="1:1" ht="18">
      <c r="A242" s="15"/>
    </row>
    <row r="243" spans="1:1" ht="18">
      <c r="A243" s="15"/>
    </row>
    <row r="244" spans="1:1" ht="22.5">
      <c r="A244" s="11" t="str">
        <f>+A1</f>
        <v xml:space="preserve">2026年第27週 (6/29～7/5) </v>
      </c>
    </row>
    <row r="245" spans="1:1" ht="22.5">
      <c r="A245" s="11" t="s">
        <v>160</v>
      </c>
    </row>
    <row r="246" spans="1:1" ht="18">
      <c r="A246" s="15"/>
    </row>
    <row r="247" spans="1:1" ht="18">
      <c r="A247" s="15"/>
    </row>
    <row r="248" spans="1:1" ht="18">
      <c r="A248" s="15"/>
    </row>
    <row r="249" spans="1:1" ht="18">
      <c r="A249" s="15"/>
    </row>
    <row r="250" spans="1:1" ht="18">
      <c r="A250" s="15"/>
    </row>
    <row r="251" spans="1:1" ht="18">
      <c r="A251" s="15"/>
    </row>
    <row r="252" spans="1:1" ht="18">
      <c r="A252" s="15"/>
    </row>
    <row r="253" spans="1:1" ht="18">
      <c r="A253" s="15"/>
    </row>
    <row r="254" spans="1:1" ht="18">
      <c r="A254" s="15"/>
    </row>
    <row r="255" spans="1:1" ht="18">
      <c r="A255" s="15"/>
    </row>
    <row r="256" spans="1:1" ht="18">
      <c r="A256" s="15"/>
    </row>
    <row r="257" spans="1:1" ht="18">
      <c r="A257" s="15"/>
    </row>
    <row r="258" spans="1:1" ht="18">
      <c r="A258" s="15"/>
    </row>
    <row r="259" spans="1:1" ht="18">
      <c r="A259" s="15"/>
    </row>
    <row r="260" spans="1:1" ht="18">
      <c r="A260" s="15"/>
    </row>
    <row r="261" spans="1:1" ht="18">
      <c r="A261" s="15"/>
    </row>
    <row r="262" spans="1:1" ht="18">
      <c r="A262" s="15"/>
    </row>
    <row r="263" spans="1:1" ht="18">
      <c r="A263" s="15"/>
    </row>
    <row r="264" spans="1:1" ht="18">
      <c r="A264" s="15"/>
    </row>
    <row r="265" spans="1:1" ht="18">
      <c r="A265" s="15"/>
    </row>
    <row r="266" spans="1:1" ht="18">
      <c r="A266" s="15"/>
    </row>
    <row r="267" spans="1:1" ht="18">
      <c r="A267" s="15"/>
    </row>
    <row r="268" spans="1:1" ht="18">
      <c r="A268" s="15"/>
    </row>
    <row r="269" spans="1:1" ht="18">
      <c r="A269" s="15"/>
    </row>
    <row r="270" spans="1:1" ht="18">
      <c r="A270" s="15"/>
    </row>
    <row r="271" spans="1:1" ht="18">
      <c r="A271" s="15"/>
    </row>
    <row r="272" spans="1:1" ht="18">
      <c r="A272" s="15"/>
    </row>
    <row r="273" spans="1:1" ht="18">
      <c r="A273" s="15"/>
    </row>
    <row r="274" spans="1:1" ht="18">
      <c r="A274" s="15"/>
    </row>
    <row r="275" spans="1:1" ht="18">
      <c r="A275" s="15"/>
    </row>
    <row r="276" spans="1:1" ht="18">
      <c r="A276" s="15"/>
    </row>
    <row r="277" spans="1:1" ht="18">
      <c r="A277" s="15"/>
    </row>
    <row r="278" spans="1:1" ht="18">
      <c r="A278" s="15"/>
    </row>
    <row r="279" spans="1:1" ht="18">
      <c r="A279" s="15"/>
    </row>
    <row r="280" spans="1:1" ht="18">
      <c r="A280" s="15"/>
    </row>
    <row r="281" spans="1:1" ht="18">
      <c r="A281" s="15"/>
    </row>
    <row r="282" spans="1:1" ht="18">
      <c r="A282" s="15"/>
    </row>
    <row r="283" spans="1:1" ht="18">
      <c r="A283" s="15"/>
    </row>
    <row r="284" spans="1:1" ht="18">
      <c r="A284" s="15"/>
    </row>
    <row r="285" spans="1:1" ht="18">
      <c r="A285" s="15"/>
    </row>
    <row r="286" spans="1:1" ht="18">
      <c r="A286" s="15"/>
    </row>
    <row r="287" spans="1:1" ht="18">
      <c r="A287" s="15"/>
    </row>
    <row r="288" spans="1:1" ht="18">
      <c r="A288" s="15"/>
    </row>
    <row r="289" spans="1:1" ht="18">
      <c r="A289" s="15"/>
    </row>
    <row r="290" spans="1:1" ht="18">
      <c r="A290" s="15"/>
    </row>
    <row r="291" spans="1:1" ht="18">
      <c r="A291" s="15"/>
    </row>
    <row r="292" spans="1:1" ht="18">
      <c r="A292" s="15"/>
    </row>
    <row r="293" spans="1:1" ht="18">
      <c r="A293" s="15"/>
    </row>
    <row r="294" spans="1:1" ht="18">
      <c r="A294" s="15"/>
    </row>
    <row r="295" spans="1:1" ht="18">
      <c r="A295" s="15"/>
    </row>
    <row r="296" spans="1:1" ht="18">
      <c r="A296" s="15"/>
    </row>
    <row r="297" spans="1:1" ht="18">
      <c r="A297" s="15"/>
    </row>
    <row r="298" spans="1:1" ht="18">
      <c r="A298" s="15"/>
    </row>
    <row r="299" spans="1:1" ht="18">
      <c r="A299" s="15"/>
    </row>
    <row r="300" spans="1:1" ht="18">
      <c r="A300" s="15"/>
    </row>
    <row r="301" spans="1:1" ht="18">
      <c r="A301" s="15"/>
    </row>
    <row r="302" spans="1:1" ht="18">
      <c r="A302" s="15"/>
    </row>
    <row r="303" spans="1:1" ht="18">
      <c r="A303" s="15"/>
    </row>
    <row r="304" spans="1:1" ht="18">
      <c r="A304" s="15"/>
    </row>
    <row r="305" spans="1:1" ht="18">
      <c r="A305" s="15"/>
    </row>
    <row r="306" spans="1:1" ht="18">
      <c r="A306" s="15"/>
    </row>
    <row r="307" spans="1:1" ht="18">
      <c r="A307" s="15"/>
    </row>
    <row r="308" spans="1:1" ht="18">
      <c r="A308" s="15"/>
    </row>
    <row r="309" spans="1:1" ht="18">
      <c r="A309" s="15"/>
    </row>
    <row r="310" spans="1:1" ht="18">
      <c r="A310" s="15"/>
    </row>
    <row r="311" spans="1:1" ht="18">
      <c r="A311" s="15"/>
    </row>
    <row r="312" spans="1:1" ht="18">
      <c r="A312" s="15"/>
    </row>
    <row r="313" spans="1:1" ht="18">
      <c r="A313" s="15"/>
    </row>
    <row r="314" spans="1:1" ht="18">
      <c r="A314" s="15"/>
    </row>
    <row r="315" spans="1:1" ht="18">
      <c r="A315" s="15"/>
    </row>
    <row r="316" spans="1:1" ht="18">
      <c r="A316" s="15"/>
    </row>
    <row r="317" spans="1:1" ht="18">
      <c r="A317" s="15"/>
    </row>
    <row r="318" spans="1:1" ht="18">
      <c r="A318" s="15"/>
    </row>
    <row r="319" spans="1:1" ht="18">
      <c r="A319" s="15"/>
    </row>
    <row r="320" spans="1:1" ht="18">
      <c r="A320" s="15"/>
    </row>
    <row r="321" spans="1:1" ht="18">
      <c r="A321" s="15"/>
    </row>
    <row r="322" spans="1:1" ht="18">
      <c r="A322" s="15"/>
    </row>
    <row r="323" spans="1:1" ht="18">
      <c r="A323" s="15"/>
    </row>
    <row r="324" spans="1:1" ht="18">
      <c r="A324" s="15"/>
    </row>
    <row r="325" spans="1:1" ht="22.5">
      <c r="A325" s="11" t="str">
        <f>+A1</f>
        <v xml:space="preserve">2026年第27週 (6/29～7/5) </v>
      </c>
    </row>
    <row r="326" spans="1:1" ht="22.5">
      <c r="A326" s="11" t="s">
        <v>161</v>
      </c>
    </row>
    <row r="327" spans="1:1" ht="18">
      <c r="A327" s="15"/>
    </row>
    <row r="328" spans="1:1" ht="18">
      <c r="A328" s="15"/>
    </row>
    <row r="329" spans="1:1" ht="18">
      <c r="A329" s="15"/>
    </row>
    <row r="330" spans="1:1" ht="18">
      <c r="A330" s="15"/>
    </row>
    <row r="331" spans="1:1" ht="18">
      <c r="A331" s="15"/>
    </row>
    <row r="332" spans="1:1" ht="18">
      <c r="A332" s="15"/>
    </row>
    <row r="333" spans="1:1" ht="18">
      <c r="A333" s="15"/>
    </row>
    <row r="334" spans="1:1" ht="18">
      <c r="A334" s="15"/>
    </row>
    <row r="335" spans="1:1" ht="18">
      <c r="A335" s="15"/>
    </row>
    <row r="336" spans="1:1" ht="18">
      <c r="A336" s="15"/>
    </row>
    <row r="337" spans="1:1" ht="18">
      <c r="A337" s="15"/>
    </row>
    <row r="338" spans="1:1" ht="18">
      <c r="A338" s="15"/>
    </row>
    <row r="339" spans="1:1" ht="18">
      <c r="A339" s="15"/>
    </row>
    <row r="340" spans="1:1" ht="18">
      <c r="A340" s="15"/>
    </row>
    <row r="341" spans="1:1" ht="18">
      <c r="A341" s="15"/>
    </row>
    <row r="342" spans="1:1" ht="18">
      <c r="A342" s="15"/>
    </row>
    <row r="343" spans="1:1" ht="18">
      <c r="A343" s="15"/>
    </row>
    <row r="344" spans="1:1" ht="18">
      <c r="A344" s="15"/>
    </row>
    <row r="345" spans="1:1" ht="18">
      <c r="A345" s="15"/>
    </row>
    <row r="346" spans="1:1" ht="18">
      <c r="A346" s="15"/>
    </row>
    <row r="347" spans="1:1" ht="18">
      <c r="A347" s="15"/>
    </row>
    <row r="348" spans="1:1" ht="18">
      <c r="A348" s="15"/>
    </row>
    <row r="349" spans="1:1" ht="18">
      <c r="A349" s="15"/>
    </row>
    <row r="350" spans="1:1" ht="18">
      <c r="A350" s="15"/>
    </row>
    <row r="351" spans="1:1" ht="18">
      <c r="A351" s="15"/>
    </row>
    <row r="352" spans="1:1" ht="18">
      <c r="A352" s="15"/>
    </row>
    <row r="353" spans="1:1" ht="18">
      <c r="A353" s="15"/>
    </row>
    <row r="354" spans="1:1" ht="18">
      <c r="A354" s="15"/>
    </row>
    <row r="355" spans="1:1" ht="18">
      <c r="A355" s="15"/>
    </row>
    <row r="356" spans="1:1" ht="18">
      <c r="A356" s="15"/>
    </row>
    <row r="357" spans="1:1" ht="18">
      <c r="A357" s="15"/>
    </row>
    <row r="358" spans="1:1" ht="18">
      <c r="A358" s="15"/>
    </row>
    <row r="359" spans="1:1" ht="18">
      <c r="A359" s="15"/>
    </row>
    <row r="360" spans="1:1" ht="18">
      <c r="A360" s="15"/>
    </row>
    <row r="361" spans="1:1" ht="18">
      <c r="A361" s="15"/>
    </row>
    <row r="362" spans="1:1" ht="18">
      <c r="A362" s="15"/>
    </row>
    <row r="363" spans="1:1" ht="18">
      <c r="A363" s="15"/>
    </row>
    <row r="364" spans="1:1" ht="18">
      <c r="A364" s="15"/>
    </row>
    <row r="365" spans="1:1" ht="18">
      <c r="A365" s="15"/>
    </row>
    <row r="366" spans="1:1" ht="18">
      <c r="A366" s="15"/>
    </row>
    <row r="367" spans="1:1" ht="18">
      <c r="A367" s="15"/>
    </row>
    <row r="368" spans="1:1" ht="18">
      <c r="A368" s="15"/>
    </row>
    <row r="369" spans="1:1" ht="18">
      <c r="A369" s="15"/>
    </row>
    <row r="370" spans="1:1" ht="18">
      <c r="A370" s="15"/>
    </row>
    <row r="371" spans="1:1" ht="18">
      <c r="A371" s="15"/>
    </row>
    <row r="372" spans="1:1" ht="18">
      <c r="A372" s="15"/>
    </row>
    <row r="373" spans="1:1" ht="18">
      <c r="A373" s="15"/>
    </row>
    <row r="374" spans="1:1" ht="18">
      <c r="A374" s="15"/>
    </row>
    <row r="375" spans="1:1" ht="18">
      <c r="A375" s="15"/>
    </row>
    <row r="376" spans="1:1" ht="18">
      <c r="A376" s="15"/>
    </row>
    <row r="377" spans="1:1" ht="18">
      <c r="A377" s="15"/>
    </row>
    <row r="378" spans="1:1" ht="18">
      <c r="A378" s="15"/>
    </row>
    <row r="379" spans="1:1" ht="18">
      <c r="A379" s="15"/>
    </row>
    <row r="380" spans="1:1" ht="18">
      <c r="A380" s="15"/>
    </row>
    <row r="381" spans="1:1" ht="18">
      <c r="A381" s="15"/>
    </row>
    <row r="382" spans="1:1" ht="18">
      <c r="A382" s="15"/>
    </row>
    <row r="383" spans="1:1" ht="18">
      <c r="A383" s="15"/>
    </row>
    <row r="384" spans="1:1" ht="18">
      <c r="A384" s="15"/>
    </row>
    <row r="385" spans="1:1" ht="18">
      <c r="A385" s="15"/>
    </row>
    <row r="386" spans="1:1" ht="18">
      <c r="A386" s="15"/>
    </row>
    <row r="387" spans="1:1" ht="18">
      <c r="A387" s="15"/>
    </row>
    <row r="388" spans="1:1" ht="18">
      <c r="A388" s="15"/>
    </row>
    <row r="389" spans="1:1" ht="18">
      <c r="A389" s="15"/>
    </row>
    <row r="390" spans="1:1" ht="18">
      <c r="A390" s="15"/>
    </row>
    <row r="391" spans="1:1" ht="18">
      <c r="A391" s="15"/>
    </row>
    <row r="392" spans="1:1" ht="18">
      <c r="A392" s="15"/>
    </row>
    <row r="393" spans="1:1" ht="18">
      <c r="A393" s="15"/>
    </row>
    <row r="394" spans="1:1" ht="18">
      <c r="A394" s="15"/>
    </row>
    <row r="395" spans="1:1" ht="18">
      <c r="A395" s="15"/>
    </row>
    <row r="396" spans="1:1" ht="18">
      <c r="A396" s="15"/>
    </row>
    <row r="397" spans="1:1" ht="18">
      <c r="A397" s="15"/>
    </row>
    <row r="398" spans="1:1" ht="18">
      <c r="A398" s="15"/>
    </row>
    <row r="399" spans="1:1" ht="18">
      <c r="A399" s="15"/>
    </row>
    <row r="400" spans="1:1" ht="18">
      <c r="A400" s="15"/>
    </row>
    <row r="401" spans="1:1" ht="18">
      <c r="A401" s="15"/>
    </row>
    <row r="402" spans="1:1" ht="18">
      <c r="A402" s="15"/>
    </row>
    <row r="403" spans="1:1" ht="18">
      <c r="A403" s="15"/>
    </row>
    <row r="404" spans="1:1" ht="18">
      <c r="A404" s="15"/>
    </row>
    <row r="405" spans="1:1" ht="18">
      <c r="A405" s="15"/>
    </row>
    <row r="406" spans="1:1" ht="22.5">
      <c r="A406" s="11" t="str">
        <f>+A1</f>
        <v xml:space="preserve">2026年第27週 (6/29～7/5) </v>
      </c>
    </row>
    <row r="407" spans="1:1" ht="22.5">
      <c r="A407" s="11" t="s">
        <v>162</v>
      </c>
    </row>
    <row r="408" spans="1:1" ht="18">
      <c r="A408" s="15"/>
    </row>
    <row r="409" spans="1:1" ht="18">
      <c r="A409" s="15"/>
    </row>
    <row r="410" spans="1:1" ht="18">
      <c r="A410" s="15"/>
    </row>
    <row r="411" spans="1:1" ht="18">
      <c r="A411" s="15"/>
    </row>
    <row r="412" spans="1:1" ht="18">
      <c r="A412" s="15"/>
    </row>
    <row r="413" spans="1:1" ht="18">
      <c r="A413" s="15"/>
    </row>
    <row r="414" spans="1:1" ht="18">
      <c r="A414" s="15"/>
    </row>
    <row r="415" spans="1:1" ht="18">
      <c r="A415" s="15"/>
    </row>
    <row r="416" spans="1:1" ht="18">
      <c r="A416" s="15"/>
    </row>
    <row r="417" spans="1:1" ht="18">
      <c r="A417" s="15"/>
    </row>
    <row r="418" spans="1:1" ht="18">
      <c r="A418" s="15"/>
    </row>
    <row r="419" spans="1:1" ht="18">
      <c r="A419" s="15"/>
    </row>
    <row r="420" spans="1:1" ht="18">
      <c r="A420" s="15"/>
    </row>
    <row r="421" spans="1:1" ht="18">
      <c r="A421" s="15"/>
    </row>
    <row r="422" spans="1:1" ht="18">
      <c r="A422" s="15"/>
    </row>
    <row r="423" spans="1:1" ht="18">
      <c r="A423" s="15"/>
    </row>
    <row r="424" spans="1:1" ht="18">
      <c r="A424" s="15"/>
    </row>
    <row r="425" spans="1:1" ht="18">
      <c r="A425" s="15"/>
    </row>
    <row r="426" spans="1:1" ht="18">
      <c r="A426" s="15"/>
    </row>
    <row r="427" spans="1:1" ht="18">
      <c r="A427" s="15"/>
    </row>
    <row r="428" spans="1:1" ht="18">
      <c r="A428" s="15"/>
    </row>
    <row r="429" spans="1:1" ht="18">
      <c r="A429" s="15"/>
    </row>
    <row r="430" spans="1:1" ht="18">
      <c r="A430" s="15"/>
    </row>
    <row r="431" spans="1:1" ht="18">
      <c r="A431" s="15"/>
    </row>
    <row r="432" spans="1:1" ht="18">
      <c r="A432" s="15"/>
    </row>
    <row r="433" spans="1:1" ht="18">
      <c r="A433" s="15"/>
    </row>
    <row r="434" spans="1:1" ht="18">
      <c r="A434" s="15"/>
    </row>
    <row r="435" spans="1:1" ht="18">
      <c r="A435" s="15"/>
    </row>
    <row r="436" spans="1:1" ht="18">
      <c r="A436" s="15"/>
    </row>
    <row r="437" spans="1:1" ht="18">
      <c r="A437" s="15"/>
    </row>
    <row r="438" spans="1:1" ht="18">
      <c r="A438" s="15"/>
    </row>
    <row r="439" spans="1:1" ht="18">
      <c r="A439" s="15"/>
    </row>
    <row r="440" spans="1:1" ht="18">
      <c r="A440" s="15"/>
    </row>
    <row r="441" spans="1:1" ht="18">
      <c r="A441" s="15"/>
    </row>
    <row r="442" spans="1:1" ht="18">
      <c r="A442" s="15"/>
    </row>
    <row r="443" spans="1:1" ht="18">
      <c r="A443" s="15"/>
    </row>
    <row r="444" spans="1:1" ht="18">
      <c r="A444" s="15"/>
    </row>
    <row r="445" spans="1:1" ht="18">
      <c r="A445" s="15"/>
    </row>
    <row r="446" spans="1:1" ht="18">
      <c r="A446" s="15"/>
    </row>
    <row r="447" spans="1:1" ht="18">
      <c r="A447" s="15"/>
    </row>
    <row r="448" spans="1:1" ht="18">
      <c r="A448" s="15"/>
    </row>
    <row r="449" spans="1:1" ht="18">
      <c r="A449" s="15"/>
    </row>
    <row r="450" spans="1:1" ht="18">
      <c r="A450" s="15"/>
    </row>
    <row r="451" spans="1:1" ht="18">
      <c r="A451" s="15"/>
    </row>
    <row r="452" spans="1:1" ht="18">
      <c r="A452" s="15"/>
    </row>
    <row r="453" spans="1:1" ht="18">
      <c r="A453" s="15"/>
    </row>
    <row r="454" spans="1:1" ht="18">
      <c r="A454" s="15"/>
    </row>
    <row r="455" spans="1:1" ht="18">
      <c r="A455" s="15"/>
    </row>
    <row r="456" spans="1:1" ht="18">
      <c r="A456" s="15"/>
    </row>
    <row r="457" spans="1:1" ht="18">
      <c r="A457" s="15"/>
    </row>
    <row r="458" spans="1:1" ht="18">
      <c r="A458" s="15"/>
    </row>
    <row r="459" spans="1:1" ht="18">
      <c r="A459" s="15"/>
    </row>
    <row r="460" spans="1:1" ht="18">
      <c r="A460" s="15"/>
    </row>
    <row r="461" spans="1:1" ht="18">
      <c r="A461" s="15"/>
    </row>
    <row r="462" spans="1:1" ht="18">
      <c r="A462" s="15"/>
    </row>
    <row r="463" spans="1:1" ht="18">
      <c r="A463" s="15"/>
    </row>
    <row r="464" spans="1:1" ht="18">
      <c r="A464" s="15"/>
    </row>
    <row r="465" spans="1:1" ht="18">
      <c r="A465" s="15"/>
    </row>
    <row r="466" spans="1:1" ht="18">
      <c r="A466" s="15"/>
    </row>
    <row r="467" spans="1:1" ht="18">
      <c r="A467" s="15"/>
    </row>
    <row r="468" spans="1:1" ht="18">
      <c r="A468" s="15"/>
    </row>
    <row r="469" spans="1:1" ht="18">
      <c r="A469" s="15"/>
    </row>
    <row r="470" spans="1:1" ht="18">
      <c r="A470" s="15"/>
    </row>
    <row r="471" spans="1:1" ht="18">
      <c r="A471" s="15"/>
    </row>
    <row r="472" spans="1:1" ht="18">
      <c r="A472" s="15"/>
    </row>
    <row r="473" spans="1:1" ht="18">
      <c r="A473" s="15"/>
    </row>
    <row r="474" spans="1:1" ht="18">
      <c r="A474" s="15"/>
    </row>
    <row r="475" spans="1:1" ht="18">
      <c r="A475" s="15"/>
    </row>
    <row r="476" spans="1:1" ht="18">
      <c r="A476" s="15"/>
    </row>
    <row r="477" spans="1:1" ht="18">
      <c r="A477" s="15"/>
    </row>
    <row r="478" spans="1:1" ht="18">
      <c r="A478" s="15"/>
    </row>
    <row r="479" spans="1:1" ht="18">
      <c r="A479" s="15"/>
    </row>
    <row r="480" spans="1:1" ht="18">
      <c r="A480" s="15"/>
    </row>
    <row r="481" spans="1:1" ht="18">
      <c r="A481" s="15"/>
    </row>
    <row r="482" spans="1:1" ht="18">
      <c r="A482" s="15"/>
    </row>
    <row r="483" spans="1:1" ht="18">
      <c r="A483" s="15"/>
    </row>
    <row r="484" spans="1:1" ht="18">
      <c r="A484" s="15"/>
    </row>
    <row r="485" spans="1:1" ht="18">
      <c r="A485" s="15"/>
    </row>
    <row r="486" spans="1:1" ht="18">
      <c r="A486" s="15"/>
    </row>
    <row r="487" spans="1:1" ht="22.5">
      <c r="A487" s="11" t="str">
        <f>+A1</f>
        <v xml:space="preserve">2026年第27週 (6/29～7/5) </v>
      </c>
    </row>
    <row r="488" spans="1:1" ht="22.5">
      <c r="A488" s="11" t="s">
        <v>163</v>
      </c>
    </row>
    <row r="489" spans="1:1" ht="18">
      <c r="A489" s="15"/>
    </row>
    <row r="490" spans="1:1" ht="18">
      <c r="A490" s="15"/>
    </row>
    <row r="491" spans="1:1" ht="18">
      <c r="A491" s="15"/>
    </row>
    <row r="492" spans="1:1" ht="18">
      <c r="A492" s="15"/>
    </row>
    <row r="493" spans="1:1" ht="18">
      <c r="A493" s="15"/>
    </row>
    <row r="494" spans="1:1" ht="18">
      <c r="A494" s="15"/>
    </row>
    <row r="495" spans="1:1" ht="18">
      <c r="A495" s="15"/>
    </row>
    <row r="496" spans="1:1" ht="18">
      <c r="A496" s="15"/>
    </row>
    <row r="497" spans="1:1" ht="18">
      <c r="A497" s="15"/>
    </row>
    <row r="498" spans="1:1" ht="18">
      <c r="A498" s="15"/>
    </row>
    <row r="499" spans="1:1" ht="18">
      <c r="A499" s="15"/>
    </row>
    <row r="500" spans="1:1" ht="18">
      <c r="A500" s="15"/>
    </row>
    <row r="501" spans="1:1" ht="18">
      <c r="A501" s="15"/>
    </row>
    <row r="502" spans="1:1" ht="18">
      <c r="A502" s="15"/>
    </row>
    <row r="503" spans="1:1" ht="18">
      <c r="A503" s="15"/>
    </row>
    <row r="504" spans="1:1" ht="18">
      <c r="A504" s="15"/>
    </row>
    <row r="505" spans="1:1" ht="18">
      <c r="A505" s="15"/>
    </row>
    <row r="506" spans="1:1" ht="18">
      <c r="A506" s="15"/>
    </row>
    <row r="507" spans="1:1" ht="18">
      <c r="A507" s="15"/>
    </row>
    <row r="508" spans="1:1" ht="18">
      <c r="A508" s="15"/>
    </row>
    <row r="509" spans="1:1" ht="18">
      <c r="A509" s="15"/>
    </row>
    <row r="510" spans="1:1" ht="18">
      <c r="A510" s="15"/>
    </row>
    <row r="511" spans="1:1" ht="18">
      <c r="A511" s="15"/>
    </row>
    <row r="512" spans="1:1" ht="18">
      <c r="A512" s="15"/>
    </row>
    <row r="513" spans="1:1" ht="18">
      <c r="A513" s="15"/>
    </row>
    <row r="514" spans="1:1" ht="18">
      <c r="A514" s="15"/>
    </row>
    <row r="515" spans="1:1" ht="18">
      <c r="A515" s="15"/>
    </row>
    <row r="516" spans="1:1" ht="18">
      <c r="A516" s="15"/>
    </row>
    <row r="517" spans="1:1" ht="18">
      <c r="A517" s="15"/>
    </row>
    <row r="518" spans="1:1" ht="18">
      <c r="A518" s="15"/>
    </row>
    <row r="519" spans="1:1" ht="18">
      <c r="A519" s="15"/>
    </row>
    <row r="520" spans="1:1" ht="18">
      <c r="A520" s="15"/>
    </row>
    <row r="521" spans="1:1" ht="18">
      <c r="A521" s="15"/>
    </row>
    <row r="522" spans="1:1" ht="18">
      <c r="A522" s="15"/>
    </row>
    <row r="523" spans="1:1" ht="18">
      <c r="A523" s="15"/>
    </row>
    <row r="524" spans="1:1" ht="18">
      <c r="A524" s="15"/>
    </row>
    <row r="525" spans="1:1" ht="18">
      <c r="A525" s="15"/>
    </row>
    <row r="526" spans="1:1" ht="18">
      <c r="A526" s="15"/>
    </row>
    <row r="527" spans="1:1" ht="18">
      <c r="A527" s="15"/>
    </row>
    <row r="528" spans="1:1" ht="18">
      <c r="A528" s="15"/>
    </row>
    <row r="529" spans="1:1" ht="18">
      <c r="A529" s="15"/>
    </row>
    <row r="530" spans="1:1" ht="18">
      <c r="A530" s="15"/>
    </row>
    <row r="531" spans="1:1" ht="18">
      <c r="A531" s="15"/>
    </row>
    <row r="532" spans="1:1" ht="18">
      <c r="A532" s="15"/>
    </row>
    <row r="533" spans="1:1" ht="18">
      <c r="A533" s="15"/>
    </row>
    <row r="534" spans="1:1" ht="18">
      <c r="A534" s="15"/>
    </row>
    <row r="535" spans="1:1" ht="18">
      <c r="A535" s="15"/>
    </row>
    <row r="536" spans="1:1" ht="18">
      <c r="A536" s="15"/>
    </row>
    <row r="537" spans="1:1" ht="18">
      <c r="A537" s="15"/>
    </row>
    <row r="538" spans="1:1" ht="18">
      <c r="A538" s="15"/>
    </row>
    <row r="539" spans="1:1" ht="18">
      <c r="A539" s="15"/>
    </row>
    <row r="540" spans="1:1" ht="18">
      <c r="A540" s="15"/>
    </row>
    <row r="541" spans="1:1" ht="18">
      <c r="A541" s="15"/>
    </row>
    <row r="542" spans="1:1" ht="18">
      <c r="A542" s="15"/>
    </row>
    <row r="543" spans="1:1" ht="18">
      <c r="A543" s="15"/>
    </row>
    <row r="544" spans="1:1" ht="18">
      <c r="A544" s="15"/>
    </row>
    <row r="545" spans="1:1" ht="18">
      <c r="A545" s="15"/>
    </row>
    <row r="546" spans="1:1" ht="18">
      <c r="A546" s="15"/>
    </row>
    <row r="547" spans="1:1" ht="18">
      <c r="A547" s="15"/>
    </row>
    <row r="548" spans="1:1" ht="18">
      <c r="A548" s="15"/>
    </row>
    <row r="549" spans="1:1" ht="18">
      <c r="A549" s="15"/>
    </row>
    <row r="550" spans="1:1" ht="18">
      <c r="A550" s="15"/>
    </row>
    <row r="551" spans="1:1" ht="18">
      <c r="A551" s="15"/>
    </row>
    <row r="552" spans="1:1" ht="18">
      <c r="A552" s="15"/>
    </row>
    <row r="553" spans="1:1" ht="18">
      <c r="A553" s="15"/>
    </row>
    <row r="554" spans="1:1" ht="18">
      <c r="A554" s="15"/>
    </row>
    <row r="555" spans="1:1" ht="18">
      <c r="A555" s="15"/>
    </row>
    <row r="556" spans="1:1" ht="18">
      <c r="A556" s="15"/>
    </row>
    <row r="557" spans="1:1" ht="18">
      <c r="A557" s="15"/>
    </row>
    <row r="558" spans="1:1" ht="18">
      <c r="A558" s="15"/>
    </row>
    <row r="559" spans="1:1" ht="18">
      <c r="A559" s="15"/>
    </row>
    <row r="560" spans="1:1" ht="18">
      <c r="A560" s="15"/>
    </row>
    <row r="561" spans="1:1" ht="18">
      <c r="A561" s="15"/>
    </row>
    <row r="562" spans="1:1" ht="18">
      <c r="A562" s="15"/>
    </row>
    <row r="563" spans="1:1" ht="18">
      <c r="A563" s="15"/>
    </row>
    <row r="564" spans="1:1" ht="18">
      <c r="A564" s="15"/>
    </row>
    <row r="565" spans="1:1" ht="18">
      <c r="A565" s="15"/>
    </row>
    <row r="566" spans="1:1" ht="18">
      <c r="A566" s="15"/>
    </row>
    <row r="567" spans="1:1" ht="18">
      <c r="A567" s="15"/>
    </row>
    <row r="568" spans="1:1" ht="22.5">
      <c r="A568" s="11" t="str">
        <f>+A1</f>
        <v xml:space="preserve">2026年第27週 (6/29～7/5) </v>
      </c>
    </row>
    <row r="569" spans="1:1" ht="22.5">
      <c r="A569" s="11" t="s">
        <v>164</v>
      </c>
    </row>
    <row r="570" spans="1:1" ht="18">
      <c r="A570" s="15"/>
    </row>
    <row r="571" spans="1:1" ht="18">
      <c r="A571" s="15"/>
    </row>
    <row r="572" spans="1:1" ht="18">
      <c r="A572" s="15"/>
    </row>
    <row r="573" spans="1:1" ht="18">
      <c r="A573" s="15"/>
    </row>
    <row r="574" spans="1:1" ht="18">
      <c r="A574" s="15"/>
    </row>
    <row r="575" spans="1:1" ht="18">
      <c r="A575" s="15"/>
    </row>
    <row r="576" spans="1:1" ht="18">
      <c r="A576" s="15"/>
    </row>
    <row r="577" spans="1:1" ht="18">
      <c r="A577" s="15"/>
    </row>
    <row r="578" spans="1:1" ht="18">
      <c r="A578" s="15"/>
    </row>
    <row r="579" spans="1:1" ht="18">
      <c r="A579" s="15"/>
    </row>
    <row r="580" spans="1:1" ht="18">
      <c r="A580" s="15"/>
    </row>
    <row r="581" spans="1:1" ht="18">
      <c r="A581" s="15"/>
    </row>
    <row r="582" spans="1:1" ht="18">
      <c r="A582" s="15"/>
    </row>
    <row r="583" spans="1:1" ht="18">
      <c r="A583" s="15"/>
    </row>
    <row r="584" spans="1:1" ht="18">
      <c r="A584" s="15"/>
    </row>
    <row r="585" spans="1:1" ht="18">
      <c r="A585" s="15"/>
    </row>
    <row r="586" spans="1:1" ht="18">
      <c r="A586" s="15"/>
    </row>
    <row r="587" spans="1:1" ht="18">
      <c r="A587" s="15"/>
    </row>
    <row r="588" spans="1:1" ht="18">
      <c r="A588" s="15"/>
    </row>
    <row r="589" spans="1:1" ht="18">
      <c r="A589" s="15"/>
    </row>
    <row r="590" spans="1:1" ht="18">
      <c r="A590" s="15"/>
    </row>
    <row r="591" spans="1:1" ht="18">
      <c r="A591" s="15"/>
    </row>
    <row r="592" spans="1:1" ht="18">
      <c r="A592" s="15"/>
    </row>
    <row r="593" spans="1:1" ht="18">
      <c r="A593" s="15"/>
    </row>
    <row r="594" spans="1:1" ht="18">
      <c r="A594" s="15"/>
    </row>
    <row r="595" spans="1:1" ht="18">
      <c r="A595" s="15"/>
    </row>
    <row r="596" spans="1:1" ht="18">
      <c r="A596" s="15"/>
    </row>
    <row r="597" spans="1:1" ht="18">
      <c r="A597" s="15"/>
    </row>
    <row r="598" spans="1:1" ht="18">
      <c r="A598" s="15"/>
    </row>
    <row r="599" spans="1:1" ht="18">
      <c r="A599" s="15"/>
    </row>
    <row r="600" spans="1:1" ht="18">
      <c r="A600" s="15"/>
    </row>
    <row r="601" spans="1:1" ht="18">
      <c r="A601" s="15"/>
    </row>
    <row r="602" spans="1:1" ht="18">
      <c r="A602" s="15"/>
    </row>
    <row r="603" spans="1:1" ht="18">
      <c r="A603" s="15"/>
    </row>
    <row r="604" spans="1:1" ht="18">
      <c r="A604" s="15"/>
    </row>
    <row r="605" spans="1:1" ht="18">
      <c r="A605" s="15"/>
    </row>
    <row r="606" spans="1:1" ht="18">
      <c r="A606" s="15"/>
    </row>
    <row r="607" spans="1:1" ht="18">
      <c r="A607" s="15"/>
    </row>
    <row r="608" spans="1:1" ht="18">
      <c r="A608" s="15"/>
    </row>
    <row r="609" spans="1:1" ht="18">
      <c r="A609" s="15"/>
    </row>
    <row r="610" spans="1:1" ht="18">
      <c r="A610" s="15"/>
    </row>
    <row r="611" spans="1:1" ht="18">
      <c r="A611" s="15"/>
    </row>
    <row r="612" spans="1:1" ht="18">
      <c r="A612" s="15"/>
    </row>
    <row r="613" spans="1:1" ht="18">
      <c r="A613" s="15"/>
    </row>
    <row r="614" spans="1:1" ht="18">
      <c r="A614" s="15"/>
    </row>
    <row r="615" spans="1:1" ht="18">
      <c r="A615" s="15"/>
    </row>
    <row r="616" spans="1:1" ht="18">
      <c r="A616" s="15"/>
    </row>
    <row r="617" spans="1:1" ht="18">
      <c r="A617" s="15"/>
    </row>
    <row r="618" spans="1:1" ht="18">
      <c r="A618" s="15"/>
    </row>
    <row r="619" spans="1:1" ht="18">
      <c r="A619" s="15"/>
    </row>
    <row r="620" spans="1:1" ht="18">
      <c r="A620" s="15"/>
    </row>
    <row r="621" spans="1:1" ht="18">
      <c r="A621" s="15"/>
    </row>
    <row r="622" spans="1:1" ht="18">
      <c r="A622" s="15"/>
    </row>
    <row r="623" spans="1:1" ht="18">
      <c r="A623" s="15"/>
    </row>
    <row r="624" spans="1:1" ht="18">
      <c r="A624" s="15"/>
    </row>
    <row r="625" spans="1:1" ht="18">
      <c r="A625" s="15"/>
    </row>
    <row r="626" spans="1:1" ht="18">
      <c r="A626" s="15"/>
    </row>
    <row r="627" spans="1:1" ht="18">
      <c r="A627" s="15"/>
    </row>
    <row r="628" spans="1:1" ht="18">
      <c r="A628" s="15"/>
    </row>
    <row r="629" spans="1:1" ht="18">
      <c r="A629" s="15"/>
    </row>
    <row r="630" spans="1:1" ht="18">
      <c r="A630" s="15"/>
    </row>
    <row r="631" spans="1:1" ht="18">
      <c r="A631" s="15"/>
    </row>
    <row r="632" spans="1:1" ht="18">
      <c r="A632" s="15"/>
    </row>
    <row r="633" spans="1:1" ht="18">
      <c r="A633" s="15"/>
    </row>
    <row r="634" spans="1:1" ht="18">
      <c r="A634" s="15"/>
    </row>
    <row r="635" spans="1:1" ht="18">
      <c r="A635" s="15"/>
    </row>
    <row r="636" spans="1:1" ht="18">
      <c r="A636" s="15"/>
    </row>
    <row r="637" spans="1:1" ht="18">
      <c r="A637" s="15"/>
    </row>
    <row r="638" spans="1:1" ht="18">
      <c r="A638" s="15"/>
    </row>
    <row r="639" spans="1:1" ht="18">
      <c r="A639" s="15"/>
    </row>
    <row r="640" spans="1:1" ht="18">
      <c r="A640" s="15"/>
    </row>
    <row r="641" spans="1:1" ht="18">
      <c r="A641" s="15"/>
    </row>
    <row r="642" spans="1:1" ht="18">
      <c r="A642" s="15"/>
    </row>
    <row r="643" spans="1:1" ht="18">
      <c r="A643" s="15"/>
    </row>
    <row r="644" spans="1:1" ht="18">
      <c r="A644" s="15"/>
    </row>
    <row r="645" spans="1:1" ht="18">
      <c r="A645" s="15"/>
    </row>
    <row r="646" spans="1:1" ht="18">
      <c r="A646" s="15"/>
    </row>
    <row r="647" spans="1:1" ht="18">
      <c r="A647" s="15"/>
    </row>
    <row r="648" spans="1:1" ht="18">
      <c r="A648" s="15"/>
    </row>
    <row r="649" spans="1:1" ht="22.5">
      <c r="A649" s="11" t="str">
        <f>+$A$1</f>
        <v xml:space="preserve">2026年第27週 (6/29～7/5) </v>
      </c>
    </row>
    <row r="650" spans="1:1" ht="22.5">
      <c r="A650" s="11" t="s">
        <v>165</v>
      </c>
    </row>
    <row r="651" spans="1:1" ht="18">
      <c r="A651" s="15"/>
    </row>
    <row r="652" spans="1:1" ht="18">
      <c r="A652" s="15"/>
    </row>
    <row r="653" spans="1:1" ht="18">
      <c r="A653" s="15"/>
    </row>
    <row r="654" spans="1:1" ht="18">
      <c r="A654" s="15"/>
    </row>
    <row r="655" spans="1:1" ht="18">
      <c r="A655" s="15"/>
    </row>
    <row r="656" spans="1:1" ht="18">
      <c r="A656" s="15"/>
    </row>
    <row r="657" spans="1:1" ht="18">
      <c r="A657" s="15"/>
    </row>
    <row r="658" spans="1:1" ht="18">
      <c r="A658" s="15"/>
    </row>
    <row r="659" spans="1:1" ht="18">
      <c r="A659" s="15"/>
    </row>
    <row r="660" spans="1:1" ht="18">
      <c r="A660" s="15"/>
    </row>
    <row r="661" spans="1:1" ht="18">
      <c r="A661" s="15"/>
    </row>
    <row r="662" spans="1:1" ht="18">
      <c r="A662" s="15"/>
    </row>
    <row r="663" spans="1:1" ht="18">
      <c r="A663" s="15"/>
    </row>
    <row r="664" spans="1:1" ht="18">
      <c r="A664" s="15"/>
    </row>
    <row r="665" spans="1:1" ht="18">
      <c r="A665" s="15"/>
    </row>
    <row r="666" spans="1:1" ht="18">
      <c r="A666" s="15"/>
    </row>
    <row r="667" spans="1:1" ht="18">
      <c r="A667" s="15"/>
    </row>
    <row r="668" spans="1:1" ht="18">
      <c r="A668" s="15"/>
    </row>
    <row r="669" spans="1:1" ht="18">
      <c r="A669" s="15"/>
    </row>
    <row r="670" spans="1:1" ht="18">
      <c r="A670" s="15"/>
    </row>
    <row r="671" spans="1:1" ht="18">
      <c r="A671" s="15"/>
    </row>
    <row r="672" spans="1:1" ht="18">
      <c r="A672" s="15"/>
    </row>
    <row r="673" spans="1:1" ht="18">
      <c r="A673" s="15"/>
    </row>
    <row r="674" spans="1:1" ht="18">
      <c r="A674" s="15"/>
    </row>
    <row r="675" spans="1:1" ht="18">
      <c r="A675" s="15"/>
    </row>
    <row r="676" spans="1:1" ht="18">
      <c r="A676" s="15"/>
    </row>
    <row r="677" spans="1:1" ht="18">
      <c r="A677" s="15"/>
    </row>
    <row r="678" spans="1:1" ht="18">
      <c r="A678" s="15"/>
    </row>
    <row r="679" spans="1:1" ht="18">
      <c r="A679" s="15"/>
    </row>
    <row r="680" spans="1:1" ht="18">
      <c r="A680" s="15"/>
    </row>
    <row r="681" spans="1:1" ht="18">
      <c r="A681" s="15"/>
    </row>
    <row r="682" spans="1:1" ht="18">
      <c r="A682" s="15"/>
    </row>
    <row r="683" spans="1:1" ht="18">
      <c r="A683" s="15"/>
    </row>
    <row r="684" spans="1:1" ht="18">
      <c r="A684" s="15"/>
    </row>
    <row r="685" spans="1:1" ht="18">
      <c r="A685" s="15"/>
    </row>
    <row r="686" spans="1:1" ht="18">
      <c r="A686" s="15"/>
    </row>
    <row r="687" spans="1:1" ht="18">
      <c r="A687" s="15"/>
    </row>
    <row r="688" spans="1:1" ht="18">
      <c r="A688" s="15"/>
    </row>
    <row r="689" spans="1:1" ht="18">
      <c r="A689" s="15"/>
    </row>
    <row r="690" spans="1:1" ht="18">
      <c r="A690" s="15"/>
    </row>
    <row r="691" spans="1:1" ht="18">
      <c r="A691" s="15"/>
    </row>
    <row r="692" spans="1:1" ht="18">
      <c r="A692" s="15"/>
    </row>
    <row r="693" spans="1:1" ht="18">
      <c r="A693" s="15"/>
    </row>
    <row r="694" spans="1:1" ht="18">
      <c r="A694" s="15"/>
    </row>
    <row r="695" spans="1:1" ht="18">
      <c r="A695" s="15"/>
    </row>
    <row r="696" spans="1:1" ht="18">
      <c r="A696" s="15"/>
    </row>
    <row r="697" spans="1:1" ht="18">
      <c r="A697" s="15"/>
    </row>
    <row r="698" spans="1:1" ht="18">
      <c r="A698" s="15"/>
    </row>
    <row r="699" spans="1:1" ht="18">
      <c r="A699" s="15"/>
    </row>
    <row r="700" spans="1:1" ht="18">
      <c r="A700" s="15"/>
    </row>
    <row r="701" spans="1:1" ht="18">
      <c r="A701" s="15"/>
    </row>
    <row r="702" spans="1:1" ht="18">
      <c r="A702" s="15"/>
    </row>
    <row r="703" spans="1:1" ht="18">
      <c r="A703" s="15"/>
    </row>
    <row r="704" spans="1:1" ht="18">
      <c r="A704" s="15"/>
    </row>
    <row r="705" spans="1:1" ht="18">
      <c r="A705" s="15"/>
    </row>
    <row r="706" spans="1:1" ht="18">
      <c r="A706" s="15"/>
    </row>
    <row r="707" spans="1:1" ht="18">
      <c r="A707" s="15"/>
    </row>
    <row r="708" spans="1:1" ht="18">
      <c r="A708" s="15"/>
    </row>
    <row r="709" spans="1:1" ht="18">
      <c r="A709" s="15"/>
    </row>
    <row r="710" spans="1:1" ht="18">
      <c r="A710" s="15"/>
    </row>
    <row r="711" spans="1:1" ht="18">
      <c r="A711" s="15"/>
    </row>
    <row r="712" spans="1:1" ht="18">
      <c r="A712" s="15"/>
    </row>
    <row r="713" spans="1:1" ht="18">
      <c r="A713" s="15"/>
    </row>
    <row r="714" spans="1:1" ht="18">
      <c r="A714" s="15"/>
    </row>
    <row r="715" spans="1:1" ht="18">
      <c r="A715" s="15"/>
    </row>
    <row r="716" spans="1:1" ht="18">
      <c r="A716" s="15"/>
    </row>
    <row r="717" spans="1:1" ht="18">
      <c r="A717" s="15"/>
    </row>
    <row r="718" spans="1:1" ht="18">
      <c r="A718" s="15"/>
    </row>
    <row r="719" spans="1:1" ht="18">
      <c r="A719" s="15"/>
    </row>
    <row r="720" spans="1:1" ht="18">
      <c r="A720" s="15"/>
    </row>
    <row r="721" spans="1:1" ht="18">
      <c r="A721" s="15"/>
    </row>
    <row r="722" spans="1:1" ht="18">
      <c r="A722" s="15"/>
    </row>
    <row r="723" spans="1:1" ht="18">
      <c r="A723" s="15"/>
    </row>
    <row r="724" spans="1:1" ht="18">
      <c r="A724" s="15"/>
    </row>
    <row r="725" spans="1:1" ht="18">
      <c r="A725" s="15"/>
    </row>
    <row r="726" spans="1:1" ht="18">
      <c r="A726" s="15"/>
    </row>
    <row r="727" spans="1:1" ht="18">
      <c r="A727" s="15"/>
    </row>
    <row r="728" spans="1:1" ht="18">
      <c r="A728" s="15"/>
    </row>
    <row r="729" spans="1:1" ht="18">
      <c r="A729" s="15"/>
    </row>
    <row r="730" spans="1:1" ht="22.5">
      <c r="A730" s="11" t="str">
        <f>+$A$1</f>
        <v xml:space="preserve">2026年第27週 (6/29～7/5) </v>
      </c>
    </row>
    <row r="731" spans="1:1" ht="22.5">
      <c r="A731" s="11" t="s">
        <v>166</v>
      </c>
    </row>
    <row r="732" spans="1:1" ht="18">
      <c r="A732" s="15"/>
    </row>
    <row r="733" spans="1:1" ht="18">
      <c r="A733" s="15"/>
    </row>
    <row r="734" spans="1:1" ht="18">
      <c r="A734" s="15"/>
    </row>
    <row r="735" spans="1:1" ht="18">
      <c r="A735" s="15"/>
    </row>
    <row r="736" spans="1:1" ht="18">
      <c r="A736" s="15"/>
    </row>
    <row r="737" spans="1:1" ht="18">
      <c r="A737" s="15"/>
    </row>
    <row r="738" spans="1:1" ht="18">
      <c r="A738" s="15"/>
    </row>
    <row r="739" spans="1:1" ht="18">
      <c r="A739" s="15"/>
    </row>
    <row r="740" spans="1:1" ht="18">
      <c r="A740" s="15"/>
    </row>
    <row r="741" spans="1:1" ht="18">
      <c r="A741" s="15"/>
    </row>
    <row r="742" spans="1:1" ht="18">
      <c r="A742" s="15"/>
    </row>
    <row r="743" spans="1:1" ht="18">
      <c r="A743" s="15"/>
    </row>
    <row r="744" spans="1:1" ht="18">
      <c r="A744" s="15"/>
    </row>
    <row r="745" spans="1:1" ht="18">
      <c r="A745" s="15"/>
    </row>
    <row r="746" spans="1:1" ht="18">
      <c r="A746" s="15"/>
    </row>
    <row r="747" spans="1:1" ht="18">
      <c r="A747" s="15"/>
    </row>
    <row r="748" spans="1:1" ht="18">
      <c r="A748" s="15"/>
    </row>
    <row r="749" spans="1:1" ht="18">
      <c r="A749" s="15"/>
    </row>
    <row r="750" spans="1:1" ht="18">
      <c r="A750" s="15"/>
    </row>
    <row r="751" spans="1:1" ht="18">
      <c r="A751" s="15"/>
    </row>
    <row r="752" spans="1:1" ht="18">
      <c r="A752" s="15"/>
    </row>
    <row r="753" spans="1:1" ht="18">
      <c r="A753" s="15"/>
    </row>
    <row r="754" spans="1:1" ht="18">
      <c r="A754" s="15"/>
    </row>
    <row r="755" spans="1:1" ht="18">
      <c r="A755" s="15"/>
    </row>
    <row r="756" spans="1:1" ht="18">
      <c r="A756" s="15"/>
    </row>
    <row r="757" spans="1:1" ht="18">
      <c r="A757" s="15"/>
    </row>
    <row r="758" spans="1:1" ht="18">
      <c r="A758" s="15"/>
    </row>
    <row r="759" spans="1:1" ht="18">
      <c r="A759" s="15"/>
    </row>
    <row r="760" spans="1:1" ht="18">
      <c r="A760" s="15"/>
    </row>
    <row r="761" spans="1:1" ht="18">
      <c r="A761" s="15"/>
    </row>
    <row r="762" spans="1:1" ht="18">
      <c r="A762" s="15"/>
    </row>
    <row r="763" spans="1:1" ht="18">
      <c r="A763" s="15"/>
    </row>
    <row r="764" spans="1:1" ht="18">
      <c r="A764" s="15"/>
    </row>
    <row r="765" spans="1:1" ht="18">
      <c r="A765" s="15"/>
    </row>
    <row r="766" spans="1:1" ht="18">
      <c r="A766" s="15"/>
    </row>
    <row r="767" spans="1:1" ht="18">
      <c r="A767" s="15"/>
    </row>
    <row r="768" spans="1:1" ht="18">
      <c r="A768" s="15"/>
    </row>
    <row r="769" spans="1:1" ht="18">
      <c r="A769" s="15"/>
    </row>
    <row r="770" spans="1:1" ht="18">
      <c r="A770" s="15"/>
    </row>
    <row r="771" spans="1:1" ht="18">
      <c r="A771" s="15"/>
    </row>
    <row r="772" spans="1:1" ht="18">
      <c r="A772" s="15"/>
    </row>
    <row r="773" spans="1:1" ht="18">
      <c r="A773" s="15"/>
    </row>
    <row r="774" spans="1:1" ht="18">
      <c r="A774" s="15"/>
    </row>
    <row r="775" spans="1:1" ht="18">
      <c r="A775" s="15"/>
    </row>
    <row r="776" spans="1:1" ht="18">
      <c r="A776" s="15"/>
    </row>
    <row r="777" spans="1:1" ht="18">
      <c r="A777" s="15"/>
    </row>
    <row r="778" spans="1:1" ht="18">
      <c r="A778" s="15"/>
    </row>
    <row r="779" spans="1:1" ht="18">
      <c r="A779" s="15"/>
    </row>
    <row r="780" spans="1:1" ht="18">
      <c r="A780" s="15"/>
    </row>
    <row r="781" spans="1:1" ht="18">
      <c r="A781" s="15"/>
    </row>
    <row r="782" spans="1:1" ht="18">
      <c r="A782" s="15"/>
    </row>
    <row r="783" spans="1:1" ht="18">
      <c r="A783" s="15"/>
    </row>
    <row r="784" spans="1:1" ht="18">
      <c r="A784" s="15"/>
    </row>
    <row r="785" spans="1:1" ht="18">
      <c r="A785" s="15"/>
    </row>
    <row r="786" spans="1:1" ht="18">
      <c r="A786" s="15"/>
    </row>
    <row r="787" spans="1:1" ht="18">
      <c r="A787" s="15"/>
    </row>
    <row r="788" spans="1:1" ht="18">
      <c r="A788" s="15"/>
    </row>
    <row r="789" spans="1:1" ht="18">
      <c r="A789" s="15"/>
    </row>
    <row r="790" spans="1:1" ht="18">
      <c r="A790" s="15"/>
    </row>
    <row r="791" spans="1:1" ht="18">
      <c r="A791" s="15"/>
    </row>
    <row r="792" spans="1:1" ht="18">
      <c r="A792" s="15"/>
    </row>
    <row r="793" spans="1:1" ht="18">
      <c r="A793" s="15"/>
    </row>
    <row r="794" spans="1:1" ht="18">
      <c r="A794" s="15"/>
    </row>
    <row r="795" spans="1:1" ht="18">
      <c r="A795" s="15"/>
    </row>
    <row r="796" spans="1:1" ht="18">
      <c r="A796" s="15"/>
    </row>
    <row r="797" spans="1:1" ht="18">
      <c r="A797" s="15"/>
    </row>
    <row r="798" spans="1:1" ht="18">
      <c r="A798" s="15"/>
    </row>
    <row r="799" spans="1:1" ht="18">
      <c r="A799" s="15"/>
    </row>
    <row r="800" spans="1:1" ht="18">
      <c r="A800" s="15"/>
    </row>
    <row r="801" spans="1:1" ht="18">
      <c r="A801" s="15"/>
    </row>
    <row r="802" spans="1:1" ht="18">
      <c r="A802" s="15"/>
    </row>
    <row r="803" spans="1:1" ht="18">
      <c r="A803" s="15"/>
    </row>
    <row r="804" spans="1:1" ht="18">
      <c r="A804" s="15"/>
    </row>
    <row r="805" spans="1:1" ht="18">
      <c r="A805" s="15"/>
    </row>
    <row r="806" spans="1:1" ht="18">
      <c r="A806" s="15"/>
    </row>
    <row r="807" spans="1:1" ht="18">
      <c r="A807" s="15"/>
    </row>
    <row r="808" spans="1:1" ht="18">
      <c r="A808" s="15"/>
    </row>
    <row r="809" spans="1:1" ht="18">
      <c r="A809" s="15"/>
    </row>
    <row r="810" spans="1:1" ht="18">
      <c r="A810" s="15"/>
    </row>
    <row r="811" spans="1:1" ht="22.5">
      <c r="A811" s="11" t="str">
        <f>+$A$1</f>
        <v xml:space="preserve">2026年第27週 (6/29～7/5) </v>
      </c>
    </row>
    <row r="812" spans="1:1" ht="22.5">
      <c r="A812" s="11" t="s">
        <v>167</v>
      </c>
    </row>
    <row r="813" spans="1:1" ht="18">
      <c r="A813" s="15"/>
    </row>
    <row r="814" spans="1:1" ht="18">
      <c r="A814" s="15"/>
    </row>
    <row r="815" spans="1:1" ht="18">
      <c r="A815" s="15"/>
    </row>
    <row r="816" spans="1:1" ht="18">
      <c r="A816" s="15"/>
    </row>
    <row r="817" spans="1:1" ht="18">
      <c r="A817" s="15"/>
    </row>
    <row r="818" spans="1:1" ht="18">
      <c r="A818" s="15"/>
    </row>
    <row r="819" spans="1:1" ht="18">
      <c r="A819" s="15"/>
    </row>
    <row r="820" spans="1:1" ht="18">
      <c r="A820" s="15"/>
    </row>
    <row r="821" spans="1:1" ht="18">
      <c r="A821" s="15"/>
    </row>
    <row r="822" spans="1:1" ht="18">
      <c r="A822" s="15"/>
    </row>
    <row r="823" spans="1:1" ht="18">
      <c r="A823" s="15"/>
    </row>
    <row r="824" spans="1:1" ht="18">
      <c r="A824" s="15"/>
    </row>
    <row r="825" spans="1:1" ht="18">
      <c r="A825" s="15"/>
    </row>
    <row r="826" spans="1:1" ht="18">
      <c r="A826" s="15"/>
    </row>
    <row r="827" spans="1:1" ht="18">
      <c r="A827" s="15"/>
    </row>
    <row r="828" spans="1:1" ht="18">
      <c r="A828" s="15"/>
    </row>
    <row r="829" spans="1:1" ht="18">
      <c r="A829" s="15"/>
    </row>
    <row r="830" spans="1:1" ht="18">
      <c r="A830" s="15"/>
    </row>
    <row r="831" spans="1:1" ht="18">
      <c r="A831" s="15"/>
    </row>
    <row r="832" spans="1:1" ht="18">
      <c r="A832" s="15"/>
    </row>
    <row r="833" spans="1:1" ht="18">
      <c r="A833" s="15"/>
    </row>
    <row r="834" spans="1:1" ht="18">
      <c r="A834" s="15"/>
    </row>
    <row r="835" spans="1:1" ht="18">
      <c r="A835" s="15"/>
    </row>
    <row r="836" spans="1:1" ht="18">
      <c r="A836" s="15"/>
    </row>
    <row r="837" spans="1:1" ht="18">
      <c r="A837" s="15"/>
    </row>
    <row r="838" spans="1:1" ht="18">
      <c r="A838" s="15"/>
    </row>
    <row r="839" spans="1:1" ht="18">
      <c r="A839" s="15"/>
    </row>
    <row r="840" spans="1:1" ht="18">
      <c r="A840" s="15"/>
    </row>
    <row r="841" spans="1:1" ht="18">
      <c r="A841" s="15"/>
    </row>
    <row r="842" spans="1:1" ht="18">
      <c r="A842" s="15"/>
    </row>
    <row r="843" spans="1:1" ht="18">
      <c r="A843" s="15"/>
    </row>
    <row r="844" spans="1:1" ht="18">
      <c r="A844" s="15"/>
    </row>
    <row r="845" spans="1:1" ht="18">
      <c r="A845" s="15"/>
    </row>
    <row r="846" spans="1:1" ht="18">
      <c r="A846" s="15"/>
    </row>
    <row r="847" spans="1:1" ht="18">
      <c r="A847" s="15"/>
    </row>
    <row r="848" spans="1:1" ht="18">
      <c r="A848" s="15"/>
    </row>
    <row r="849" spans="1:1" ht="18">
      <c r="A849" s="15"/>
    </row>
    <row r="850" spans="1:1" ht="18">
      <c r="A850" s="15"/>
    </row>
    <row r="851" spans="1:1" ht="18">
      <c r="A851" s="15"/>
    </row>
    <row r="852" spans="1:1" ht="18">
      <c r="A852" s="15"/>
    </row>
    <row r="853" spans="1:1" ht="18">
      <c r="A853" s="15"/>
    </row>
    <row r="854" spans="1:1" ht="18">
      <c r="A854" s="15"/>
    </row>
    <row r="855" spans="1:1" ht="18">
      <c r="A855" s="15"/>
    </row>
    <row r="856" spans="1:1" ht="18">
      <c r="A856" s="15"/>
    </row>
    <row r="857" spans="1:1" ht="18">
      <c r="A857" s="15"/>
    </row>
    <row r="858" spans="1:1" ht="18">
      <c r="A858" s="15"/>
    </row>
    <row r="859" spans="1:1" ht="18">
      <c r="A859" s="15"/>
    </row>
    <row r="860" spans="1:1" ht="18">
      <c r="A860" s="15"/>
    </row>
    <row r="861" spans="1:1" ht="18">
      <c r="A861" s="15"/>
    </row>
    <row r="862" spans="1:1" ht="18">
      <c r="A862" s="15"/>
    </row>
    <row r="863" spans="1:1" ht="18">
      <c r="A863" s="15"/>
    </row>
    <row r="864" spans="1:1" ht="18">
      <c r="A864" s="15"/>
    </row>
    <row r="865" spans="1:1" ht="18">
      <c r="A865" s="15"/>
    </row>
    <row r="866" spans="1:1" ht="18">
      <c r="A866" s="15"/>
    </row>
    <row r="867" spans="1:1" ht="18">
      <c r="A867" s="15"/>
    </row>
    <row r="868" spans="1:1" ht="18">
      <c r="A868" s="15"/>
    </row>
    <row r="869" spans="1:1" ht="18">
      <c r="A869" s="15"/>
    </row>
    <row r="870" spans="1:1" ht="18">
      <c r="A870" s="15"/>
    </row>
    <row r="871" spans="1:1" ht="18">
      <c r="A871" s="15"/>
    </row>
    <row r="872" spans="1:1" ht="18">
      <c r="A872" s="15"/>
    </row>
    <row r="873" spans="1:1" ht="18">
      <c r="A873" s="15"/>
    </row>
    <row r="874" spans="1:1" ht="18">
      <c r="A874" s="15"/>
    </row>
    <row r="875" spans="1:1" ht="18">
      <c r="A875" s="15"/>
    </row>
    <row r="876" spans="1:1" ht="18">
      <c r="A876" s="15"/>
    </row>
    <row r="877" spans="1:1" ht="18">
      <c r="A877" s="15"/>
    </row>
    <row r="878" spans="1:1" ht="18">
      <c r="A878" s="15"/>
    </row>
    <row r="879" spans="1:1" ht="18">
      <c r="A879" s="15"/>
    </row>
    <row r="880" spans="1:1" ht="18">
      <c r="A880" s="15"/>
    </row>
    <row r="881" spans="1:1" ht="18">
      <c r="A881" s="15"/>
    </row>
    <row r="882" spans="1:1" ht="18">
      <c r="A882" s="15"/>
    </row>
    <row r="883" spans="1:1" ht="18">
      <c r="A883" s="15"/>
    </row>
    <row r="884" spans="1:1" ht="18">
      <c r="A884" s="15"/>
    </row>
    <row r="885" spans="1:1" ht="18">
      <c r="A885" s="15"/>
    </row>
    <row r="886" spans="1:1" ht="18">
      <c r="A886" s="15"/>
    </row>
    <row r="887" spans="1:1" ht="18">
      <c r="A887" s="15"/>
    </row>
    <row r="888" spans="1:1" ht="18">
      <c r="A888" s="15"/>
    </row>
    <row r="889" spans="1:1" ht="18">
      <c r="A889" s="15"/>
    </row>
    <row r="890" spans="1:1" ht="18">
      <c r="A890" s="15"/>
    </row>
    <row r="891" spans="1:1" ht="18">
      <c r="A891" s="15"/>
    </row>
    <row r="892" spans="1:1" ht="22.5">
      <c r="A892" s="11" t="str">
        <f>+$A$1</f>
        <v xml:space="preserve">2026年第27週 (6/29～7/5) </v>
      </c>
    </row>
    <row r="893" spans="1:1" ht="22.5">
      <c r="A893" s="11" t="s">
        <v>168</v>
      </c>
    </row>
    <row r="894" spans="1:1" ht="18">
      <c r="A894" s="15"/>
    </row>
    <row r="895" spans="1:1" ht="18">
      <c r="A895" s="15"/>
    </row>
    <row r="896" spans="1:1" ht="18">
      <c r="A896" s="15"/>
    </row>
    <row r="897" spans="1:1" ht="18">
      <c r="A897" s="15"/>
    </row>
    <row r="898" spans="1:1" ht="18">
      <c r="A898" s="15"/>
    </row>
    <row r="899" spans="1:1" ht="18">
      <c r="A899" s="15"/>
    </row>
    <row r="900" spans="1:1" ht="18">
      <c r="A900" s="15"/>
    </row>
    <row r="901" spans="1:1" ht="18">
      <c r="A901" s="15"/>
    </row>
    <row r="902" spans="1:1" ht="18">
      <c r="A902" s="15"/>
    </row>
    <row r="903" spans="1:1" ht="18">
      <c r="A903" s="15"/>
    </row>
    <row r="904" spans="1:1" ht="18">
      <c r="A904" s="15"/>
    </row>
    <row r="905" spans="1:1" ht="18">
      <c r="A905" s="15"/>
    </row>
    <row r="906" spans="1:1" ht="18">
      <c r="A906" s="15"/>
    </row>
    <row r="907" spans="1:1" ht="18">
      <c r="A907" s="15"/>
    </row>
    <row r="908" spans="1:1" ht="18">
      <c r="A908" s="15"/>
    </row>
    <row r="909" spans="1:1" ht="18">
      <c r="A909" s="15"/>
    </row>
    <row r="910" spans="1:1" ht="18">
      <c r="A910" s="15"/>
    </row>
    <row r="911" spans="1:1" ht="18">
      <c r="A911" s="15"/>
    </row>
    <row r="912" spans="1:1" ht="18">
      <c r="A912" s="15"/>
    </row>
    <row r="913" spans="1:1" ht="18">
      <c r="A913" s="15"/>
    </row>
    <row r="914" spans="1:1" ht="18">
      <c r="A914" s="15"/>
    </row>
    <row r="915" spans="1:1" ht="18">
      <c r="A915" s="15"/>
    </row>
    <row r="916" spans="1:1" ht="18">
      <c r="A916" s="15"/>
    </row>
    <row r="917" spans="1:1" ht="18">
      <c r="A917" s="15"/>
    </row>
    <row r="918" spans="1:1" ht="18">
      <c r="A918" s="15"/>
    </row>
    <row r="919" spans="1:1" ht="18">
      <c r="A919" s="15"/>
    </row>
    <row r="920" spans="1:1" ht="18">
      <c r="A920" s="15"/>
    </row>
    <row r="921" spans="1:1" ht="18">
      <c r="A921" s="15"/>
    </row>
    <row r="922" spans="1:1" ht="18">
      <c r="A922" s="15"/>
    </row>
    <row r="923" spans="1:1" ht="18">
      <c r="A923" s="15"/>
    </row>
    <row r="924" spans="1:1" ht="18">
      <c r="A924" s="15"/>
    </row>
    <row r="925" spans="1:1" ht="18">
      <c r="A925" s="15"/>
    </row>
    <row r="926" spans="1:1" ht="18">
      <c r="A926" s="15"/>
    </row>
    <row r="927" spans="1:1" ht="18">
      <c r="A927" s="15"/>
    </row>
    <row r="928" spans="1:1" ht="18">
      <c r="A928" s="15"/>
    </row>
    <row r="929" spans="1:1" ht="18">
      <c r="A929" s="15"/>
    </row>
    <row r="930" spans="1:1" ht="18">
      <c r="A930" s="15"/>
    </row>
    <row r="931" spans="1:1" ht="18">
      <c r="A931" s="15"/>
    </row>
    <row r="932" spans="1:1" ht="18">
      <c r="A932" s="15"/>
    </row>
    <row r="933" spans="1:1" ht="18">
      <c r="A933" s="15"/>
    </row>
    <row r="934" spans="1:1" ht="18">
      <c r="A934" s="15"/>
    </row>
    <row r="935" spans="1:1" ht="18">
      <c r="A935" s="15"/>
    </row>
    <row r="936" spans="1:1" ht="18">
      <c r="A936" s="15"/>
    </row>
    <row r="937" spans="1:1" ht="18">
      <c r="A937" s="15"/>
    </row>
    <row r="938" spans="1:1" ht="18">
      <c r="A938" s="15"/>
    </row>
    <row r="939" spans="1:1" ht="18">
      <c r="A939" s="15"/>
    </row>
    <row r="940" spans="1:1" ht="18">
      <c r="A940" s="15"/>
    </row>
    <row r="941" spans="1:1" ht="18">
      <c r="A941" s="15"/>
    </row>
    <row r="942" spans="1:1" ht="18">
      <c r="A942" s="15"/>
    </row>
    <row r="943" spans="1:1" ht="18">
      <c r="A943" s="15"/>
    </row>
    <row r="944" spans="1:1" ht="18">
      <c r="A944" s="15"/>
    </row>
    <row r="945" spans="1:1" ht="18">
      <c r="A945" s="15"/>
    </row>
    <row r="946" spans="1:1" ht="18">
      <c r="A946" s="15"/>
    </row>
    <row r="947" spans="1:1" ht="18">
      <c r="A947" s="15"/>
    </row>
    <row r="948" spans="1:1" ht="18">
      <c r="A948" s="15"/>
    </row>
    <row r="949" spans="1:1" ht="18">
      <c r="A949" s="15"/>
    </row>
    <row r="950" spans="1:1" ht="18">
      <c r="A950" s="15"/>
    </row>
    <row r="951" spans="1:1" ht="18">
      <c r="A951" s="15"/>
    </row>
    <row r="952" spans="1:1" ht="18">
      <c r="A952" s="15"/>
    </row>
    <row r="953" spans="1:1" ht="18">
      <c r="A953" s="15"/>
    </row>
    <row r="954" spans="1:1" ht="18">
      <c r="A954" s="15"/>
    </row>
    <row r="955" spans="1:1" ht="18">
      <c r="A955" s="15"/>
    </row>
    <row r="956" spans="1:1" ht="18">
      <c r="A956" s="15"/>
    </row>
    <row r="957" spans="1:1" ht="18">
      <c r="A957" s="15"/>
    </row>
    <row r="958" spans="1:1" ht="18">
      <c r="A958" s="15"/>
    </row>
    <row r="959" spans="1:1" ht="18">
      <c r="A959" s="15"/>
    </row>
    <row r="960" spans="1:1" ht="18">
      <c r="A960" s="15"/>
    </row>
    <row r="961" spans="1:1" ht="18">
      <c r="A961" s="15"/>
    </row>
    <row r="962" spans="1:1" ht="18">
      <c r="A962" s="15"/>
    </row>
    <row r="963" spans="1:1" ht="18">
      <c r="A963" s="15"/>
    </row>
    <row r="964" spans="1:1" ht="18">
      <c r="A964" s="15"/>
    </row>
    <row r="965" spans="1:1" ht="18">
      <c r="A965" s="15"/>
    </row>
    <row r="966" spans="1:1" ht="18">
      <c r="A966" s="15"/>
    </row>
    <row r="967" spans="1:1" ht="18">
      <c r="A967" s="15"/>
    </row>
    <row r="968" spans="1:1" ht="18">
      <c r="A968" s="15"/>
    </row>
    <row r="969" spans="1:1" ht="18">
      <c r="A969" s="15"/>
    </row>
    <row r="970" spans="1:1" ht="18">
      <c r="A970" s="15"/>
    </row>
    <row r="971" spans="1:1" ht="18">
      <c r="A971" s="15"/>
    </row>
    <row r="972" spans="1:1" ht="18">
      <c r="A972" s="15"/>
    </row>
    <row r="973" spans="1:1" ht="22.5">
      <c r="A973" s="11" t="str">
        <f>+$A$1</f>
        <v xml:space="preserve">2026年第27週 (6/29～7/5) </v>
      </c>
    </row>
    <row r="974" spans="1:1" ht="22.5">
      <c r="A974" s="11" t="s">
        <v>169</v>
      </c>
    </row>
    <row r="975" spans="1:1" ht="18">
      <c r="A975" s="15"/>
    </row>
    <row r="976" spans="1:1" ht="18">
      <c r="A976" s="15"/>
    </row>
    <row r="977" spans="1:1" ht="18">
      <c r="A977" s="15"/>
    </row>
    <row r="978" spans="1:1" ht="18">
      <c r="A978" s="15"/>
    </row>
    <row r="979" spans="1:1" ht="18">
      <c r="A979" s="15"/>
    </row>
    <row r="980" spans="1:1" ht="18">
      <c r="A980" s="15"/>
    </row>
    <row r="981" spans="1:1" ht="18">
      <c r="A981" s="15"/>
    </row>
    <row r="982" spans="1:1" ht="18">
      <c r="A982" s="15"/>
    </row>
    <row r="983" spans="1:1" ht="18">
      <c r="A983" s="15"/>
    </row>
    <row r="984" spans="1:1" ht="18">
      <c r="A984" s="15"/>
    </row>
    <row r="985" spans="1:1" ht="18">
      <c r="A985" s="15"/>
    </row>
    <row r="986" spans="1:1" ht="18">
      <c r="A986" s="15"/>
    </row>
    <row r="987" spans="1:1" ht="18">
      <c r="A987" s="15"/>
    </row>
    <row r="988" spans="1:1" ht="18">
      <c r="A988" s="15"/>
    </row>
    <row r="989" spans="1:1" ht="18">
      <c r="A989" s="15"/>
    </row>
    <row r="990" spans="1:1" ht="18">
      <c r="A990" s="15"/>
    </row>
    <row r="991" spans="1:1" ht="18">
      <c r="A991" s="15"/>
    </row>
    <row r="992" spans="1:1" ht="18">
      <c r="A992" s="15"/>
    </row>
    <row r="993" spans="1:1" ht="18">
      <c r="A993" s="15"/>
    </row>
    <row r="994" spans="1:1" ht="18">
      <c r="A994" s="15"/>
    </row>
    <row r="995" spans="1:1" ht="18">
      <c r="A995" s="15"/>
    </row>
    <row r="996" spans="1:1" ht="18">
      <c r="A996" s="15"/>
    </row>
    <row r="997" spans="1:1" ht="18">
      <c r="A997" s="15"/>
    </row>
    <row r="998" spans="1:1" ht="18">
      <c r="A998" s="15"/>
    </row>
    <row r="999" spans="1:1" ht="18">
      <c r="A999" s="15"/>
    </row>
    <row r="1000" spans="1:1" ht="18">
      <c r="A1000" s="15"/>
    </row>
    <row r="1001" spans="1:1" ht="18">
      <c r="A1001" s="15"/>
    </row>
    <row r="1002" spans="1:1" ht="18">
      <c r="A1002" s="15"/>
    </row>
    <row r="1003" spans="1:1" ht="18">
      <c r="A1003" s="15"/>
    </row>
    <row r="1004" spans="1:1" ht="18">
      <c r="A1004" s="15"/>
    </row>
    <row r="1005" spans="1:1" ht="18">
      <c r="A1005" s="15"/>
    </row>
    <row r="1006" spans="1:1" ht="18">
      <c r="A1006" s="15"/>
    </row>
    <row r="1007" spans="1:1" ht="18">
      <c r="A1007" s="15"/>
    </row>
    <row r="1008" spans="1:1" ht="18">
      <c r="A1008" s="15"/>
    </row>
    <row r="1009" spans="1:1" ht="18">
      <c r="A1009" s="15"/>
    </row>
    <row r="1010" spans="1:1" ht="18">
      <c r="A1010" s="15"/>
    </row>
    <row r="1011" spans="1:1" ht="18">
      <c r="A1011" s="15"/>
    </row>
    <row r="1012" spans="1:1" ht="18">
      <c r="A1012" s="15"/>
    </row>
    <row r="1013" spans="1:1" ht="18">
      <c r="A1013" s="15"/>
    </row>
    <row r="1014" spans="1:1" ht="18">
      <c r="A1014" s="15"/>
    </row>
    <row r="1015" spans="1:1" ht="18">
      <c r="A1015" s="15"/>
    </row>
    <row r="1016" spans="1:1" ht="18">
      <c r="A1016" s="15"/>
    </row>
    <row r="1017" spans="1:1" ht="18">
      <c r="A1017" s="15"/>
    </row>
    <row r="1018" spans="1:1" ht="18">
      <c r="A1018" s="15"/>
    </row>
    <row r="1019" spans="1:1" ht="18">
      <c r="A1019" s="15"/>
    </row>
    <row r="1020" spans="1:1" ht="18">
      <c r="A1020" s="15"/>
    </row>
    <row r="1021" spans="1:1" ht="18">
      <c r="A1021" s="15"/>
    </row>
    <row r="1022" spans="1:1" ht="18">
      <c r="A1022" s="15"/>
    </row>
    <row r="1023" spans="1:1" ht="18">
      <c r="A1023" s="15"/>
    </row>
    <row r="1024" spans="1:1" ht="18">
      <c r="A1024" s="15"/>
    </row>
    <row r="1025" spans="1:1" ht="18">
      <c r="A1025" s="15"/>
    </row>
    <row r="1026" spans="1:1" ht="18">
      <c r="A1026" s="15"/>
    </row>
    <row r="1027" spans="1:1" ht="18">
      <c r="A1027" s="15"/>
    </row>
    <row r="1028" spans="1:1" ht="18">
      <c r="A1028" s="15"/>
    </row>
    <row r="1029" spans="1:1" ht="18">
      <c r="A1029" s="15"/>
    </row>
    <row r="1030" spans="1:1" ht="18">
      <c r="A1030" s="15"/>
    </row>
    <row r="1031" spans="1:1" ht="18">
      <c r="A1031" s="15"/>
    </row>
    <row r="1032" spans="1:1" ht="18">
      <c r="A1032" s="15"/>
    </row>
    <row r="1033" spans="1:1" ht="18">
      <c r="A1033" s="15"/>
    </row>
    <row r="1034" spans="1:1" ht="18">
      <c r="A1034" s="15"/>
    </row>
    <row r="1035" spans="1:1" ht="18">
      <c r="A1035" s="15"/>
    </row>
    <row r="1036" spans="1:1" ht="18">
      <c r="A1036" s="15"/>
    </row>
    <row r="1037" spans="1:1" ht="18">
      <c r="A1037" s="15"/>
    </row>
    <row r="1038" spans="1:1" ht="18">
      <c r="A1038" s="15"/>
    </row>
    <row r="1039" spans="1:1" ht="18">
      <c r="A1039" s="15"/>
    </row>
    <row r="1040" spans="1:1" ht="18">
      <c r="A1040" s="15"/>
    </row>
    <row r="1041" spans="1:1" ht="18">
      <c r="A1041" s="15"/>
    </row>
    <row r="1042" spans="1:1" ht="18">
      <c r="A1042" s="15"/>
    </row>
    <row r="1043" spans="1:1" ht="18">
      <c r="A1043" s="15"/>
    </row>
    <row r="1044" spans="1:1" ht="18">
      <c r="A1044" s="15"/>
    </row>
    <row r="1045" spans="1:1" ht="18">
      <c r="A1045" s="15"/>
    </row>
    <row r="1046" spans="1:1" ht="18">
      <c r="A1046" s="15"/>
    </row>
    <row r="1047" spans="1:1" ht="18">
      <c r="A1047" s="15"/>
    </row>
    <row r="1048" spans="1:1" ht="18">
      <c r="A1048" s="15"/>
    </row>
    <row r="1049" spans="1:1" ht="18">
      <c r="A1049" s="15"/>
    </row>
    <row r="1050" spans="1:1" ht="18">
      <c r="A1050" s="15"/>
    </row>
    <row r="1051" spans="1:1" ht="18">
      <c r="A1051" s="15"/>
    </row>
    <row r="1052" spans="1:1" ht="18">
      <c r="A1052" s="15"/>
    </row>
    <row r="1053" spans="1:1" ht="18">
      <c r="A1053" s="15"/>
    </row>
    <row r="1054" spans="1:1" ht="22.5">
      <c r="A1054" s="11" t="str">
        <f>+$A$1</f>
        <v xml:space="preserve">2026年第27週 (6/29～7/5) </v>
      </c>
    </row>
    <row r="1055" spans="1:1" ht="22.5">
      <c r="A1055" s="11" t="s">
        <v>170</v>
      </c>
    </row>
    <row r="1056" spans="1:1" ht="18">
      <c r="A1056" s="15"/>
    </row>
    <row r="1057" spans="1:1" ht="18">
      <c r="A1057" s="15"/>
    </row>
    <row r="1058" spans="1:1" ht="18">
      <c r="A1058" s="15"/>
    </row>
    <row r="1059" spans="1:1" ht="18">
      <c r="A1059" s="15"/>
    </row>
    <row r="1060" spans="1:1" ht="18">
      <c r="A1060" s="15"/>
    </row>
    <row r="1061" spans="1:1" ht="18">
      <c r="A1061" s="15"/>
    </row>
    <row r="1062" spans="1:1" ht="18">
      <c r="A1062" s="15"/>
    </row>
    <row r="1063" spans="1:1" ht="18">
      <c r="A1063" s="15"/>
    </row>
    <row r="1064" spans="1:1" ht="18">
      <c r="A1064" s="15"/>
    </row>
    <row r="1065" spans="1:1" ht="18">
      <c r="A1065" s="15"/>
    </row>
    <row r="1066" spans="1:1" ht="18">
      <c r="A1066" s="15"/>
    </row>
    <row r="1067" spans="1:1" ht="18">
      <c r="A1067" s="15"/>
    </row>
    <row r="1068" spans="1:1" ht="18">
      <c r="A1068" s="15"/>
    </row>
    <row r="1069" spans="1:1" ht="18">
      <c r="A1069" s="15"/>
    </row>
    <row r="1070" spans="1:1" ht="18">
      <c r="A1070" s="15"/>
    </row>
    <row r="1071" spans="1:1" ht="18">
      <c r="A1071" s="15"/>
    </row>
    <row r="1072" spans="1:1" ht="18">
      <c r="A1072" s="15"/>
    </row>
    <row r="1073" spans="1:1" ht="18">
      <c r="A1073" s="15"/>
    </row>
    <row r="1074" spans="1:1" ht="18">
      <c r="A1074" s="15"/>
    </row>
    <row r="1075" spans="1:1" ht="18">
      <c r="A1075" s="15"/>
    </row>
    <row r="1076" spans="1:1" ht="18">
      <c r="A1076" s="15"/>
    </row>
    <row r="1077" spans="1:1" ht="18">
      <c r="A1077" s="15"/>
    </row>
    <row r="1078" spans="1:1" ht="18">
      <c r="A1078" s="15"/>
    </row>
    <row r="1079" spans="1:1" ht="18">
      <c r="A1079" s="15"/>
    </row>
    <row r="1080" spans="1:1" ht="18">
      <c r="A1080" s="15"/>
    </row>
    <row r="1081" spans="1:1" ht="18">
      <c r="A1081" s="15"/>
    </row>
    <row r="1082" spans="1:1" ht="18">
      <c r="A1082" s="15"/>
    </row>
    <row r="1083" spans="1:1" ht="18">
      <c r="A1083" s="15"/>
    </row>
    <row r="1084" spans="1:1" ht="18">
      <c r="A1084" s="15"/>
    </row>
    <row r="1085" spans="1:1" ht="18">
      <c r="A1085" s="15"/>
    </row>
    <row r="1086" spans="1:1" ht="18">
      <c r="A1086" s="15"/>
    </row>
    <row r="1087" spans="1:1" ht="18">
      <c r="A1087" s="15"/>
    </row>
    <row r="1088" spans="1:1" ht="18">
      <c r="A1088" s="15"/>
    </row>
    <row r="1089" spans="1:1" ht="18">
      <c r="A1089" s="15"/>
    </row>
    <row r="1090" spans="1:1" ht="18">
      <c r="A1090" s="15"/>
    </row>
    <row r="1091" spans="1:1" ht="18">
      <c r="A1091" s="15"/>
    </row>
    <row r="1092" spans="1:1" ht="18">
      <c r="A1092" s="15"/>
    </row>
    <row r="1093" spans="1:1" ht="18">
      <c r="A1093" s="15"/>
    </row>
    <row r="1094" spans="1:1" ht="18">
      <c r="A1094" s="15"/>
    </row>
    <row r="1095" spans="1:1" ht="18">
      <c r="A1095" s="15"/>
    </row>
    <row r="1096" spans="1:1" ht="18">
      <c r="A1096" s="15"/>
    </row>
    <row r="1097" spans="1:1" ht="18">
      <c r="A1097" s="15"/>
    </row>
    <row r="1098" spans="1:1" ht="18">
      <c r="A1098" s="15"/>
    </row>
    <row r="1099" spans="1:1" ht="18">
      <c r="A1099" s="15"/>
    </row>
    <row r="1100" spans="1:1" ht="18">
      <c r="A1100" s="15"/>
    </row>
    <row r="1101" spans="1:1" ht="18">
      <c r="A1101" s="15"/>
    </row>
    <row r="1102" spans="1:1" ht="18">
      <c r="A1102" s="15"/>
    </row>
    <row r="1103" spans="1:1" ht="18">
      <c r="A1103" s="15"/>
    </row>
    <row r="1104" spans="1:1" ht="18">
      <c r="A1104" s="15"/>
    </row>
    <row r="1105" spans="1:1" ht="18">
      <c r="A1105" s="15"/>
    </row>
    <row r="1106" spans="1:1" ht="18">
      <c r="A1106" s="15"/>
    </row>
    <row r="1107" spans="1:1" ht="18">
      <c r="A1107" s="15"/>
    </row>
    <row r="1108" spans="1:1" ht="18">
      <c r="A1108" s="15"/>
    </row>
    <row r="1109" spans="1:1" ht="18">
      <c r="A1109" s="15"/>
    </row>
    <row r="1110" spans="1:1" ht="18">
      <c r="A1110" s="15"/>
    </row>
    <row r="1111" spans="1:1" ht="18">
      <c r="A1111" s="15"/>
    </row>
    <row r="1112" spans="1:1" ht="18">
      <c r="A1112" s="15"/>
    </row>
    <row r="1113" spans="1:1" ht="18">
      <c r="A1113" s="15"/>
    </row>
    <row r="1114" spans="1:1" ht="18">
      <c r="A1114" s="15"/>
    </row>
    <row r="1115" spans="1:1" ht="18">
      <c r="A1115" s="15"/>
    </row>
    <row r="1116" spans="1:1" ht="18">
      <c r="A1116" s="15"/>
    </row>
    <row r="1117" spans="1:1" ht="18">
      <c r="A1117" s="15"/>
    </row>
    <row r="1118" spans="1:1" ht="18">
      <c r="A1118" s="15"/>
    </row>
    <row r="1119" spans="1:1" ht="18">
      <c r="A1119" s="15"/>
    </row>
    <row r="1120" spans="1:1" ht="18">
      <c r="A1120" s="15"/>
    </row>
    <row r="1121" spans="1:1" ht="18">
      <c r="A1121" s="15"/>
    </row>
    <row r="1122" spans="1:1" ht="18">
      <c r="A1122" s="15"/>
    </row>
    <row r="1123" spans="1:1" ht="18">
      <c r="A1123" s="15"/>
    </row>
    <row r="1124" spans="1:1" ht="18">
      <c r="A1124" s="15"/>
    </row>
    <row r="1125" spans="1:1" ht="18">
      <c r="A1125" s="15"/>
    </row>
    <row r="1126" spans="1:1" ht="18">
      <c r="A1126" s="15"/>
    </row>
    <row r="1127" spans="1:1" ht="18">
      <c r="A1127" s="15"/>
    </row>
    <row r="1128" spans="1:1" ht="18">
      <c r="A1128" s="15"/>
    </row>
    <row r="1129" spans="1:1" ht="18">
      <c r="A1129" s="15"/>
    </row>
    <row r="1130" spans="1:1" ht="18">
      <c r="A1130" s="15"/>
    </row>
    <row r="1131" spans="1:1" ht="18">
      <c r="A1131" s="15"/>
    </row>
    <row r="1132" spans="1:1" ht="18">
      <c r="A1132" s="15"/>
    </row>
    <row r="1133" spans="1:1" ht="18">
      <c r="A1133" s="15"/>
    </row>
    <row r="1134" spans="1:1" ht="18">
      <c r="A1134" s="15"/>
    </row>
    <row r="1135" spans="1:1" ht="22.5">
      <c r="A1135" s="11" t="str">
        <f>+$A$1</f>
        <v xml:space="preserve">2026年第27週 (6/29～7/5) </v>
      </c>
    </row>
    <row r="1136" spans="1:1" ht="22.5">
      <c r="A1136" s="11" t="s">
        <v>171</v>
      </c>
    </row>
    <row r="1137" spans="1:1" ht="18">
      <c r="A1137" s="15"/>
    </row>
    <row r="1138" spans="1:1" ht="18">
      <c r="A1138" s="15"/>
    </row>
    <row r="1139" spans="1:1" ht="18">
      <c r="A1139" s="15"/>
    </row>
    <row r="1140" spans="1:1" ht="18">
      <c r="A1140" s="15"/>
    </row>
    <row r="1141" spans="1:1" ht="18">
      <c r="A1141" s="15"/>
    </row>
    <row r="1142" spans="1:1" ht="18">
      <c r="A1142" s="15"/>
    </row>
    <row r="1143" spans="1:1" ht="18">
      <c r="A1143" s="15"/>
    </row>
    <row r="1144" spans="1:1" ht="18">
      <c r="A1144" s="15"/>
    </row>
    <row r="1145" spans="1:1" ht="18">
      <c r="A1145" s="15"/>
    </row>
    <row r="1146" spans="1:1" ht="18">
      <c r="A1146" s="15"/>
    </row>
    <row r="1147" spans="1:1" ht="18">
      <c r="A1147" s="15"/>
    </row>
    <row r="1148" spans="1:1" ht="18">
      <c r="A1148" s="15"/>
    </row>
    <row r="1149" spans="1:1" ht="18">
      <c r="A1149" s="15"/>
    </row>
    <row r="1150" spans="1:1" ht="18">
      <c r="A1150" s="15"/>
    </row>
    <row r="1151" spans="1:1" ht="18">
      <c r="A1151" s="15"/>
    </row>
    <row r="1152" spans="1:1" ht="18">
      <c r="A1152" s="15"/>
    </row>
    <row r="1153" spans="1:1" ht="18">
      <c r="A1153" s="15"/>
    </row>
    <row r="1154" spans="1:1" ht="18">
      <c r="A1154" s="15"/>
    </row>
    <row r="1155" spans="1:1" ht="18">
      <c r="A1155" s="15"/>
    </row>
    <row r="1156" spans="1:1" ht="18">
      <c r="A1156" s="15"/>
    </row>
    <row r="1157" spans="1:1" ht="18">
      <c r="A1157" s="15"/>
    </row>
    <row r="1158" spans="1:1" ht="18">
      <c r="A1158" s="15"/>
    </row>
    <row r="1159" spans="1:1" ht="18">
      <c r="A1159" s="15"/>
    </row>
    <row r="1160" spans="1:1" ht="18">
      <c r="A1160" s="15"/>
    </row>
    <row r="1161" spans="1:1" ht="18">
      <c r="A1161" s="15"/>
    </row>
    <row r="1162" spans="1:1" ht="18">
      <c r="A1162" s="15"/>
    </row>
    <row r="1163" spans="1:1" ht="18">
      <c r="A1163" s="15"/>
    </row>
    <row r="1164" spans="1:1" ht="18">
      <c r="A1164" s="15"/>
    </row>
    <row r="1165" spans="1:1" ht="18">
      <c r="A1165" s="15"/>
    </row>
    <row r="1166" spans="1:1" ht="18">
      <c r="A1166" s="15"/>
    </row>
    <row r="1167" spans="1:1" ht="18">
      <c r="A1167" s="15"/>
    </row>
    <row r="1168" spans="1:1" ht="18">
      <c r="A1168" s="15"/>
    </row>
    <row r="1169" spans="1:1" ht="18">
      <c r="A1169" s="15"/>
    </row>
    <row r="1170" spans="1:1" ht="18">
      <c r="A1170" s="15"/>
    </row>
    <row r="1171" spans="1:1" ht="18">
      <c r="A1171" s="15"/>
    </row>
    <row r="1172" spans="1:1" ht="18">
      <c r="A1172" s="15"/>
    </row>
    <row r="1173" spans="1:1" ht="18">
      <c r="A1173" s="15"/>
    </row>
    <row r="1174" spans="1:1" ht="18">
      <c r="A1174" s="15"/>
    </row>
    <row r="1175" spans="1:1" ht="18">
      <c r="A1175" s="15"/>
    </row>
    <row r="1176" spans="1:1" ht="18">
      <c r="A1176" s="15"/>
    </row>
    <row r="1177" spans="1:1" ht="18">
      <c r="A1177" s="15"/>
    </row>
    <row r="1178" spans="1:1" ht="18">
      <c r="A1178" s="15"/>
    </row>
    <row r="1179" spans="1:1" ht="18">
      <c r="A1179" s="15"/>
    </row>
    <row r="1180" spans="1:1" ht="18">
      <c r="A1180" s="15"/>
    </row>
    <row r="1181" spans="1:1" ht="18">
      <c r="A1181" s="15"/>
    </row>
    <row r="1182" spans="1:1" ht="18">
      <c r="A1182" s="15"/>
    </row>
    <row r="1183" spans="1:1" ht="18">
      <c r="A1183" s="15"/>
    </row>
    <row r="1184" spans="1:1" ht="18">
      <c r="A1184" s="15"/>
    </row>
    <row r="1185" spans="1:1" ht="18">
      <c r="A1185" s="15"/>
    </row>
    <row r="1186" spans="1:1" ht="18">
      <c r="A1186" s="15"/>
    </row>
    <row r="1187" spans="1:1" ht="18">
      <c r="A1187" s="15"/>
    </row>
    <row r="1188" spans="1:1" ht="18">
      <c r="A1188" s="15"/>
    </row>
    <row r="1189" spans="1:1" ht="18">
      <c r="A1189" s="15"/>
    </row>
    <row r="1190" spans="1:1" ht="18">
      <c r="A1190" s="15"/>
    </row>
    <row r="1191" spans="1:1" ht="18">
      <c r="A1191" s="15"/>
    </row>
    <row r="1192" spans="1:1" ht="18">
      <c r="A1192" s="15"/>
    </row>
    <row r="1193" spans="1:1" ht="18">
      <c r="A1193" s="15"/>
    </row>
    <row r="1194" spans="1:1" ht="18">
      <c r="A1194" s="15"/>
    </row>
    <row r="1195" spans="1:1" ht="18">
      <c r="A1195" s="15"/>
    </row>
    <row r="1196" spans="1:1" ht="18">
      <c r="A1196" s="15"/>
    </row>
    <row r="1197" spans="1:1" ht="18">
      <c r="A1197" s="15"/>
    </row>
    <row r="1198" spans="1:1" ht="18">
      <c r="A1198" s="15"/>
    </row>
    <row r="1199" spans="1:1" ht="18">
      <c r="A1199" s="15"/>
    </row>
    <row r="1200" spans="1:1" ht="18">
      <c r="A1200" s="15"/>
    </row>
    <row r="1201" spans="1:1" ht="18">
      <c r="A1201" s="15"/>
    </row>
    <row r="1202" spans="1:1" ht="18">
      <c r="A1202" s="15"/>
    </row>
    <row r="1203" spans="1:1" ht="18">
      <c r="A1203" s="15"/>
    </row>
    <row r="1204" spans="1:1" ht="18">
      <c r="A1204" s="15"/>
    </row>
    <row r="1205" spans="1:1" ht="18">
      <c r="A1205" s="15"/>
    </row>
    <row r="1206" spans="1:1" ht="18">
      <c r="A1206" s="15"/>
    </row>
    <row r="1207" spans="1:1" ht="18">
      <c r="A1207" s="15"/>
    </row>
    <row r="1208" spans="1:1" ht="18">
      <c r="A1208" s="15"/>
    </row>
    <row r="1209" spans="1:1" ht="18">
      <c r="A1209" s="15"/>
    </row>
    <row r="1210" spans="1:1" ht="18">
      <c r="A1210" s="15"/>
    </row>
    <row r="1211" spans="1:1" ht="18">
      <c r="A1211" s="15"/>
    </row>
    <row r="1212" spans="1:1" ht="18">
      <c r="A1212" s="15"/>
    </row>
    <row r="1213" spans="1:1" ht="18">
      <c r="A1213" s="15"/>
    </row>
    <row r="1214" spans="1:1" ht="18">
      <c r="A1214" s="15"/>
    </row>
    <row r="1215" spans="1:1" ht="18">
      <c r="A1215" s="15"/>
    </row>
    <row r="1216" spans="1:1" ht="22.5">
      <c r="A1216" s="11" t="str">
        <f>+$A$1</f>
        <v xml:space="preserve">2026年第27週 (6/29～7/5) </v>
      </c>
    </row>
    <row r="1217" spans="1:1" ht="22.5">
      <c r="A1217" s="11" t="s">
        <v>172</v>
      </c>
    </row>
    <row r="1218" spans="1:1" ht="18">
      <c r="A1218" s="15"/>
    </row>
    <row r="1219" spans="1:1" ht="18">
      <c r="A1219" s="15"/>
    </row>
    <row r="1220" spans="1:1" ht="18">
      <c r="A1220" s="15"/>
    </row>
    <row r="1221" spans="1:1" ht="18">
      <c r="A1221" s="15"/>
    </row>
    <row r="1222" spans="1:1" ht="18">
      <c r="A1222" s="15"/>
    </row>
    <row r="1223" spans="1:1" ht="18">
      <c r="A1223" s="15"/>
    </row>
    <row r="1224" spans="1:1" ht="18">
      <c r="A1224" s="15"/>
    </row>
    <row r="1225" spans="1:1" ht="18">
      <c r="A1225" s="15"/>
    </row>
    <row r="1226" spans="1:1" ht="18">
      <c r="A1226" s="15"/>
    </row>
    <row r="1227" spans="1:1" ht="18">
      <c r="A1227" s="15"/>
    </row>
    <row r="1228" spans="1:1" ht="18">
      <c r="A1228" s="15"/>
    </row>
    <row r="1229" spans="1:1" ht="18">
      <c r="A1229" s="15"/>
    </row>
    <row r="1230" spans="1:1" ht="18">
      <c r="A1230" s="15"/>
    </row>
    <row r="1231" spans="1:1" ht="18">
      <c r="A1231" s="15"/>
    </row>
    <row r="1232" spans="1:1" ht="18">
      <c r="A1232" s="15"/>
    </row>
    <row r="1233" spans="1:1" ht="18">
      <c r="A1233" s="15"/>
    </row>
    <row r="1234" spans="1:1" ht="18">
      <c r="A1234" s="15"/>
    </row>
    <row r="1235" spans="1:1" ht="18">
      <c r="A1235" s="15"/>
    </row>
    <row r="1236" spans="1:1" ht="18">
      <c r="A1236" s="15"/>
    </row>
    <row r="1237" spans="1:1" ht="18">
      <c r="A1237" s="15"/>
    </row>
    <row r="1238" spans="1:1" ht="18">
      <c r="A1238" s="15"/>
    </row>
    <row r="1239" spans="1:1" ht="18">
      <c r="A1239" s="15"/>
    </row>
    <row r="1240" spans="1:1" ht="18">
      <c r="A1240" s="15"/>
    </row>
    <row r="1241" spans="1:1" ht="18">
      <c r="A1241" s="15"/>
    </row>
    <row r="1242" spans="1:1" ht="18">
      <c r="A1242" s="15"/>
    </row>
    <row r="1243" spans="1:1" ht="18">
      <c r="A1243" s="15"/>
    </row>
    <row r="1244" spans="1:1" ht="18">
      <c r="A1244" s="15"/>
    </row>
    <row r="1245" spans="1:1" ht="18">
      <c r="A1245" s="15"/>
    </row>
    <row r="1246" spans="1:1" ht="18">
      <c r="A1246" s="15"/>
    </row>
    <row r="1247" spans="1:1" ht="18">
      <c r="A1247" s="15"/>
    </row>
    <row r="1248" spans="1:1" ht="18">
      <c r="A1248" s="15"/>
    </row>
    <row r="1249" spans="1:1" ht="18">
      <c r="A1249" s="15"/>
    </row>
    <row r="1250" spans="1:1" ht="18">
      <c r="A1250" s="15"/>
    </row>
    <row r="1251" spans="1:1" ht="18">
      <c r="A1251" s="15"/>
    </row>
    <row r="1252" spans="1:1" ht="18">
      <c r="A1252" s="15"/>
    </row>
    <row r="1253" spans="1:1" ht="18">
      <c r="A1253" s="15"/>
    </row>
    <row r="1254" spans="1:1" ht="18">
      <c r="A1254" s="15"/>
    </row>
    <row r="1255" spans="1:1" ht="18">
      <c r="A1255" s="15"/>
    </row>
    <row r="1256" spans="1:1" ht="18">
      <c r="A1256" s="15"/>
    </row>
    <row r="1257" spans="1:1" ht="18">
      <c r="A1257" s="15"/>
    </row>
    <row r="1258" spans="1:1" ht="18">
      <c r="A1258" s="15"/>
    </row>
    <row r="1259" spans="1:1" ht="18">
      <c r="A1259" s="15"/>
    </row>
    <row r="1260" spans="1:1" ht="18">
      <c r="A1260" s="15"/>
    </row>
    <row r="1261" spans="1:1" ht="18">
      <c r="A1261" s="15"/>
    </row>
    <row r="1262" spans="1:1" ht="18">
      <c r="A1262" s="15"/>
    </row>
    <row r="1263" spans="1:1" ht="18">
      <c r="A1263" s="15"/>
    </row>
    <row r="1264" spans="1:1" ht="18">
      <c r="A1264" s="15"/>
    </row>
    <row r="1265" spans="1:1" ht="18">
      <c r="A1265" s="15"/>
    </row>
    <row r="1266" spans="1:1" ht="18">
      <c r="A1266" s="15"/>
    </row>
    <row r="1267" spans="1:1" ht="18">
      <c r="A1267" s="15"/>
    </row>
    <row r="1268" spans="1:1" ht="18">
      <c r="A1268" s="15"/>
    </row>
    <row r="1269" spans="1:1" ht="18">
      <c r="A1269" s="15"/>
    </row>
    <row r="1270" spans="1:1" ht="18">
      <c r="A1270" s="15"/>
    </row>
    <row r="1271" spans="1:1" ht="18">
      <c r="A1271" s="15"/>
    </row>
    <row r="1272" spans="1:1" ht="18">
      <c r="A1272" s="15"/>
    </row>
    <row r="1273" spans="1:1" ht="18">
      <c r="A1273" s="15"/>
    </row>
    <row r="1274" spans="1:1" ht="18">
      <c r="A1274" s="15"/>
    </row>
    <row r="1275" spans="1:1" ht="18">
      <c r="A1275" s="15"/>
    </row>
    <row r="1276" spans="1:1" ht="18">
      <c r="A1276" s="15"/>
    </row>
    <row r="1277" spans="1:1" ht="18">
      <c r="A1277" s="15"/>
    </row>
    <row r="1278" spans="1:1" ht="18">
      <c r="A1278" s="15"/>
    </row>
    <row r="1279" spans="1:1" ht="18">
      <c r="A1279" s="15"/>
    </row>
    <row r="1280" spans="1:1" ht="18">
      <c r="A1280" s="15"/>
    </row>
    <row r="1281" spans="1:1" ht="18">
      <c r="A1281" s="15"/>
    </row>
    <row r="1282" spans="1:1" ht="18">
      <c r="A1282" s="15"/>
    </row>
    <row r="1283" spans="1:1" ht="18">
      <c r="A1283" s="15"/>
    </row>
    <row r="1284" spans="1:1" ht="18">
      <c r="A1284" s="15"/>
    </row>
    <row r="1285" spans="1:1" ht="18">
      <c r="A1285" s="15"/>
    </row>
    <row r="1286" spans="1:1" ht="18">
      <c r="A1286" s="15"/>
    </row>
    <row r="1287" spans="1:1" ht="18">
      <c r="A1287" s="15"/>
    </row>
    <row r="1288" spans="1:1" ht="18">
      <c r="A1288" s="15"/>
    </row>
    <row r="1289" spans="1:1" ht="18">
      <c r="A1289" s="15"/>
    </row>
    <row r="1290" spans="1:1" ht="18">
      <c r="A1290" s="15"/>
    </row>
    <row r="1291" spans="1:1" ht="18">
      <c r="A1291" s="15"/>
    </row>
    <row r="1292" spans="1:1" ht="18">
      <c r="A1292" s="15"/>
    </row>
    <row r="1293" spans="1:1" ht="18">
      <c r="A1293" s="15"/>
    </row>
    <row r="1294" spans="1:1" ht="18">
      <c r="A1294" s="15"/>
    </row>
    <row r="1295" spans="1:1" ht="18">
      <c r="A1295" s="15"/>
    </row>
    <row r="1296" spans="1:1" ht="18">
      <c r="A1296" s="15"/>
    </row>
    <row r="1297" spans="1:1" ht="22.5">
      <c r="A1297" s="11" t="str">
        <f>+$A$1</f>
        <v xml:space="preserve">2026年第27週 (6/29～7/5) </v>
      </c>
    </row>
    <row r="1298" spans="1:1" ht="22.5">
      <c r="A1298" s="11" t="s">
        <v>173</v>
      </c>
    </row>
    <row r="1299" spans="1:1" ht="18">
      <c r="A1299" s="15"/>
    </row>
    <row r="1300" spans="1:1" ht="18">
      <c r="A1300" s="15"/>
    </row>
    <row r="1301" spans="1:1" ht="18">
      <c r="A1301" s="15"/>
    </row>
    <row r="1302" spans="1:1" ht="18">
      <c r="A1302" s="15"/>
    </row>
    <row r="1303" spans="1:1" ht="18">
      <c r="A1303" s="15"/>
    </row>
    <row r="1304" spans="1:1" ht="18">
      <c r="A1304" s="15"/>
    </row>
    <row r="1305" spans="1:1" ht="18">
      <c r="A1305" s="15"/>
    </row>
    <row r="1306" spans="1:1" ht="18">
      <c r="A1306" s="15"/>
    </row>
    <row r="1307" spans="1:1" ht="18">
      <c r="A1307" s="15"/>
    </row>
    <row r="1308" spans="1:1" ht="18">
      <c r="A1308" s="15"/>
    </row>
    <row r="1309" spans="1:1" ht="18">
      <c r="A1309" s="15"/>
    </row>
    <row r="1310" spans="1:1" ht="18">
      <c r="A1310" s="15"/>
    </row>
    <row r="1311" spans="1:1" ht="18">
      <c r="A1311" s="15"/>
    </row>
    <row r="1312" spans="1:1" ht="18">
      <c r="A1312" s="15"/>
    </row>
    <row r="1313" spans="1:1" ht="18">
      <c r="A1313" s="15"/>
    </row>
    <row r="1314" spans="1:1" ht="18">
      <c r="A1314" s="15"/>
    </row>
    <row r="1315" spans="1:1" ht="18">
      <c r="A1315" s="15"/>
    </row>
    <row r="1316" spans="1:1" ht="18">
      <c r="A1316" s="15"/>
    </row>
    <row r="1317" spans="1:1" ht="18">
      <c r="A1317" s="15"/>
    </row>
    <row r="1318" spans="1:1" ht="18">
      <c r="A1318" s="15"/>
    </row>
    <row r="1319" spans="1:1" ht="18">
      <c r="A1319" s="15"/>
    </row>
    <row r="1320" spans="1:1" ht="18">
      <c r="A1320" s="15"/>
    </row>
    <row r="1321" spans="1:1" ht="18">
      <c r="A1321" s="15"/>
    </row>
    <row r="1322" spans="1:1" ht="18">
      <c r="A1322" s="15"/>
    </row>
    <row r="1323" spans="1:1" ht="18">
      <c r="A1323" s="15"/>
    </row>
    <row r="1324" spans="1:1" ht="18">
      <c r="A1324" s="15"/>
    </row>
    <row r="1325" spans="1:1" ht="18">
      <c r="A1325" s="15"/>
    </row>
    <row r="1326" spans="1:1" ht="18">
      <c r="A1326" s="15"/>
    </row>
    <row r="1327" spans="1:1" ht="18">
      <c r="A1327" s="15"/>
    </row>
    <row r="1328" spans="1:1" ht="18">
      <c r="A1328" s="15"/>
    </row>
    <row r="1329" spans="1:1" ht="18">
      <c r="A1329" s="15"/>
    </row>
    <row r="1330" spans="1:1" ht="18">
      <c r="A1330" s="15"/>
    </row>
    <row r="1331" spans="1:1" ht="18">
      <c r="A1331" s="15"/>
    </row>
    <row r="1332" spans="1:1" ht="18">
      <c r="A1332" s="15"/>
    </row>
    <row r="1333" spans="1:1" ht="18">
      <c r="A1333" s="15"/>
    </row>
    <row r="1334" spans="1:1" ht="18">
      <c r="A1334" s="15"/>
    </row>
    <row r="1335" spans="1:1" ht="18">
      <c r="A1335" s="15"/>
    </row>
    <row r="1336" spans="1:1" ht="18">
      <c r="A1336" s="15"/>
    </row>
    <row r="1337" spans="1:1" ht="18">
      <c r="A1337" s="15"/>
    </row>
    <row r="1338" spans="1:1" ht="18">
      <c r="A1338" s="15"/>
    </row>
    <row r="1339" spans="1:1" ht="18">
      <c r="A1339" s="15"/>
    </row>
    <row r="1340" spans="1:1" ht="18">
      <c r="A1340" s="15"/>
    </row>
    <row r="1341" spans="1:1" ht="18">
      <c r="A1341" s="15"/>
    </row>
    <row r="1342" spans="1:1" ht="18">
      <c r="A1342" s="15"/>
    </row>
    <row r="1343" spans="1:1" ht="18">
      <c r="A1343" s="15"/>
    </row>
    <row r="1344" spans="1:1" ht="18">
      <c r="A1344" s="15"/>
    </row>
    <row r="1345" spans="1:1" ht="18">
      <c r="A1345" s="15"/>
    </row>
    <row r="1346" spans="1:1" ht="18">
      <c r="A1346" s="15"/>
    </row>
    <row r="1347" spans="1:1" ht="18">
      <c r="A1347" s="15"/>
    </row>
    <row r="1348" spans="1:1" ht="18">
      <c r="A1348" s="15"/>
    </row>
    <row r="1349" spans="1:1" ht="18">
      <c r="A1349" s="15"/>
    </row>
    <row r="1350" spans="1:1" ht="18">
      <c r="A1350" s="15"/>
    </row>
    <row r="1351" spans="1:1" ht="18">
      <c r="A1351" s="15"/>
    </row>
    <row r="1352" spans="1:1" ht="18">
      <c r="A1352" s="15"/>
    </row>
    <row r="1353" spans="1:1" ht="18">
      <c r="A1353" s="15"/>
    </row>
    <row r="1354" spans="1:1" ht="18">
      <c r="A1354" s="15"/>
    </row>
    <row r="1355" spans="1:1" ht="18">
      <c r="A1355" s="15"/>
    </row>
    <row r="1356" spans="1:1" ht="18">
      <c r="A1356" s="15"/>
    </row>
    <row r="1357" spans="1:1" ht="18">
      <c r="A1357" s="15"/>
    </row>
    <row r="1358" spans="1:1" ht="18">
      <c r="A1358" s="15"/>
    </row>
    <row r="1359" spans="1:1" ht="18">
      <c r="A1359" s="15"/>
    </row>
    <row r="1360" spans="1:1" ht="18">
      <c r="A1360" s="15"/>
    </row>
    <row r="1361" spans="1:1" ht="18">
      <c r="A1361" s="15"/>
    </row>
    <row r="1362" spans="1:1" ht="18">
      <c r="A1362" s="15"/>
    </row>
    <row r="1363" spans="1:1" ht="18">
      <c r="A1363" s="15"/>
    </row>
    <row r="1364" spans="1:1" ht="18">
      <c r="A1364" s="15"/>
    </row>
    <row r="1365" spans="1:1" ht="18">
      <c r="A1365" s="15"/>
    </row>
    <row r="1366" spans="1:1" ht="18">
      <c r="A1366" s="15"/>
    </row>
    <row r="1367" spans="1:1" ht="18">
      <c r="A1367" s="15"/>
    </row>
    <row r="1368" spans="1:1" ht="18">
      <c r="A1368" s="15"/>
    </row>
    <row r="1369" spans="1:1" ht="18">
      <c r="A1369" s="15"/>
    </row>
    <row r="1370" spans="1:1" ht="18">
      <c r="A1370" s="15"/>
    </row>
    <row r="1371" spans="1:1" ht="18">
      <c r="A1371" s="15"/>
    </row>
    <row r="1372" spans="1:1" ht="18">
      <c r="A1372" s="15"/>
    </row>
    <row r="1373" spans="1:1" ht="18">
      <c r="A1373" s="15"/>
    </row>
    <row r="1374" spans="1:1" ht="18">
      <c r="A1374" s="15"/>
    </row>
    <row r="1375" spans="1:1" ht="18">
      <c r="A1375" s="15"/>
    </row>
    <row r="1376" spans="1:1" ht="18">
      <c r="A1376" s="15"/>
    </row>
    <row r="1377" spans="1:1" ht="18">
      <c r="A1377" s="15"/>
    </row>
    <row r="1378" spans="1:1" ht="22.5">
      <c r="A1378" s="11" t="str">
        <f>+$A$1</f>
        <v xml:space="preserve">2026年第27週 (6/29～7/5) </v>
      </c>
    </row>
    <row r="1379" spans="1:1" ht="22.5">
      <c r="A1379" s="11" t="s">
        <v>174</v>
      </c>
    </row>
    <row r="1469" spans="1:1" ht="22.5">
      <c r="A1469" s="11" t="str">
        <f>+$A$1</f>
        <v xml:space="preserve">2026年第27週 (6/29～7/5) </v>
      </c>
    </row>
    <row r="1470" spans="1:1" ht="22.5">
      <c r="A1470" s="11" t="s">
        <v>244</v>
      </c>
    </row>
    <row r="1504" spans="14:14">
      <c r="N1504" s="87"/>
    </row>
    <row r="1506" spans="3:3" ht="18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>
        <f>[4]咽頭!$C23</f>
        <v>13</v>
      </c>
      <c r="D27" s="17">
        <f>[4]咽頭!$D23</f>
        <v>0</v>
      </c>
      <c r="E27" s="17">
        <f>[4]咽頭!$E23</f>
        <v>5</v>
      </c>
      <c r="F27" s="17">
        <f>[4]咽頭!$F23</f>
        <v>7</v>
      </c>
      <c r="G27" s="17">
        <f>[4]咽頭!$G23</f>
        <v>1</v>
      </c>
      <c r="H27" s="17">
        <f>[4]咽頭!$H23</f>
        <v>0</v>
      </c>
      <c r="I27" s="17">
        <f>[4]咽頭!$I23</f>
        <v>0</v>
      </c>
      <c r="J27" s="17">
        <f>[4]咽頭!$J23</f>
        <v>0</v>
      </c>
      <c r="K27" s="17">
        <f>[4]咽頭!$K23</f>
        <v>0</v>
      </c>
      <c r="L27" s="17">
        <f>[4]咽頭!$L23</f>
        <v>0</v>
      </c>
      <c r="M27" s="17">
        <f>[4]咽頭!$M23</f>
        <v>0</v>
      </c>
      <c r="N27" s="17">
        <f>[4]咽頭!$N23</f>
        <v>0</v>
      </c>
      <c r="O27" s="17">
        <f>[4]咽頭!$O23</f>
        <v>0</v>
      </c>
      <c r="P27" s="17">
        <f>[4]咽頭!$P23</f>
        <v>0</v>
      </c>
      <c r="Q27" s="17">
        <f>[4]咽頭!$Q23</f>
        <v>0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[4]咽頭!$C24</f>
        <v>11</v>
      </c>
      <c r="D28" s="17">
        <f>[4]咽頭!$D24</f>
        <v>0</v>
      </c>
      <c r="E28" s="17">
        <f>[4]咽頭!$E24</f>
        <v>2</v>
      </c>
      <c r="F28" s="17">
        <f>[4]咽頭!$F24</f>
        <v>6</v>
      </c>
      <c r="G28" s="17">
        <f>[4]咽頭!$G24</f>
        <v>0</v>
      </c>
      <c r="H28" s="17">
        <f>[4]咽頭!$H24</f>
        <v>2</v>
      </c>
      <c r="I28" s="17">
        <f>[4]咽頭!$I24</f>
        <v>0</v>
      </c>
      <c r="J28" s="17">
        <f>[4]咽頭!$J24</f>
        <v>1</v>
      </c>
      <c r="K28" s="17">
        <f>[4]咽頭!$K24</f>
        <v>0</v>
      </c>
      <c r="L28" s="17">
        <f>[4]咽頭!$L24</f>
        <v>0</v>
      </c>
      <c r="M28" s="17">
        <f>[4]咽頭!$M24</f>
        <v>0</v>
      </c>
      <c r="N28" s="17">
        <f>[4]咽頭!$N24</f>
        <v>0</v>
      </c>
      <c r="O28" s="17">
        <f>[4]咽頭!$O24</f>
        <v>0</v>
      </c>
      <c r="P28" s="17">
        <f>[4]咽頭!$P24</f>
        <v>0</v>
      </c>
      <c r="Q28" s="17">
        <f>[4]咽頭!$Q24</f>
        <v>0</v>
      </c>
      <c r="S28">
        <f t="shared" si="0"/>
        <v>11</v>
      </c>
      <c r="T28" t="b">
        <f t="shared" si="1"/>
        <v>1</v>
      </c>
    </row>
    <row r="29" spans="2:20">
      <c r="B29" s="17">
        <v>24</v>
      </c>
      <c r="C29" s="17">
        <f>[4]咽頭!$C25</f>
        <v>18</v>
      </c>
      <c r="D29" s="17">
        <f>[4]咽頭!$D25</f>
        <v>0</v>
      </c>
      <c r="E29" s="17">
        <f>[4]咽頭!$E25</f>
        <v>6</v>
      </c>
      <c r="F29" s="17">
        <f>[4]咽頭!$F25</f>
        <v>8</v>
      </c>
      <c r="G29" s="17">
        <f>[4]咽頭!$G25</f>
        <v>1</v>
      </c>
      <c r="H29" s="17">
        <f>[4]咽頭!$H25</f>
        <v>1</v>
      </c>
      <c r="I29" s="17">
        <f>[4]咽頭!$I25</f>
        <v>1</v>
      </c>
      <c r="J29" s="17">
        <f>[4]咽頭!$J25</f>
        <v>0</v>
      </c>
      <c r="K29" s="17">
        <f>[4]咽頭!$K25</f>
        <v>0</v>
      </c>
      <c r="L29" s="17">
        <f>[4]咽頭!$L25</f>
        <v>0</v>
      </c>
      <c r="M29" s="17">
        <f>[4]咽頭!$M25</f>
        <v>1</v>
      </c>
      <c r="N29" s="17">
        <f>[4]咽頭!$N25</f>
        <v>0</v>
      </c>
      <c r="O29" s="17">
        <f>[4]咽頭!$O25</f>
        <v>0</v>
      </c>
      <c r="P29" s="17">
        <f>[4]咽頭!$P25</f>
        <v>0</v>
      </c>
      <c r="Q29" s="17">
        <f>[4]咽頭!$Q25</f>
        <v>0</v>
      </c>
      <c r="S29">
        <f t="shared" si="0"/>
        <v>18</v>
      </c>
      <c r="T29" t="b">
        <f t="shared" si="1"/>
        <v>1</v>
      </c>
    </row>
    <row r="30" spans="2:20">
      <c r="B30" s="17">
        <v>25</v>
      </c>
      <c r="C30" s="17">
        <f>[4]咽頭!$C26</f>
        <v>10</v>
      </c>
      <c r="D30" s="17">
        <f>[4]咽頭!$D26</f>
        <v>0</v>
      </c>
      <c r="E30" s="17">
        <f>[4]咽頭!$E26</f>
        <v>3</v>
      </c>
      <c r="F30" s="17">
        <f>[4]咽頭!$F26</f>
        <v>4</v>
      </c>
      <c r="G30" s="17">
        <f>[4]咽頭!$G26</f>
        <v>3</v>
      </c>
      <c r="H30" s="17">
        <f>[4]咽頭!$H26</f>
        <v>0</v>
      </c>
      <c r="I30" s="17">
        <f>[4]咽頭!$I26</f>
        <v>0</v>
      </c>
      <c r="J30" s="17">
        <f>[4]咽頭!$J26</f>
        <v>0</v>
      </c>
      <c r="K30" s="17">
        <f>[4]咽頭!$K26</f>
        <v>0</v>
      </c>
      <c r="L30" s="17">
        <f>[4]咽頭!$L26</f>
        <v>0</v>
      </c>
      <c r="M30" s="17">
        <f>[4]咽頭!$M26</f>
        <v>0</v>
      </c>
      <c r="N30" s="17">
        <f>[4]咽頭!$N26</f>
        <v>0</v>
      </c>
      <c r="O30" s="17">
        <f>[4]咽頭!$O26</f>
        <v>0</v>
      </c>
      <c r="P30" s="17">
        <f>[4]咽頭!$P26</f>
        <v>0</v>
      </c>
      <c r="Q30" s="17">
        <f>[4]咽頭!$Q26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>
        <f>[4]咽頭!$C27</f>
        <v>8</v>
      </c>
      <c r="D31" s="17">
        <f>[4]咽頭!$D27</f>
        <v>0</v>
      </c>
      <c r="E31" s="17">
        <f>[4]咽頭!$E27</f>
        <v>1</v>
      </c>
      <c r="F31" s="17">
        <f>[4]咽頭!$F27</f>
        <v>6</v>
      </c>
      <c r="G31" s="17">
        <f>[4]咽頭!$G27</f>
        <v>0</v>
      </c>
      <c r="H31" s="17">
        <f>[4]咽頭!$H27</f>
        <v>0</v>
      </c>
      <c r="I31" s="17">
        <f>[4]咽頭!$I27</f>
        <v>0</v>
      </c>
      <c r="J31" s="17">
        <f>[4]咽頭!$J27</f>
        <v>0</v>
      </c>
      <c r="K31" s="17">
        <f>[4]咽頭!$K27</f>
        <v>1</v>
      </c>
      <c r="L31" s="17">
        <f>[4]咽頭!$L27</f>
        <v>0</v>
      </c>
      <c r="M31" s="17">
        <f>[4]咽頭!$M27</f>
        <v>0</v>
      </c>
      <c r="N31" s="17">
        <f>[4]咽頭!$N27</f>
        <v>0</v>
      </c>
      <c r="O31" s="17">
        <f>[4]咽頭!$O27</f>
        <v>0</v>
      </c>
      <c r="P31" s="17">
        <f>[4]咽頭!$P27</f>
        <v>0</v>
      </c>
      <c r="Q31" s="17">
        <f>[4]咽頭!$Q27</f>
        <v>0</v>
      </c>
      <c r="S31">
        <f>SUM(D31:Q31)</f>
        <v>8</v>
      </c>
      <c r="T31" t="b">
        <f>IF(AND(ISERROR(C31),ISERROR(S31)),"-",C31=S31)</f>
        <v>1</v>
      </c>
    </row>
    <row r="32" spans="2:20">
      <c r="B32" s="17">
        <v>27</v>
      </c>
      <c r="C32" s="17">
        <f>[4]咽頭!$C28</f>
        <v>14</v>
      </c>
      <c r="D32" s="17">
        <f>[4]咽頭!$D28</f>
        <v>0</v>
      </c>
      <c r="E32" s="17">
        <f>[4]咽頭!$E28</f>
        <v>4</v>
      </c>
      <c r="F32" s="17">
        <f>[4]咽頭!$F28</f>
        <v>4</v>
      </c>
      <c r="G32" s="17">
        <f>[4]咽頭!$G28</f>
        <v>1</v>
      </c>
      <c r="H32" s="17">
        <f>[4]咽頭!$H28</f>
        <v>1</v>
      </c>
      <c r="I32" s="17">
        <f>[4]咽頭!$I28</f>
        <v>0</v>
      </c>
      <c r="J32" s="17">
        <f>[4]咽頭!$J28</f>
        <v>1</v>
      </c>
      <c r="K32" s="17">
        <f>[4]咽頭!$K28</f>
        <v>1</v>
      </c>
      <c r="L32" s="17">
        <f>[4]咽頭!$L28</f>
        <v>1</v>
      </c>
      <c r="M32" s="17">
        <f>[4]咽頭!$M28</f>
        <v>0</v>
      </c>
      <c r="N32" s="17">
        <f>[4]咽頭!$N28</f>
        <v>0</v>
      </c>
      <c r="O32" s="17">
        <f>[4]咽頭!$O28</f>
        <v>1</v>
      </c>
      <c r="P32" s="17">
        <f>[4]咽頭!$P28</f>
        <v>0</v>
      </c>
      <c r="Q32" s="17">
        <f>[4]咽頭!$Q28</f>
        <v>0</v>
      </c>
      <c r="S32">
        <f t="shared" ref="S32:S58" si="2">SUM(D32:Q32)</f>
        <v>14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215</v>
      </c>
      <c r="D60" s="2">
        <f t="array" ref="D60">+SUM(IF(NOT(ISERROR(D6:D58)),D6:D58))</f>
        <v>1</v>
      </c>
      <c r="E60" s="2">
        <f t="array" ref="E60">+SUM(IF(NOT(ISERROR(E6:E58)),E6:E58))</f>
        <v>45</v>
      </c>
      <c r="F60" s="2">
        <f t="array" ref="F60">+SUM(IF(NOT(ISERROR(F6:F58)),F6:F58))</f>
        <v>85</v>
      </c>
      <c r="G60" s="2">
        <f t="array" ref="G60">+SUM(IF(NOT(ISERROR(G6:G58)),G6:G58))</f>
        <v>25</v>
      </c>
      <c r="H60" s="2">
        <f t="array" ref="H60">+SUM(IF(NOT(ISERROR(H6:H58)),H6:H58))</f>
        <v>9</v>
      </c>
      <c r="I60" s="2">
        <f t="array" ref="I60">+SUM(IF(NOT(ISERROR(I6:I58)),I6:I58))</f>
        <v>10</v>
      </c>
      <c r="J60" s="2">
        <f t="array" ref="J60">+SUM(IF(NOT(ISERROR(J6:J58)),J6:J58))</f>
        <v>16</v>
      </c>
      <c r="K60" s="2">
        <f t="array" ref="K60">+SUM(IF(NOT(ISERROR(K6:K58)),K6:K58))</f>
        <v>8</v>
      </c>
      <c r="L60" s="2">
        <f t="array" ref="L60">+SUM(IF(NOT(ISERROR(L6:L58)),L6:L58))</f>
        <v>4</v>
      </c>
      <c r="M60" s="2">
        <f t="array" ref="M60">+SUM(IF(NOT(ISERROR(M6:M58)),M6:M58))</f>
        <v>4</v>
      </c>
      <c r="N60" s="2">
        <f t="array" ref="N60">+SUM(IF(NOT(ISERROR(N6:N58)),N6:N58))</f>
        <v>2</v>
      </c>
      <c r="O60" s="2">
        <f t="array" ref="O60">+SUM(IF(NOT(ISERROR(O6:O58)),O6:O58))</f>
        <v>5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215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0.46511627906976744</v>
      </c>
      <c r="E61" s="4">
        <f t="shared" si="4"/>
        <v>20.930232558139537</v>
      </c>
      <c r="F61" s="4">
        <f t="shared" si="4"/>
        <v>39.534883720930232</v>
      </c>
      <c r="G61" s="4">
        <f t="shared" si="4"/>
        <v>11.627906976744185</v>
      </c>
      <c r="H61" s="4">
        <f t="shared" si="4"/>
        <v>4.1860465116279073</v>
      </c>
      <c r="I61" s="4">
        <f t="shared" si="4"/>
        <v>4.6511627906976747</v>
      </c>
      <c r="J61" s="4">
        <f t="shared" si="4"/>
        <v>7.441860465116279</v>
      </c>
      <c r="K61" s="4">
        <f t="shared" si="4"/>
        <v>3.7209302325581395</v>
      </c>
      <c r="L61" s="4">
        <f t="shared" si="4"/>
        <v>1.8604651162790697</v>
      </c>
      <c r="M61" s="4">
        <f t="shared" si="4"/>
        <v>1.8604651162790697</v>
      </c>
      <c r="N61" s="4">
        <f t="shared" si="4"/>
        <v>0.93023255813953487</v>
      </c>
      <c r="O61" s="4">
        <f t="shared" si="4"/>
        <v>2.3255813953488373</v>
      </c>
      <c r="P61" s="4">
        <f t="shared" si="4"/>
        <v>0.46511627906976744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215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>
        <f>[4]A群!$C23</f>
        <v>23</v>
      </c>
      <c r="D27" s="17">
        <f>[4]A群!$D23</f>
        <v>0</v>
      </c>
      <c r="E27" s="17">
        <f>[4]A群!$E23</f>
        <v>0</v>
      </c>
      <c r="F27" s="17">
        <f>[4]A群!$F23</f>
        <v>1</v>
      </c>
      <c r="G27" s="17">
        <f>[4]A群!$G23</f>
        <v>2</v>
      </c>
      <c r="H27" s="17">
        <f>[4]A群!$H23</f>
        <v>5</v>
      </c>
      <c r="I27" s="17">
        <f>[4]A群!$I23</f>
        <v>3</v>
      </c>
      <c r="J27" s="17">
        <f>[4]A群!$J23</f>
        <v>1</v>
      </c>
      <c r="K27" s="17">
        <f>[4]A群!$K23</f>
        <v>2</v>
      </c>
      <c r="L27" s="17">
        <f>[4]A群!$L23</f>
        <v>2</v>
      </c>
      <c r="M27" s="17">
        <f>[4]A群!$M23</f>
        <v>2</v>
      </c>
      <c r="N27" s="17">
        <f>[4]A群!$N23</f>
        <v>0</v>
      </c>
      <c r="O27" s="17">
        <f>[4]A群!$O23</f>
        <v>2</v>
      </c>
      <c r="P27" s="17">
        <f>[4]A群!$P23</f>
        <v>0</v>
      </c>
      <c r="Q27" s="17">
        <f>[4]A群!$Q23</f>
        <v>3</v>
      </c>
      <c r="S27">
        <f t="shared" si="0"/>
        <v>23</v>
      </c>
      <c r="T27" t="b">
        <f t="shared" si="1"/>
        <v>1</v>
      </c>
    </row>
    <row r="28" spans="2:20">
      <c r="B28" s="17">
        <v>23</v>
      </c>
      <c r="C28" s="17">
        <f>[4]A群!$C24</f>
        <v>16</v>
      </c>
      <c r="D28" s="17">
        <f>[4]A群!$D24</f>
        <v>0</v>
      </c>
      <c r="E28" s="17">
        <f>[4]A群!$E24</f>
        <v>0</v>
      </c>
      <c r="F28" s="17">
        <f>[4]A群!$F24</f>
        <v>1</v>
      </c>
      <c r="G28" s="17">
        <f>[4]A群!$G24</f>
        <v>1</v>
      </c>
      <c r="H28" s="17">
        <f>[4]A群!$H24</f>
        <v>3</v>
      </c>
      <c r="I28" s="17">
        <f>[4]A群!$I24</f>
        <v>2</v>
      </c>
      <c r="J28" s="17">
        <f>[4]A群!$J24</f>
        <v>2</v>
      </c>
      <c r="K28" s="17">
        <f>[4]A群!$K24</f>
        <v>1</v>
      </c>
      <c r="L28" s="17">
        <f>[4]A群!$L24</f>
        <v>1</v>
      </c>
      <c r="M28" s="17">
        <f>[4]A群!$M24</f>
        <v>1</v>
      </c>
      <c r="N28" s="17">
        <f>[4]A群!$N24</f>
        <v>1</v>
      </c>
      <c r="O28" s="17">
        <f>[4]A群!$O24</f>
        <v>2</v>
      </c>
      <c r="P28" s="17">
        <f>[4]A群!$P24</f>
        <v>1</v>
      </c>
      <c r="Q28" s="17">
        <f>[4]A群!$Q24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>
        <f>[4]A群!$C25</f>
        <v>21</v>
      </c>
      <c r="D29" s="17">
        <f>[4]A群!$D25</f>
        <v>0</v>
      </c>
      <c r="E29" s="17">
        <f>[4]A群!$E25</f>
        <v>0</v>
      </c>
      <c r="F29" s="17">
        <f>[4]A群!$F25</f>
        <v>2</v>
      </c>
      <c r="G29" s="17">
        <f>[4]A群!$G25</f>
        <v>2</v>
      </c>
      <c r="H29" s="17">
        <f>[4]A群!$H25</f>
        <v>3</v>
      </c>
      <c r="I29" s="17">
        <f>[4]A群!$I25</f>
        <v>1</v>
      </c>
      <c r="J29" s="17">
        <f>[4]A群!$J25</f>
        <v>3</v>
      </c>
      <c r="K29" s="17">
        <f>[4]A群!$K25</f>
        <v>0</v>
      </c>
      <c r="L29" s="17">
        <f>[4]A群!$L25</f>
        <v>3</v>
      </c>
      <c r="M29" s="17">
        <f>[4]A群!$M25</f>
        <v>2</v>
      </c>
      <c r="N29" s="17">
        <f>[4]A群!$N25</f>
        <v>2</v>
      </c>
      <c r="O29" s="17">
        <f>[4]A群!$O25</f>
        <v>3</v>
      </c>
      <c r="P29" s="17">
        <f>[4]A群!$P25</f>
        <v>0</v>
      </c>
      <c r="Q29" s="17">
        <f>[4]A群!$Q25</f>
        <v>0</v>
      </c>
      <c r="S29">
        <f t="shared" si="0"/>
        <v>21</v>
      </c>
      <c r="T29" t="b">
        <f t="shared" si="1"/>
        <v>1</v>
      </c>
    </row>
    <row r="30" spans="2:20">
      <c r="B30" s="17">
        <v>25</v>
      </c>
      <c r="C30" s="17">
        <f>[4]A群!$C26</f>
        <v>15</v>
      </c>
      <c r="D30" s="17">
        <f>[4]A群!$D26</f>
        <v>0</v>
      </c>
      <c r="E30" s="17">
        <f>[4]A群!$E26</f>
        <v>0</v>
      </c>
      <c r="F30" s="17">
        <f>[4]A群!$F26</f>
        <v>4</v>
      </c>
      <c r="G30" s="17">
        <f>[4]A群!$G26</f>
        <v>0</v>
      </c>
      <c r="H30" s="17">
        <f>[4]A群!$H26</f>
        <v>1</v>
      </c>
      <c r="I30" s="17">
        <f>[4]A群!$I26</f>
        <v>1</v>
      </c>
      <c r="J30" s="17">
        <f>[4]A群!$J26</f>
        <v>0</v>
      </c>
      <c r="K30" s="17">
        <f>[4]A群!$K26</f>
        <v>1</v>
      </c>
      <c r="L30" s="17">
        <f>[4]A群!$L26</f>
        <v>0</v>
      </c>
      <c r="M30" s="17">
        <f>[4]A群!$M26</f>
        <v>0</v>
      </c>
      <c r="N30" s="17">
        <f>[4]A群!$N26</f>
        <v>1</v>
      </c>
      <c r="O30" s="17">
        <f>[4]A群!$O26</f>
        <v>5</v>
      </c>
      <c r="P30" s="17">
        <f>[4]A群!$P26</f>
        <v>1</v>
      </c>
      <c r="Q30" s="17">
        <f>[4]A群!$Q26</f>
        <v>1</v>
      </c>
      <c r="S30">
        <f>SUM(D30:Q30)</f>
        <v>15</v>
      </c>
      <c r="T30" t="b">
        <f>IF(AND(ISERROR(C30),ISERROR(S30)),"-",C30=S30)</f>
        <v>1</v>
      </c>
    </row>
    <row r="31" spans="2:20">
      <c r="B31" s="17">
        <v>26</v>
      </c>
      <c r="C31" s="17">
        <f>[4]A群!$C27</f>
        <v>14</v>
      </c>
      <c r="D31" s="17">
        <f>[4]A群!$D27</f>
        <v>0</v>
      </c>
      <c r="E31" s="17">
        <f>[4]A群!$E27</f>
        <v>0</v>
      </c>
      <c r="F31" s="17">
        <f>[4]A群!$F27</f>
        <v>1</v>
      </c>
      <c r="G31" s="17">
        <f>[4]A群!$G27</f>
        <v>1</v>
      </c>
      <c r="H31" s="17">
        <f>[4]A群!$H27</f>
        <v>3</v>
      </c>
      <c r="I31" s="17">
        <f>[4]A群!$I27</f>
        <v>0</v>
      </c>
      <c r="J31" s="17">
        <f>[4]A群!$J27</f>
        <v>1</v>
      </c>
      <c r="K31" s="17">
        <f>[4]A群!$K27</f>
        <v>1</v>
      </c>
      <c r="L31" s="17">
        <f>[4]A群!$L27</f>
        <v>1</v>
      </c>
      <c r="M31" s="17">
        <f>[4]A群!$M27</f>
        <v>2</v>
      </c>
      <c r="N31" s="17">
        <f>[4]A群!$N27</f>
        <v>0</v>
      </c>
      <c r="O31" s="17">
        <f>[4]A群!$O27</f>
        <v>2</v>
      </c>
      <c r="P31" s="17">
        <f>[4]A群!$P27</f>
        <v>0</v>
      </c>
      <c r="Q31" s="17">
        <f>[4]A群!$Q27</f>
        <v>2</v>
      </c>
      <c r="S31">
        <f>SUM(D31:Q31)</f>
        <v>14</v>
      </c>
      <c r="T31" t="b">
        <f>IF(AND(ISERROR(C31),ISERROR(S31)),"-",C31=S31)</f>
        <v>1</v>
      </c>
    </row>
    <row r="32" spans="2:20">
      <c r="B32" s="17">
        <v>27</v>
      </c>
      <c r="C32" s="17">
        <f>[4]A群!$C28</f>
        <v>24</v>
      </c>
      <c r="D32" s="17">
        <f>[4]A群!$D28</f>
        <v>0</v>
      </c>
      <c r="E32" s="17">
        <f>[4]A群!$E28</f>
        <v>0</v>
      </c>
      <c r="F32" s="17">
        <f>[4]A群!$F28</f>
        <v>0</v>
      </c>
      <c r="G32" s="17">
        <f>[4]A群!$G28</f>
        <v>3</v>
      </c>
      <c r="H32" s="17">
        <f>[4]A群!$H28</f>
        <v>3</v>
      </c>
      <c r="I32" s="17">
        <f>[4]A群!$I28</f>
        <v>4</v>
      </c>
      <c r="J32" s="17">
        <f>[4]A群!$J28</f>
        <v>2</v>
      </c>
      <c r="K32" s="17">
        <f>[4]A群!$K28</f>
        <v>5</v>
      </c>
      <c r="L32" s="17">
        <f>[4]A群!$L28</f>
        <v>1</v>
      </c>
      <c r="M32" s="17">
        <f>[4]A群!$M28</f>
        <v>0</v>
      </c>
      <c r="N32" s="17">
        <f>[4]A群!$N28</f>
        <v>1</v>
      </c>
      <c r="O32" s="17">
        <f>[4]A群!$O28</f>
        <v>4</v>
      </c>
      <c r="P32" s="17">
        <f>[4]A群!$P28</f>
        <v>0</v>
      </c>
      <c r="Q32" s="17">
        <f>[4]A群!$Q28</f>
        <v>1</v>
      </c>
      <c r="S32">
        <f t="shared" ref="S32:S58" si="2">SUM(D32:Q32)</f>
        <v>24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902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43</v>
      </c>
      <c r="G60" s="2">
        <f t="array" ref="G60">+SUM(IF(NOT(ISERROR(G6:G57)),G6:G57))</f>
        <v>78</v>
      </c>
      <c r="H60" s="2">
        <f t="array" ref="H60">+SUM(IF(NOT(ISERROR(H6:H57)),H6:H57))</f>
        <v>103</v>
      </c>
      <c r="I60" s="2">
        <f t="array" ref="I60">+SUM(IF(NOT(ISERROR(I6:I57)),I6:I57))</f>
        <v>95</v>
      </c>
      <c r="J60" s="2">
        <f t="array" ref="J60">+SUM(IF(NOT(ISERROR(J6:J57)),J6:J57))</f>
        <v>105</v>
      </c>
      <c r="K60" s="2">
        <f t="array" ref="K60">+SUM(IF(NOT(ISERROR(K6:K57)),K6:K57))</f>
        <v>92</v>
      </c>
      <c r="L60" s="2">
        <f t="array" ref="L60">+SUM(IF(NOT(ISERROR(L6:L57)),L6:L57))</f>
        <v>79</v>
      </c>
      <c r="M60" s="2">
        <f t="array" ref="M60">+SUM(IF(NOT(ISERROR(M6:M57)),M6:M57))</f>
        <v>58</v>
      </c>
      <c r="N60" s="2">
        <f t="array" ref="N60">+SUM(IF(NOT(ISERROR(N6:N57)),N6:N57))</f>
        <v>55</v>
      </c>
      <c r="O60" s="2">
        <f t="array" ref="O60">+SUM(IF(NOT(ISERROR(O6:O57)),O6:O57))</f>
        <v>104</v>
      </c>
      <c r="P60" s="2">
        <f t="array" ref="P60">+SUM(IF(NOT(ISERROR(P6:P57)),P6:P57))</f>
        <v>9</v>
      </c>
      <c r="Q60" s="2">
        <f t="array" ref="Q60">+SUM(IF(NOT(ISERROR(Q6:Q57)),Q6:Q57))</f>
        <v>77</v>
      </c>
      <c r="R60" s="2"/>
      <c r="S60" s="2">
        <f>SUM(D60:Q60)</f>
        <v>902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0.44345898004434592</v>
      </c>
      <c r="F61" s="4">
        <f t="shared" si="4"/>
        <v>4.7671840354767179</v>
      </c>
      <c r="G61" s="4">
        <f t="shared" si="4"/>
        <v>8.6474501108647441</v>
      </c>
      <c r="H61" s="4">
        <f t="shared" si="4"/>
        <v>11.419068736141908</v>
      </c>
      <c r="I61" s="4">
        <f t="shared" si="4"/>
        <v>10.532150776053214</v>
      </c>
      <c r="J61" s="4">
        <f t="shared" si="4"/>
        <v>11.64079822616408</v>
      </c>
      <c r="K61" s="4">
        <f t="shared" si="4"/>
        <v>10.199556541019955</v>
      </c>
      <c r="L61" s="4">
        <f t="shared" si="4"/>
        <v>8.758314855875831</v>
      </c>
      <c r="M61" s="4">
        <f t="shared" si="4"/>
        <v>6.4301552106430151</v>
      </c>
      <c r="N61" s="4">
        <f t="shared" si="4"/>
        <v>6.0975609756097562</v>
      </c>
      <c r="O61" s="4">
        <f t="shared" si="4"/>
        <v>11.529933481152993</v>
      </c>
      <c r="P61" s="4">
        <f t="shared" si="4"/>
        <v>0.99778270509977818</v>
      </c>
      <c r="Q61" s="4">
        <f t="shared" si="4"/>
        <v>8.536585365853659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902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>
        <f>[4]胃腸!$C23</f>
        <v>63</v>
      </c>
      <c r="D27" s="17">
        <f>[4]胃腸!$D23</f>
        <v>1</v>
      </c>
      <c r="E27" s="17">
        <f>[4]胃腸!$E23</f>
        <v>11</v>
      </c>
      <c r="F27" s="17">
        <f>[4]胃腸!$F23</f>
        <v>11</v>
      </c>
      <c r="G27" s="17">
        <f>[4]胃腸!$G23</f>
        <v>7</v>
      </c>
      <c r="H27" s="17">
        <f>[4]胃腸!$H23</f>
        <v>2</v>
      </c>
      <c r="I27" s="17">
        <f>[4]胃腸!$I23</f>
        <v>6</v>
      </c>
      <c r="J27" s="17">
        <f>[4]胃腸!$J23</f>
        <v>2</v>
      </c>
      <c r="K27" s="17">
        <f>[4]胃腸!$K23</f>
        <v>1</v>
      </c>
      <c r="L27" s="17">
        <f>[4]胃腸!$L23</f>
        <v>0</v>
      </c>
      <c r="M27" s="17">
        <f>[4]胃腸!$M23</f>
        <v>0</v>
      </c>
      <c r="N27" s="17">
        <f>[4]胃腸!$N23</f>
        <v>1</v>
      </c>
      <c r="O27" s="17">
        <f>[4]胃腸!$O23</f>
        <v>4</v>
      </c>
      <c r="P27" s="17">
        <f>[4]胃腸!$P23</f>
        <v>0</v>
      </c>
      <c r="Q27" s="17">
        <f>[4]胃腸!$Q23</f>
        <v>17</v>
      </c>
      <c r="S27">
        <f t="shared" si="0"/>
        <v>63</v>
      </c>
      <c r="T27" t="b">
        <f t="shared" si="1"/>
        <v>1</v>
      </c>
    </row>
    <row r="28" spans="2:20">
      <c r="B28" s="17">
        <v>23</v>
      </c>
      <c r="C28" s="17">
        <f>[4]胃腸!$C24</f>
        <v>102</v>
      </c>
      <c r="D28" s="17">
        <f>[4]胃腸!$D24</f>
        <v>1</v>
      </c>
      <c r="E28" s="17">
        <f>[4]胃腸!$E24</f>
        <v>16</v>
      </c>
      <c r="F28" s="17">
        <f>[4]胃腸!$F24</f>
        <v>12</v>
      </c>
      <c r="G28" s="17">
        <f>[4]胃腸!$G24</f>
        <v>7</v>
      </c>
      <c r="H28" s="17">
        <f>[4]胃腸!$H24</f>
        <v>4</v>
      </c>
      <c r="I28" s="17">
        <f>[4]胃腸!$I24</f>
        <v>8</v>
      </c>
      <c r="J28" s="17">
        <f>[4]胃腸!$J24</f>
        <v>9</v>
      </c>
      <c r="K28" s="17">
        <f>[4]胃腸!$K24</f>
        <v>2</v>
      </c>
      <c r="L28" s="17">
        <f>[4]胃腸!$L24</f>
        <v>3</v>
      </c>
      <c r="M28" s="17">
        <f>[4]胃腸!$M24</f>
        <v>3</v>
      </c>
      <c r="N28" s="17">
        <f>[4]胃腸!$N24</f>
        <v>3</v>
      </c>
      <c r="O28" s="17">
        <f>[4]胃腸!$O24</f>
        <v>6</v>
      </c>
      <c r="P28" s="17">
        <f>[4]胃腸!$P24</f>
        <v>3</v>
      </c>
      <c r="Q28" s="17">
        <f>[4]胃腸!$Q24</f>
        <v>25</v>
      </c>
      <c r="S28">
        <f t="shared" si="0"/>
        <v>102</v>
      </c>
      <c r="T28" t="b">
        <f t="shared" si="1"/>
        <v>1</v>
      </c>
    </row>
    <row r="29" spans="2:20">
      <c r="B29" s="17">
        <v>24</v>
      </c>
      <c r="C29" s="17">
        <f>[4]胃腸!$C25</f>
        <v>81</v>
      </c>
      <c r="D29" s="17">
        <f>[4]胃腸!$D25</f>
        <v>1</v>
      </c>
      <c r="E29" s="17">
        <f>[4]胃腸!$E25</f>
        <v>17</v>
      </c>
      <c r="F29" s="17">
        <f>[4]胃腸!$F25</f>
        <v>17</v>
      </c>
      <c r="G29" s="17">
        <f>[4]胃腸!$G25</f>
        <v>4</v>
      </c>
      <c r="H29" s="17">
        <f>[4]胃腸!$H25</f>
        <v>3</v>
      </c>
      <c r="I29" s="17">
        <f>[4]胃腸!$I25</f>
        <v>2</v>
      </c>
      <c r="J29" s="17">
        <f>[4]胃腸!$J25</f>
        <v>5</v>
      </c>
      <c r="K29" s="17">
        <f>[4]胃腸!$K25</f>
        <v>6</v>
      </c>
      <c r="L29" s="17">
        <f>[4]胃腸!$L25</f>
        <v>4</v>
      </c>
      <c r="M29" s="17">
        <f>[4]胃腸!$M25</f>
        <v>3</v>
      </c>
      <c r="N29" s="17">
        <f>[4]胃腸!$N25</f>
        <v>5</v>
      </c>
      <c r="O29" s="17">
        <f>[4]胃腸!$O25</f>
        <v>3</v>
      </c>
      <c r="P29" s="17">
        <f>[4]胃腸!$P25</f>
        <v>2</v>
      </c>
      <c r="Q29" s="17">
        <f>[4]胃腸!$Q25</f>
        <v>9</v>
      </c>
      <c r="S29">
        <f t="shared" si="0"/>
        <v>81</v>
      </c>
      <c r="T29" t="b">
        <f t="shared" si="1"/>
        <v>1</v>
      </c>
    </row>
    <row r="30" spans="2:20">
      <c r="B30" s="17">
        <v>25</v>
      </c>
      <c r="C30" s="17">
        <f>[4]胃腸!$C26</f>
        <v>100</v>
      </c>
      <c r="D30" s="17">
        <f>[4]胃腸!$D26</f>
        <v>2</v>
      </c>
      <c r="E30" s="17">
        <f>[4]胃腸!$E26</f>
        <v>14</v>
      </c>
      <c r="F30" s="17">
        <f>[4]胃腸!$F26</f>
        <v>16</v>
      </c>
      <c r="G30" s="17">
        <f>[4]胃腸!$G26</f>
        <v>13</v>
      </c>
      <c r="H30" s="17">
        <f>[4]胃腸!$H26</f>
        <v>7</v>
      </c>
      <c r="I30" s="17">
        <f>[4]胃腸!$I26</f>
        <v>3</v>
      </c>
      <c r="J30" s="17">
        <f>[4]胃腸!$J26</f>
        <v>6</v>
      </c>
      <c r="K30" s="17">
        <f>[4]胃腸!$K26</f>
        <v>5</v>
      </c>
      <c r="L30" s="17">
        <f>[4]胃腸!$L26</f>
        <v>3</v>
      </c>
      <c r="M30" s="17">
        <f>[4]胃腸!$M26</f>
        <v>4</v>
      </c>
      <c r="N30" s="17">
        <f>[4]胃腸!$N26</f>
        <v>3</v>
      </c>
      <c r="O30" s="17">
        <f>[4]胃腸!$O26</f>
        <v>2</v>
      </c>
      <c r="P30" s="17">
        <f>[4]胃腸!$P26</f>
        <v>3</v>
      </c>
      <c r="Q30" s="17">
        <f>[4]胃腸!$Q26</f>
        <v>19</v>
      </c>
      <c r="S30">
        <f>SUM(D30:Q30)</f>
        <v>100</v>
      </c>
      <c r="T30" t="b">
        <f>IF(AND(ISERROR(C30),ISERROR(S30)),"-",C30=S30)</f>
        <v>1</v>
      </c>
    </row>
    <row r="31" spans="2:20">
      <c r="B31" s="17">
        <v>26</v>
      </c>
      <c r="C31" s="17">
        <f>[4]胃腸!$C27</f>
        <v>76</v>
      </c>
      <c r="D31" s="17">
        <f>[4]胃腸!$D27</f>
        <v>1</v>
      </c>
      <c r="E31" s="17">
        <f>[4]胃腸!$E27</f>
        <v>7</v>
      </c>
      <c r="F31" s="17">
        <f>[4]胃腸!$F27</f>
        <v>7</v>
      </c>
      <c r="G31" s="17">
        <f>[4]胃腸!$G27</f>
        <v>4</v>
      </c>
      <c r="H31" s="17">
        <f>[4]胃腸!$H27</f>
        <v>3</v>
      </c>
      <c r="I31" s="17">
        <f>[4]胃腸!$I27</f>
        <v>3</v>
      </c>
      <c r="J31" s="17">
        <f>[4]胃腸!$J27</f>
        <v>5</v>
      </c>
      <c r="K31" s="17">
        <f>[4]胃腸!$K27</f>
        <v>2</v>
      </c>
      <c r="L31" s="17">
        <f>[4]胃腸!$L27</f>
        <v>4</v>
      </c>
      <c r="M31" s="17">
        <f>[4]胃腸!$M27</f>
        <v>2</v>
      </c>
      <c r="N31" s="17">
        <f>[4]胃腸!$N27</f>
        <v>2</v>
      </c>
      <c r="O31" s="17">
        <f>[4]胃腸!$O27</f>
        <v>6</v>
      </c>
      <c r="P31" s="17">
        <f>[4]胃腸!$P27</f>
        <v>2</v>
      </c>
      <c r="Q31" s="17">
        <f>[4]胃腸!$Q27</f>
        <v>28</v>
      </c>
      <c r="S31">
        <f>SUM(D31:Q31)</f>
        <v>76</v>
      </c>
      <c r="T31" t="b">
        <f>IF(AND(ISERROR(C31),ISERROR(S31)),"-",C31=S31)</f>
        <v>1</v>
      </c>
    </row>
    <row r="32" spans="2:20">
      <c r="B32" s="17">
        <v>27</v>
      </c>
      <c r="C32" s="17">
        <f>[4]胃腸!$C28</f>
        <v>80</v>
      </c>
      <c r="D32" s="17">
        <f>[4]胃腸!$D28</f>
        <v>1</v>
      </c>
      <c r="E32" s="17">
        <f>[4]胃腸!$E28</f>
        <v>11</v>
      </c>
      <c r="F32" s="17">
        <f>[4]胃腸!$F28</f>
        <v>6</v>
      </c>
      <c r="G32" s="17">
        <f>[4]胃腸!$G28</f>
        <v>11</v>
      </c>
      <c r="H32" s="17">
        <f>[4]胃腸!$H28</f>
        <v>5</v>
      </c>
      <c r="I32" s="17">
        <f>[4]胃腸!$I28</f>
        <v>5</v>
      </c>
      <c r="J32" s="17">
        <f>[4]胃腸!$J28</f>
        <v>5</v>
      </c>
      <c r="K32" s="17">
        <f>[4]胃腸!$K28</f>
        <v>4</v>
      </c>
      <c r="L32" s="17">
        <f>[4]胃腸!$L28</f>
        <v>4</v>
      </c>
      <c r="M32" s="17">
        <f>[4]胃腸!$M28</f>
        <v>1</v>
      </c>
      <c r="N32" s="17">
        <f>[4]胃腸!$N28</f>
        <v>0</v>
      </c>
      <c r="O32" s="17">
        <f>[4]胃腸!$O28</f>
        <v>5</v>
      </c>
      <c r="P32" s="17">
        <f>[4]胃腸!$P28</f>
        <v>1</v>
      </c>
      <c r="Q32" s="17">
        <f>[4]胃腸!$Q28</f>
        <v>21</v>
      </c>
      <c r="S32">
        <f t="shared" ref="S32:S58" si="2">SUM(D32:Q32)</f>
        <v>80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2459</v>
      </c>
      <c r="D60" s="2">
        <f t="array" ref="D60">+SUM(IF(NOT(ISERROR(D6:D57)),D6:D57))</f>
        <v>43</v>
      </c>
      <c r="E60" s="2">
        <f t="array" ref="E60">+SUM(IF(NOT(ISERROR(E6:E57)),E6:E57))</f>
        <v>254</v>
      </c>
      <c r="F60" s="2">
        <f t="array" ref="F60">+SUM(IF(NOT(ISERROR(F6:F57)),F6:F57))</f>
        <v>304</v>
      </c>
      <c r="G60" s="2">
        <f t="array" ref="G60">+SUM(IF(NOT(ISERROR(G6:G57)),G6:G57))</f>
        <v>193</v>
      </c>
      <c r="H60" s="2">
        <f t="array" ref="H60">+SUM(IF(NOT(ISERROR(H6:H57)),H6:H57))</f>
        <v>149</v>
      </c>
      <c r="I60" s="2">
        <f t="array" ref="I60">+SUM(IF(NOT(ISERROR(I6:I57)),I6:I57))</f>
        <v>149</v>
      </c>
      <c r="J60" s="2">
        <f t="array" ref="J60">+SUM(IF(NOT(ISERROR(J6:J57)),J6:J57))</f>
        <v>165</v>
      </c>
      <c r="K60" s="2">
        <f t="array" ref="K60">+SUM(IF(NOT(ISERROR(K6:K57)),K6:K57))</f>
        <v>119</v>
      </c>
      <c r="L60" s="2">
        <f t="array" ref="L60">+SUM(IF(NOT(ISERROR(L6:L57)),L6:L57))</f>
        <v>81</v>
      </c>
      <c r="M60" s="2">
        <f t="array" ref="M60">+SUM(IF(NOT(ISERROR(M6:M57)),M6:M57))</f>
        <v>82</v>
      </c>
      <c r="N60" s="2">
        <f t="array" ref="N60">+SUM(IF(NOT(ISERROR(N6:N57)),N6:N57))</f>
        <v>76</v>
      </c>
      <c r="O60" s="2">
        <f t="array" ref="O60">+SUM(IF(NOT(ISERROR(O6:O57)),O6:O57))</f>
        <v>178</v>
      </c>
      <c r="P60" s="2">
        <f t="array" ref="P60">+SUM(IF(NOT(ISERROR(P6:P57)),P6:P57))</f>
        <v>71</v>
      </c>
      <c r="Q60" s="2">
        <f t="array" ref="Q60">+SUM(IF(NOT(ISERROR(Q6:Q57)),Q6:Q57))</f>
        <v>595</v>
      </c>
      <c r="R60" s="2"/>
      <c r="S60" s="2">
        <f>SUM(D60:Q60)</f>
        <v>2459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1.7486783245221633</v>
      </c>
      <c r="E61" s="4">
        <f t="shared" si="4"/>
        <v>10.329402196014641</v>
      </c>
      <c r="F61" s="4">
        <f t="shared" si="4"/>
        <v>12.362749084993901</v>
      </c>
      <c r="G61" s="4">
        <f t="shared" si="4"/>
        <v>7.8487189914599433</v>
      </c>
      <c r="H61" s="4">
        <f t="shared" si="4"/>
        <v>6.0593737291581942</v>
      </c>
      <c r="I61" s="4">
        <f t="shared" si="4"/>
        <v>6.0593737291581942</v>
      </c>
      <c r="J61" s="4">
        <f t="shared" si="4"/>
        <v>6.7100447336315581</v>
      </c>
      <c r="K61" s="4">
        <f t="shared" si="4"/>
        <v>4.839365595770639</v>
      </c>
      <c r="L61" s="4">
        <f t="shared" si="4"/>
        <v>3.2940219601464009</v>
      </c>
      <c r="M61" s="4">
        <f t="shared" si="4"/>
        <v>3.3346888979259859</v>
      </c>
      <c r="N61" s="4">
        <f t="shared" si="4"/>
        <v>3.0906872712484752</v>
      </c>
      <c r="O61" s="4">
        <f t="shared" si="4"/>
        <v>7.2387149247661657</v>
      </c>
      <c r="P61" s="4">
        <f t="shared" si="4"/>
        <v>2.887352582350549</v>
      </c>
      <c r="Q61" s="4">
        <f t="shared" si="4"/>
        <v>24.196827978853193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2459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>
        <f>[4]水痘!$C23</f>
        <v>11</v>
      </c>
      <c r="D27" s="17">
        <f>[4]水痘!$D23</f>
        <v>0</v>
      </c>
      <c r="E27" s="17">
        <f>[4]水痘!$E23</f>
        <v>2</v>
      </c>
      <c r="F27" s="17">
        <f>[4]水痘!$F23</f>
        <v>1</v>
      </c>
      <c r="G27" s="17">
        <f>[4]水痘!$G23</f>
        <v>2</v>
      </c>
      <c r="H27" s="17">
        <f>[4]水痘!$H23</f>
        <v>0</v>
      </c>
      <c r="I27" s="17">
        <f>[4]水痘!$I23</f>
        <v>1</v>
      </c>
      <c r="J27" s="17">
        <f>[4]水痘!$J23</f>
        <v>1</v>
      </c>
      <c r="K27" s="17">
        <f>[4]水痘!$K23</f>
        <v>0</v>
      </c>
      <c r="L27" s="17">
        <f>[4]水痘!$L23</f>
        <v>0</v>
      </c>
      <c r="M27" s="17">
        <f>[4]水痘!$M23</f>
        <v>3</v>
      </c>
      <c r="N27" s="17">
        <f>[4]水痘!$N23</f>
        <v>0</v>
      </c>
      <c r="O27" s="17">
        <f>[4]水痘!$O23</f>
        <v>1</v>
      </c>
      <c r="P27" s="17">
        <f>[4]水痘!$P23</f>
        <v>0</v>
      </c>
      <c r="Q27" s="17">
        <f>[4]水痘!$Q23</f>
        <v>0</v>
      </c>
      <c r="S27">
        <f t="shared" si="0"/>
        <v>11</v>
      </c>
      <c r="T27" t="b">
        <f t="shared" si="1"/>
        <v>1</v>
      </c>
    </row>
    <row r="28" spans="2:20">
      <c r="B28" s="17">
        <v>23</v>
      </c>
      <c r="C28" s="17">
        <f>[4]水痘!$C24</f>
        <v>9</v>
      </c>
      <c r="D28" s="17">
        <f>[4]水痘!$D24</f>
        <v>0</v>
      </c>
      <c r="E28" s="17">
        <f>[4]水痘!$E24</f>
        <v>2</v>
      </c>
      <c r="F28" s="17">
        <f>[4]水痘!$F24</f>
        <v>1</v>
      </c>
      <c r="G28" s="17">
        <f>[4]水痘!$G24</f>
        <v>1</v>
      </c>
      <c r="H28" s="17">
        <f>[4]水痘!$H24</f>
        <v>2</v>
      </c>
      <c r="I28" s="17">
        <f>[4]水痘!$I24</f>
        <v>0</v>
      </c>
      <c r="J28" s="17">
        <f>[4]水痘!$J24</f>
        <v>2</v>
      </c>
      <c r="K28" s="17">
        <f>[4]水痘!$K24</f>
        <v>0</v>
      </c>
      <c r="L28" s="17">
        <f>[4]水痘!$L24</f>
        <v>0</v>
      </c>
      <c r="M28" s="17">
        <f>[4]水痘!$M24</f>
        <v>0</v>
      </c>
      <c r="N28" s="17">
        <f>[4]水痘!$N24</f>
        <v>1</v>
      </c>
      <c r="O28" s="17">
        <f>[4]水痘!$O24</f>
        <v>0</v>
      </c>
      <c r="P28" s="17">
        <f>[4]水痘!$P24</f>
        <v>0</v>
      </c>
      <c r="Q28" s="17">
        <f>[4]水痘!$Q24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[4]水痘!$C25</f>
        <v>3</v>
      </c>
      <c r="D29" s="17">
        <f>[4]水痘!$D25</f>
        <v>0</v>
      </c>
      <c r="E29" s="17">
        <f>[4]水痘!$E25</f>
        <v>0</v>
      </c>
      <c r="F29" s="17">
        <f>[4]水痘!$F25</f>
        <v>0</v>
      </c>
      <c r="G29" s="17">
        <f>[4]水痘!$G25</f>
        <v>1</v>
      </c>
      <c r="H29" s="17">
        <f>[4]水痘!$H25</f>
        <v>0</v>
      </c>
      <c r="I29" s="17">
        <f>[4]水痘!$I25</f>
        <v>0</v>
      </c>
      <c r="J29" s="17">
        <f>[4]水痘!$J25</f>
        <v>0</v>
      </c>
      <c r="K29" s="17">
        <f>[4]水痘!$K25</f>
        <v>0</v>
      </c>
      <c r="L29" s="17">
        <f>[4]水痘!$L25</f>
        <v>1</v>
      </c>
      <c r="M29" s="17">
        <f>[4]水痘!$M25</f>
        <v>0</v>
      </c>
      <c r="N29" s="17">
        <f>[4]水痘!$N25</f>
        <v>1</v>
      </c>
      <c r="O29" s="17">
        <f>[4]水痘!$O25</f>
        <v>0</v>
      </c>
      <c r="P29" s="17">
        <f>[4]水痘!$P25</f>
        <v>0</v>
      </c>
      <c r="Q29" s="17">
        <f>[4]水痘!$Q25</f>
        <v>0</v>
      </c>
      <c r="S29">
        <f t="shared" si="0"/>
        <v>3</v>
      </c>
      <c r="T29" t="b">
        <f t="shared" si="1"/>
        <v>1</v>
      </c>
    </row>
    <row r="30" spans="2:20">
      <c r="B30" s="17">
        <v>25</v>
      </c>
      <c r="C30" s="17">
        <f>[4]水痘!$C26</f>
        <v>16</v>
      </c>
      <c r="D30" s="17">
        <f>[4]水痘!$D26</f>
        <v>0</v>
      </c>
      <c r="E30" s="17">
        <f>[4]水痘!$E26</f>
        <v>4</v>
      </c>
      <c r="F30" s="17">
        <f>[4]水痘!$F26</f>
        <v>6</v>
      </c>
      <c r="G30" s="17">
        <f>[4]水痘!$G26</f>
        <v>4</v>
      </c>
      <c r="H30" s="17">
        <f>[4]水痘!$H26</f>
        <v>0</v>
      </c>
      <c r="I30" s="17">
        <f>[4]水痘!$I26</f>
        <v>0</v>
      </c>
      <c r="J30" s="17">
        <f>[4]水痘!$J26</f>
        <v>1</v>
      </c>
      <c r="K30" s="17">
        <f>[4]水痘!$K26</f>
        <v>0</v>
      </c>
      <c r="L30" s="17">
        <f>[4]水痘!$L26</f>
        <v>0</v>
      </c>
      <c r="M30" s="17">
        <f>[4]水痘!$M26</f>
        <v>0</v>
      </c>
      <c r="N30" s="17">
        <f>[4]水痘!$N26</f>
        <v>1</v>
      </c>
      <c r="O30" s="17">
        <f>[4]水痘!$O26</f>
        <v>0</v>
      </c>
      <c r="P30" s="17">
        <f>[4]水痘!$P26</f>
        <v>0</v>
      </c>
      <c r="Q30" s="17">
        <f>[4]水痘!$Q26</f>
        <v>0</v>
      </c>
      <c r="S30">
        <f>SUM(D30:Q30)</f>
        <v>16</v>
      </c>
      <c r="T30" t="b">
        <f>IF(AND(ISERROR(C30),ISERROR(S30)),"-",C30=S30)</f>
        <v>1</v>
      </c>
    </row>
    <row r="31" spans="2:20">
      <c r="B31" s="17">
        <v>26</v>
      </c>
      <c r="C31" s="17">
        <f>[4]水痘!$C27</f>
        <v>7</v>
      </c>
      <c r="D31" s="17">
        <f>[4]水痘!$D27</f>
        <v>0</v>
      </c>
      <c r="E31" s="17">
        <f>[4]水痘!$E27</f>
        <v>1</v>
      </c>
      <c r="F31" s="17">
        <f>[4]水痘!$F27</f>
        <v>1</v>
      </c>
      <c r="G31" s="17">
        <f>[4]水痘!$G27</f>
        <v>1</v>
      </c>
      <c r="H31" s="17">
        <f>[4]水痘!$H27</f>
        <v>0</v>
      </c>
      <c r="I31" s="17">
        <f>[4]水痘!$I27</f>
        <v>0</v>
      </c>
      <c r="J31" s="17">
        <f>[4]水痘!$J27</f>
        <v>0</v>
      </c>
      <c r="K31" s="17">
        <f>[4]水痘!$K27</f>
        <v>0</v>
      </c>
      <c r="L31" s="17">
        <f>[4]水痘!$L27</f>
        <v>0</v>
      </c>
      <c r="M31" s="17">
        <f>[4]水痘!$M27</f>
        <v>0</v>
      </c>
      <c r="N31" s="17">
        <f>[4]水痘!$N27</f>
        <v>0</v>
      </c>
      <c r="O31" s="17">
        <f>[4]水痘!$O27</f>
        <v>3</v>
      </c>
      <c r="P31" s="17">
        <f>[4]水痘!$P27</f>
        <v>0</v>
      </c>
      <c r="Q31" s="17">
        <f>[4]水痘!$Q27</f>
        <v>1</v>
      </c>
      <c r="S31">
        <f>SUM(D31:Q31)</f>
        <v>7</v>
      </c>
      <c r="T31" t="b">
        <f>IF(AND(ISERROR(C31),ISERROR(S31)),"-",C31=S31)</f>
        <v>1</v>
      </c>
    </row>
    <row r="32" spans="2:20">
      <c r="B32" s="17">
        <v>27</v>
      </c>
      <c r="C32" s="17">
        <f>[4]水痘!$C28</f>
        <v>5</v>
      </c>
      <c r="D32" s="17">
        <f>[4]水痘!$D28</f>
        <v>0</v>
      </c>
      <c r="E32" s="17">
        <f>[4]水痘!$E28</f>
        <v>0</v>
      </c>
      <c r="F32" s="17">
        <f>[4]水痘!$F28</f>
        <v>1</v>
      </c>
      <c r="G32" s="17">
        <f>[4]水痘!$G28</f>
        <v>0</v>
      </c>
      <c r="H32" s="17">
        <f>[4]水痘!$H28</f>
        <v>0</v>
      </c>
      <c r="I32" s="17">
        <f>[4]水痘!$I28</f>
        <v>0</v>
      </c>
      <c r="J32" s="17">
        <f>[4]水痘!$J28</f>
        <v>1</v>
      </c>
      <c r="K32" s="17">
        <f>[4]水痘!$K28</f>
        <v>0</v>
      </c>
      <c r="L32" s="17">
        <f>[4]水痘!$L28</f>
        <v>0</v>
      </c>
      <c r="M32" s="17">
        <f>[4]水痘!$M28</f>
        <v>0</v>
      </c>
      <c r="N32" s="17">
        <f>[4]水痘!$N28</f>
        <v>0</v>
      </c>
      <c r="O32" s="17">
        <f>[4]水痘!$O28</f>
        <v>3</v>
      </c>
      <c r="P32" s="17">
        <f>[4]水痘!$P28</f>
        <v>0</v>
      </c>
      <c r="Q32" s="17">
        <f>[4]水痘!$Q28</f>
        <v>0</v>
      </c>
      <c r="S32">
        <f t="shared" ref="S32:S58" si="2">SUM(D32:Q32)</f>
        <v>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464</v>
      </c>
      <c r="D60" s="2">
        <f t="array" ref="D60">+SUM(IF(NOT(ISERROR(D6:D58)),D6:D58))</f>
        <v>6</v>
      </c>
      <c r="E60" s="2">
        <f t="array" ref="E60">+SUM(IF(NOT(ISERROR(E6:E58)),E6:E58))</f>
        <v>27</v>
      </c>
      <c r="F60" s="2">
        <f t="array" ref="F60">+SUM(IF(NOT(ISERROR(F6:F58)),F6:F58))</f>
        <v>28</v>
      </c>
      <c r="G60" s="2">
        <f t="array" ref="G60">+SUM(IF(NOT(ISERROR(G6:G58)),G6:G58))</f>
        <v>57</v>
      </c>
      <c r="H60" s="2">
        <f t="array" ref="H60">+SUM(IF(NOT(ISERROR(H6:H58)),H6:H58))</f>
        <v>47</v>
      </c>
      <c r="I60" s="2">
        <f t="array" ref="I60">+SUM(IF(NOT(ISERROR(I6:I58)),I6:I58))</f>
        <v>37</v>
      </c>
      <c r="J60" s="2">
        <f t="array" ref="J60">+SUM(IF(NOT(ISERROR(J6:J58)),J6:J58))</f>
        <v>39</v>
      </c>
      <c r="K60" s="2">
        <f t="array" ref="K60">+SUM(IF(NOT(ISERROR(K6:K58)),K6:K58))</f>
        <v>32</v>
      </c>
      <c r="L60" s="2">
        <f t="array" ref="L60">+SUM(IF(NOT(ISERROR(L6:L58)),L6:L58))</f>
        <v>35</v>
      </c>
      <c r="M60" s="2">
        <f t="array" ref="M60">+SUM(IF(NOT(ISERROR(M6:M58)),M6:M58))</f>
        <v>35</v>
      </c>
      <c r="N60" s="2">
        <f t="array" ref="N60">+SUM(IF(NOT(ISERROR(N6:N58)),N6:N58))</f>
        <v>33</v>
      </c>
      <c r="O60" s="2">
        <f t="array" ref="O60">+SUM(IF(NOT(ISERROR(O6:O58)),O6:O58))</f>
        <v>72</v>
      </c>
      <c r="P60" s="2">
        <f t="array" ref="P60">+SUM(IF(NOT(ISERROR(P6:P58)),P6:P58))</f>
        <v>8</v>
      </c>
      <c r="Q60" s="2">
        <f t="array" ref="Q60">+SUM(IF(NOT(ISERROR(Q6:Q58)),Q6:Q58))</f>
        <v>8</v>
      </c>
      <c r="R60" s="2"/>
      <c r="S60" s="2">
        <f>SUM(D60:Q60)</f>
        <v>464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1.2931034482758621</v>
      </c>
      <c r="E61" s="4">
        <f t="shared" si="4"/>
        <v>5.818965517241379</v>
      </c>
      <c r="F61" s="4">
        <f t="shared" si="4"/>
        <v>6.0344827586206895</v>
      </c>
      <c r="G61" s="4">
        <f t="shared" si="4"/>
        <v>12.284482758620689</v>
      </c>
      <c r="H61" s="4">
        <f t="shared" si="4"/>
        <v>10.129310344827585</v>
      </c>
      <c r="I61" s="4">
        <f t="shared" si="4"/>
        <v>7.9741379310344831</v>
      </c>
      <c r="J61" s="4">
        <f t="shared" si="4"/>
        <v>8.4051724137931032</v>
      </c>
      <c r="K61" s="4">
        <f t="shared" si="4"/>
        <v>6.8965517241379306</v>
      </c>
      <c r="L61" s="4">
        <f t="shared" si="4"/>
        <v>7.5431034482758621</v>
      </c>
      <c r="M61" s="4">
        <f t="shared" si="4"/>
        <v>7.5431034482758621</v>
      </c>
      <c r="N61" s="4">
        <f t="shared" si="4"/>
        <v>7.112068965517242</v>
      </c>
      <c r="O61" s="4">
        <f t="shared" si="4"/>
        <v>15.517241379310345</v>
      </c>
      <c r="P61" s="4">
        <f t="shared" si="4"/>
        <v>1.7241379310344827</v>
      </c>
      <c r="Q61" s="4">
        <f t="shared" si="4"/>
        <v>1.7241379310344827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464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>
        <f>[4]手足!$C23</f>
        <v>31</v>
      </c>
      <c r="D27" s="17">
        <f>[4]手足!$D23</f>
        <v>0</v>
      </c>
      <c r="E27" s="17">
        <f>[4]手足!$E23</f>
        <v>9</v>
      </c>
      <c r="F27" s="17">
        <f>[4]手足!$F23</f>
        <v>6</v>
      </c>
      <c r="G27" s="17">
        <f>[4]手足!$G23</f>
        <v>3</v>
      </c>
      <c r="H27" s="17">
        <f>[4]手足!$H23</f>
        <v>11</v>
      </c>
      <c r="I27" s="17">
        <f>[4]手足!$I23</f>
        <v>1</v>
      </c>
      <c r="J27" s="17">
        <f>[4]手足!$J23</f>
        <v>1</v>
      </c>
      <c r="K27" s="17">
        <f>[4]手足!$K23</f>
        <v>0</v>
      </c>
      <c r="L27" s="17">
        <f>[4]手足!$L23</f>
        <v>0</v>
      </c>
      <c r="M27" s="17">
        <f>[4]手足!$M23</f>
        <v>0</v>
      </c>
      <c r="N27" s="17">
        <f>[4]手足!$N23</f>
        <v>0</v>
      </c>
      <c r="O27" s="17">
        <f>[4]手足!$O23</f>
        <v>0</v>
      </c>
      <c r="P27" s="17">
        <f>[4]手足!$P23</f>
        <v>0</v>
      </c>
      <c r="Q27" s="17">
        <f>[4]手足!$Q23</f>
        <v>0</v>
      </c>
      <c r="S27">
        <f t="shared" si="0"/>
        <v>31</v>
      </c>
      <c r="T27" t="b">
        <f t="shared" si="1"/>
        <v>1</v>
      </c>
    </row>
    <row r="28" spans="2:20">
      <c r="B28" s="17">
        <v>23</v>
      </c>
      <c r="C28" s="17">
        <f>[4]手足!$C24</f>
        <v>44</v>
      </c>
      <c r="D28" s="17">
        <f>[4]手足!$D24</f>
        <v>2</v>
      </c>
      <c r="E28" s="17">
        <f>[4]手足!$E24</f>
        <v>5</v>
      </c>
      <c r="F28" s="17">
        <f>[4]手足!$F24</f>
        <v>21</v>
      </c>
      <c r="G28" s="17">
        <f>[4]手足!$G24</f>
        <v>7</v>
      </c>
      <c r="H28" s="17">
        <f>[4]手足!$H24</f>
        <v>5</v>
      </c>
      <c r="I28" s="17">
        <f>[4]手足!$I24</f>
        <v>3</v>
      </c>
      <c r="J28" s="17">
        <f>[4]手足!$J24</f>
        <v>0</v>
      </c>
      <c r="K28" s="17">
        <f>[4]手足!$K24</f>
        <v>1</v>
      </c>
      <c r="L28" s="17">
        <f>[4]手足!$L24</f>
        <v>0</v>
      </c>
      <c r="M28" s="17">
        <f>[4]手足!$M24</f>
        <v>0</v>
      </c>
      <c r="N28" s="17">
        <f>[4]手足!$N24</f>
        <v>0</v>
      </c>
      <c r="O28" s="17">
        <f>[4]手足!$O24</f>
        <v>0</v>
      </c>
      <c r="P28" s="17">
        <f>[4]手足!$P24</f>
        <v>0</v>
      </c>
      <c r="Q28" s="17">
        <f>[4]手足!$Q24</f>
        <v>0</v>
      </c>
      <c r="S28">
        <f t="shared" si="0"/>
        <v>44</v>
      </c>
      <c r="T28" t="b">
        <f t="shared" si="1"/>
        <v>1</v>
      </c>
    </row>
    <row r="29" spans="2:20">
      <c r="B29" s="17">
        <v>24</v>
      </c>
      <c r="C29" s="17">
        <f>[4]手足!$C25</f>
        <v>53</v>
      </c>
      <c r="D29" s="17">
        <f>[4]手足!$D25</f>
        <v>0</v>
      </c>
      <c r="E29" s="17">
        <f>[4]手足!$E25</f>
        <v>15</v>
      </c>
      <c r="F29" s="17">
        <f>[4]手足!$F25</f>
        <v>22</v>
      </c>
      <c r="G29" s="17">
        <f>[4]手足!$G25</f>
        <v>11</v>
      </c>
      <c r="H29" s="17">
        <f>[4]手足!$H25</f>
        <v>3</v>
      </c>
      <c r="I29" s="17">
        <f>[4]手足!$I25</f>
        <v>1</v>
      </c>
      <c r="J29" s="17">
        <f>[4]手足!$J25</f>
        <v>1</v>
      </c>
      <c r="K29" s="17">
        <f>[4]手足!$K25</f>
        <v>0</v>
      </c>
      <c r="L29" s="17">
        <f>[4]手足!$L25</f>
        <v>0</v>
      </c>
      <c r="M29" s="17">
        <f>[4]手足!$M25</f>
        <v>0</v>
      </c>
      <c r="N29" s="17">
        <f>[4]手足!$N25</f>
        <v>0</v>
      </c>
      <c r="O29" s="17">
        <f>[4]手足!$O25</f>
        <v>0</v>
      </c>
      <c r="P29" s="17">
        <f>[4]手足!$P25</f>
        <v>0</v>
      </c>
      <c r="Q29" s="17">
        <f>[4]手足!$Q25</f>
        <v>0</v>
      </c>
      <c r="S29">
        <f t="shared" si="0"/>
        <v>53</v>
      </c>
      <c r="T29" t="b">
        <f t="shared" si="1"/>
        <v>1</v>
      </c>
    </row>
    <row r="30" spans="2:20">
      <c r="B30" s="17">
        <v>25</v>
      </c>
      <c r="C30" s="17">
        <f>[4]手足!$C26</f>
        <v>69</v>
      </c>
      <c r="D30" s="17">
        <f>[4]手足!$D26</f>
        <v>1</v>
      </c>
      <c r="E30" s="17">
        <f>[4]手足!$E26</f>
        <v>17</v>
      </c>
      <c r="F30" s="17">
        <f>[4]手足!$F26</f>
        <v>35</v>
      </c>
      <c r="G30" s="17">
        <f>[4]手足!$G26</f>
        <v>14</v>
      </c>
      <c r="H30" s="17">
        <f>[4]手足!$H26</f>
        <v>0</v>
      </c>
      <c r="I30" s="17">
        <f>[4]手足!$I26</f>
        <v>2</v>
      </c>
      <c r="J30" s="17">
        <f>[4]手足!$J26</f>
        <v>0</v>
      </c>
      <c r="K30" s="17">
        <f>[4]手足!$K26</f>
        <v>0</v>
      </c>
      <c r="L30" s="17">
        <f>[4]手足!$L26</f>
        <v>0</v>
      </c>
      <c r="M30" s="17">
        <f>[4]手足!$M26</f>
        <v>0</v>
      </c>
      <c r="N30" s="17">
        <f>[4]手足!$N26</f>
        <v>0</v>
      </c>
      <c r="O30" s="17">
        <f>[4]手足!$O26</f>
        <v>0</v>
      </c>
      <c r="P30" s="17">
        <f>[4]手足!$P26</f>
        <v>0</v>
      </c>
      <c r="Q30" s="17">
        <f>[4]手足!$Q26</f>
        <v>0</v>
      </c>
      <c r="S30">
        <f>SUM(D30:Q30)</f>
        <v>69</v>
      </c>
      <c r="T30" t="b">
        <f>IF(AND(ISERROR(C30),ISERROR(S30)),"-",C30=S30)</f>
        <v>1</v>
      </c>
    </row>
    <row r="31" spans="2:20">
      <c r="B31" s="17">
        <v>26</v>
      </c>
      <c r="C31" s="17">
        <f>[4]手足!$C27</f>
        <v>104</v>
      </c>
      <c r="D31" s="17">
        <f>[4]手足!$D27</f>
        <v>0</v>
      </c>
      <c r="E31" s="17">
        <f>[4]手足!$E27</f>
        <v>24</v>
      </c>
      <c r="F31" s="17">
        <f>[4]手足!$F27</f>
        <v>54</v>
      </c>
      <c r="G31" s="17">
        <f>[4]手足!$G27</f>
        <v>21</v>
      </c>
      <c r="H31" s="17">
        <f>[4]手足!$H27</f>
        <v>3</v>
      </c>
      <c r="I31" s="17">
        <f>[4]手足!$I27</f>
        <v>0</v>
      </c>
      <c r="J31" s="17">
        <f>[4]手足!$J27</f>
        <v>1</v>
      </c>
      <c r="K31" s="17">
        <f>[4]手足!$K27</f>
        <v>0</v>
      </c>
      <c r="L31" s="17">
        <f>[4]手足!$L27</f>
        <v>1</v>
      </c>
      <c r="M31" s="17">
        <f>[4]手足!$M27</f>
        <v>0</v>
      </c>
      <c r="N31" s="17">
        <f>[4]手足!$N27</f>
        <v>0</v>
      </c>
      <c r="O31" s="17">
        <f>[4]手足!$O27</f>
        <v>0</v>
      </c>
      <c r="P31" s="17">
        <f>[4]手足!$P27</f>
        <v>0</v>
      </c>
      <c r="Q31" s="17">
        <f>[4]手足!$Q27</f>
        <v>0</v>
      </c>
      <c r="S31">
        <f>SUM(D31:Q31)</f>
        <v>104</v>
      </c>
      <c r="T31" t="b">
        <f>IF(AND(ISERROR(C31),ISERROR(S31)),"-",C31=S31)</f>
        <v>1</v>
      </c>
    </row>
    <row r="32" spans="2:20">
      <c r="B32" s="17">
        <v>27</v>
      </c>
      <c r="C32" s="17">
        <f>[4]手足!$C28</f>
        <v>100</v>
      </c>
      <c r="D32" s="17">
        <f>[4]手足!$D28</f>
        <v>2</v>
      </c>
      <c r="E32" s="17">
        <f>[4]手足!$E28</f>
        <v>20</v>
      </c>
      <c r="F32" s="17">
        <f>[4]手足!$F28</f>
        <v>62</v>
      </c>
      <c r="G32" s="17">
        <f>[4]手足!$G28</f>
        <v>12</v>
      </c>
      <c r="H32" s="17">
        <f>[4]手足!$H28</f>
        <v>2</v>
      </c>
      <c r="I32" s="17">
        <f>[4]手足!$I28</f>
        <v>1</v>
      </c>
      <c r="J32" s="17">
        <f>[4]手足!$J28</f>
        <v>0</v>
      </c>
      <c r="K32" s="17">
        <f>[4]手足!$K28</f>
        <v>1</v>
      </c>
      <c r="L32" s="17">
        <f>[4]手足!$L28</f>
        <v>0</v>
      </c>
      <c r="M32" s="17">
        <f>[4]手足!$M28</f>
        <v>0</v>
      </c>
      <c r="N32" s="17">
        <f>[4]手足!$N28</f>
        <v>0</v>
      </c>
      <c r="O32" s="17">
        <f>[4]手足!$O28</f>
        <v>0</v>
      </c>
      <c r="P32" s="17">
        <f>[4]手足!$P28</f>
        <v>0</v>
      </c>
      <c r="Q32" s="17">
        <f>[4]手足!$Q28</f>
        <v>0</v>
      </c>
      <c r="S32">
        <f t="shared" ref="S32:S58" si="2">SUM(D32:Q32)</f>
        <v>100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465</v>
      </c>
      <c r="D60" s="2">
        <f t="array" ref="D60">+SUM(IF(NOT(ISERROR(D6:D58)),D6:D58))</f>
        <v>6</v>
      </c>
      <c r="E60" s="2">
        <f t="array" ref="E60">+SUM(IF(NOT(ISERROR(E6:E58)),E6:E58))</f>
        <v>100</v>
      </c>
      <c r="F60" s="2">
        <f t="array" ref="F60">+SUM(IF(NOT(ISERROR(F6:F58)),F6:F58))</f>
        <v>233</v>
      </c>
      <c r="G60" s="2">
        <f t="array" ref="G60">+SUM(IF(NOT(ISERROR(G6:G58)),G6:G58))</f>
        <v>78</v>
      </c>
      <c r="H60" s="2">
        <f t="array" ref="H60">+SUM(IF(NOT(ISERROR(H6:H58)),H6:H58))</f>
        <v>29</v>
      </c>
      <c r="I60" s="2">
        <f t="array" ref="I60">+SUM(IF(NOT(ISERROR(I6:I58)),I6:I58))</f>
        <v>9</v>
      </c>
      <c r="J60" s="2">
        <f t="array" ref="J60">+SUM(IF(NOT(ISERROR(J6:J58)),J6:J58))</f>
        <v>5</v>
      </c>
      <c r="K60" s="2">
        <f t="array" ref="K60">+SUM(IF(NOT(ISERROR(K6:K58)),K6:K58))</f>
        <v>2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465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1.2903225806451613</v>
      </c>
      <c r="E61" s="4">
        <f t="shared" si="4"/>
        <v>21.50537634408602</v>
      </c>
      <c r="F61" s="4">
        <f t="shared" si="4"/>
        <v>50.107526881720432</v>
      </c>
      <c r="G61" s="4">
        <f t="shared" si="4"/>
        <v>16.7741935483871</v>
      </c>
      <c r="H61" s="4">
        <f t="shared" si="4"/>
        <v>6.236559139784946</v>
      </c>
      <c r="I61" s="4">
        <f t="shared" si="4"/>
        <v>1.935483870967742</v>
      </c>
      <c r="J61" s="4">
        <f t="shared" si="4"/>
        <v>1.0752688172043012</v>
      </c>
      <c r="K61" s="4">
        <f t="shared" si="4"/>
        <v>0.43010752688172044</v>
      </c>
      <c r="L61" s="4">
        <f t="shared" si="4"/>
        <v>0.43010752688172044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0.21505376344086022</v>
      </c>
      <c r="R61" s="4"/>
      <c r="S61" s="4">
        <f>SUM(D61:Q61)</f>
        <v>100.00000000000003</v>
      </c>
      <c r="T61" s="4" t="b">
        <f>C61=S61</f>
        <v>1</v>
      </c>
    </row>
    <row r="63" spans="2:20">
      <c r="S63" s="5">
        <f t="array" ref="S63">+SUM(IF(NOT(ISERROR(S6:S58)),S6:S58))</f>
        <v>465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[4]伝紅!$C23</f>
        <v>0</v>
      </c>
      <c r="D27" s="17">
        <f>[4]伝紅!$D23</f>
        <v>0</v>
      </c>
      <c r="E27" s="17">
        <f>[4]伝紅!$E23</f>
        <v>0</v>
      </c>
      <c r="F27" s="17">
        <f>[4]伝紅!$F23</f>
        <v>0</v>
      </c>
      <c r="G27" s="17">
        <f>[4]伝紅!$G23</f>
        <v>0</v>
      </c>
      <c r="H27" s="17">
        <f>[4]伝紅!$H23</f>
        <v>0</v>
      </c>
      <c r="I27" s="17">
        <f>[4]伝紅!$I23</f>
        <v>0</v>
      </c>
      <c r="J27" s="17">
        <f>[4]伝紅!$J23</f>
        <v>0</v>
      </c>
      <c r="K27" s="17">
        <f>[4]伝紅!$K23</f>
        <v>0</v>
      </c>
      <c r="L27" s="17">
        <f>[4]伝紅!$L23</f>
        <v>0</v>
      </c>
      <c r="M27" s="17">
        <f>[4]伝紅!$M23</f>
        <v>0</v>
      </c>
      <c r="N27" s="17">
        <f>[4]伝紅!$N23</f>
        <v>0</v>
      </c>
      <c r="O27" s="17">
        <f>[4]伝紅!$O23</f>
        <v>0</v>
      </c>
      <c r="P27" s="17">
        <f>[4]伝紅!$P23</f>
        <v>0</v>
      </c>
      <c r="Q27" s="17">
        <f>[4]伝紅!$Q23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[4]伝紅!$C24</f>
        <v>0</v>
      </c>
      <c r="D28" s="17">
        <f>[4]伝紅!$D24</f>
        <v>0</v>
      </c>
      <c r="E28" s="17">
        <f>[4]伝紅!$E24</f>
        <v>0</v>
      </c>
      <c r="F28" s="17">
        <f>[4]伝紅!$F24</f>
        <v>0</v>
      </c>
      <c r="G28" s="17">
        <f>[4]伝紅!$G24</f>
        <v>0</v>
      </c>
      <c r="H28" s="17">
        <f>[4]伝紅!$H24</f>
        <v>0</v>
      </c>
      <c r="I28" s="17">
        <f>[4]伝紅!$I24</f>
        <v>0</v>
      </c>
      <c r="J28" s="17">
        <f>[4]伝紅!$J24</f>
        <v>0</v>
      </c>
      <c r="K28" s="17">
        <f>[4]伝紅!$K24</f>
        <v>0</v>
      </c>
      <c r="L28" s="17">
        <f>[4]伝紅!$L24</f>
        <v>0</v>
      </c>
      <c r="M28" s="17">
        <f>[4]伝紅!$M24</f>
        <v>0</v>
      </c>
      <c r="N28" s="17">
        <f>[4]伝紅!$N24</f>
        <v>0</v>
      </c>
      <c r="O28" s="17">
        <f>[4]伝紅!$O24</f>
        <v>0</v>
      </c>
      <c r="P28" s="17">
        <f>[4]伝紅!$P24</f>
        <v>0</v>
      </c>
      <c r="Q28" s="17">
        <f>[4]伝紅!$Q24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[4]伝紅!$C25</f>
        <v>0</v>
      </c>
      <c r="D29" s="17">
        <f>[4]伝紅!$D25</f>
        <v>0</v>
      </c>
      <c r="E29" s="17">
        <f>[4]伝紅!$E25</f>
        <v>0</v>
      </c>
      <c r="F29" s="17">
        <f>[4]伝紅!$F25</f>
        <v>0</v>
      </c>
      <c r="G29" s="17">
        <f>[4]伝紅!$G25</f>
        <v>0</v>
      </c>
      <c r="H29" s="17">
        <f>[4]伝紅!$H25</f>
        <v>0</v>
      </c>
      <c r="I29" s="17">
        <f>[4]伝紅!$I25</f>
        <v>0</v>
      </c>
      <c r="J29" s="17">
        <f>[4]伝紅!$J25</f>
        <v>0</v>
      </c>
      <c r="K29" s="17">
        <f>[4]伝紅!$K25</f>
        <v>0</v>
      </c>
      <c r="L29" s="17">
        <f>[4]伝紅!$L25</f>
        <v>0</v>
      </c>
      <c r="M29" s="17">
        <f>[4]伝紅!$M25</f>
        <v>0</v>
      </c>
      <c r="N29" s="17">
        <f>[4]伝紅!$N25</f>
        <v>0</v>
      </c>
      <c r="O29" s="17">
        <f>[4]伝紅!$O25</f>
        <v>0</v>
      </c>
      <c r="P29" s="17">
        <f>[4]伝紅!$P25</f>
        <v>0</v>
      </c>
      <c r="Q29" s="17">
        <f>[4]伝紅!$Q25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[4]伝紅!$C26</f>
        <v>2</v>
      </c>
      <c r="D30" s="17">
        <f>[4]伝紅!$D26</f>
        <v>0</v>
      </c>
      <c r="E30" s="17">
        <f>[4]伝紅!$E26</f>
        <v>0</v>
      </c>
      <c r="F30" s="17">
        <f>[4]伝紅!$F26</f>
        <v>2</v>
      </c>
      <c r="G30" s="17">
        <f>[4]伝紅!$G26</f>
        <v>0</v>
      </c>
      <c r="H30" s="17">
        <f>[4]伝紅!$H26</f>
        <v>0</v>
      </c>
      <c r="I30" s="17">
        <f>[4]伝紅!$I26</f>
        <v>0</v>
      </c>
      <c r="J30" s="17">
        <f>[4]伝紅!$J26</f>
        <v>0</v>
      </c>
      <c r="K30" s="17">
        <f>[4]伝紅!$K26</f>
        <v>0</v>
      </c>
      <c r="L30" s="17">
        <f>[4]伝紅!$L26</f>
        <v>0</v>
      </c>
      <c r="M30" s="17">
        <f>[4]伝紅!$M26</f>
        <v>0</v>
      </c>
      <c r="N30" s="17">
        <f>[4]伝紅!$N26</f>
        <v>0</v>
      </c>
      <c r="O30" s="17">
        <f>[4]伝紅!$O26</f>
        <v>0</v>
      </c>
      <c r="P30" s="17">
        <f>[4]伝紅!$P26</f>
        <v>0</v>
      </c>
      <c r="Q30" s="17">
        <f>[4]伝紅!$Q26</f>
        <v>0</v>
      </c>
      <c r="S30">
        <f>SUM(D30:Q30)</f>
        <v>2</v>
      </c>
      <c r="T30" t="b">
        <f>IF(AND(ISERROR(C30),ISERROR(S30)),"-",C30=S30)</f>
        <v>1</v>
      </c>
    </row>
    <row r="31" spans="2:20">
      <c r="B31" s="17">
        <v>26</v>
      </c>
      <c r="C31" s="17">
        <f>[4]伝紅!$C27</f>
        <v>0</v>
      </c>
      <c r="D31" s="17">
        <f>[4]伝紅!$D27</f>
        <v>0</v>
      </c>
      <c r="E31" s="17">
        <f>[4]伝紅!$E27</f>
        <v>0</v>
      </c>
      <c r="F31" s="17">
        <f>[4]伝紅!$F27</f>
        <v>0</v>
      </c>
      <c r="G31" s="17">
        <f>[4]伝紅!$G27</f>
        <v>0</v>
      </c>
      <c r="H31" s="17">
        <f>[4]伝紅!$H27</f>
        <v>0</v>
      </c>
      <c r="I31" s="17">
        <f>[4]伝紅!$I27</f>
        <v>0</v>
      </c>
      <c r="J31" s="17">
        <f>[4]伝紅!$J27</f>
        <v>0</v>
      </c>
      <c r="K31" s="17">
        <f>[4]伝紅!$K27</f>
        <v>0</v>
      </c>
      <c r="L31" s="17">
        <f>[4]伝紅!$L27</f>
        <v>0</v>
      </c>
      <c r="M31" s="17">
        <f>[4]伝紅!$M27</f>
        <v>0</v>
      </c>
      <c r="N31" s="17">
        <f>[4]伝紅!$N27</f>
        <v>0</v>
      </c>
      <c r="O31" s="17">
        <f>[4]伝紅!$O27</f>
        <v>0</v>
      </c>
      <c r="P31" s="17">
        <f>[4]伝紅!$P27</f>
        <v>0</v>
      </c>
      <c r="Q31" s="17">
        <f>[4]伝紅!$Q27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>
        <f>[4]伝紅!$C28</f>
        <v>0</v>
      </c>
      <c r="D32" s="17">
        <f>[4]伝紅!$D28</f>
        <v>0</v>
      </c>
      <c r="E32" s="17">
        <f>[4]伝紅!$E28</f>
        <v>0</v>
      </c>
      <c r="F32" s="17">
        <f>[4]伝紅!$F28</f>
        <v>0</v>
      </c>
      <c r="G32" s="17">
        <f>[4]伝紅!$G28</f>
        <v>0</v>
      </c>
      <c r="H32" s="17">
        <f>[4]伝紅!$H28</f>
        <v>0</v>
      </c>
      <c r="I32" s="17">
        <f>[4]伝紅!$I28</f>
        <v>0</v>
      </c>
      <c r="J32" s="17">
        <f>[4]伝紅!$J28</f>
        <v>0</v>
      </c>
      <c r="K32" s="17">
        <f>[4]伝紅!$K28</f>
        <v>0</v>
      </c>
      <c r="L32" s="17">
        <f>[4]伝紅!$L28</f>
        <v>0</v>
      </c>
      <c r="M32" s="17">
        <f>[4]伝紅!$M28</f>
        <v>0</v>
      </c>
      <c r="N32" s="17">
        <f>[4]伝紅!$N28</f>
        <v>0</v>
      </c>
      <c r="O32" s="17">
        <f>[4]伝紅!$O28</f>
        <v>0</v>
      </c>
      <c r="P32" s="17">
        <f>[4]伝紅!$P28</f>
        <v>0</v>
      </c>
      <c r="Q32" s="17">
        <f>[4]伝紅!$Q28</f>
        <v>0</v>
      </c>
      <c r="S32">
        <f t="shared" ref="S32:S58" si="2">SUM(D32:Q32)</f>
        <v>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45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2.2222222222222223</v>
      </c>
      <c r="F61" s="4">
        <f t="shared" si="4"/>
        <v>13.333333333333334</v>
      </c>
      <c r="G61" s="4">
        <f t="shared" si="4"/>
        <v>6.666666666666667</v>
      </c>
      <c r="H61" s="4">
        <f t="shared" si="4"/>
        <v>11.111111111111111</v>
      </c>
      <c r="I61" s="4">
        <f t="shared" si="4"/>
        <v>13.333333333333334</v>
      </c>
      <c r="J61" s="4">
        <f t="shared" si="4"/>
        <v>4.4444444444444446</v>
      </c>
      <c r="K61" s="4">
        <f t="shared" si="4"/>
        <v>4.4444444444444446</v>
      </c>
      <c r="L61" s="4">
        <f t="shared" si="4"/>
        <v>6.666666666666667</v>
      </c>
      <c r="M61" s="4">
        <f t="shared" si="4"/>
        <v>11.111111111111111</v>
      </c>
      <c r="N61" s="4">
        <f t="shared" si="4"/>
        <v>6.666666666666667</v>
      </c>
      <c r="O61" s="4">
        <f t="shared" si="4"/>
        <v>6.666666666666667</v>
      </c>
      <c r="P61" s="4">
        <f t="shared" si="4"/>
        <v>4.4444444444444446</v>
      </c>
      <c r="Q61" s="4">
        <f t="shared" si="4"/>
        <v>8.8888888888888893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>
        <f>[4]突発!$C23</f>
        <v>14</v>
      </c>
      <c r="D27" s="17">
        <f>[4]突発!$D23</f>
        <v>0</v>
      </c>
      <c r="E27" s="17">
        <f>[4]突発!$E23</f>
        <v>6</v>
      </c>
      <c r="F27" s="17">
        <f>[4]突発!$F23</f>
        <v>4</v>
      </c>
      <c r="G27" s="17">
        <f>[4]突発!$G23</f>
        <v>3</v>
      </c>
      <c r="H27" s="17">
        <f>[4]突発!$H23</f>
        <v>1</v>
      </c>
      <c r="I27" s="17">
        <f>[4]突発!$I23</f>
        <v>0</v>
      </c>
      <c r="J27" s="17">
        <f>[4]突発!$J23</f>
        <v>0</v>
      </c>
      <c r="K27" s="17">
        <f>[4]突発!$K23</f>
        <v>0</v>
      </c>
      <c r="L27" s="17">
        <f>[4]突発!$L23</f>
        <v>0</v>
      </c>
      <c r="M27" s="17">
        <f>[4]突発!$M23</f>
        <v>0</v>
      </c>
      <c r="N27" s="17">
        <f>[4]突発!$N23</f>
        <v>0</v>
      </c>
      <c r="O27" s="17">
        <f>[4]突発!$O23</f>
        <v>0</v>
      </c>
      <c r="P27" s="17">
        <f>[4]突発!$P23</f>
        <v>0</v>
      </c>
      <c r="Q27" s="17">
        <f>[4]突発!$Q23</f>
        <v>0</v>
      </c>
      <c r="S27">
        <f t="shared" si="0"/>
        <v>14</v>
      </c>
      <c r="T27" t="b">
        <f t="shared" si="1"/>
        <v>1</v>
      </c>
    </row>
    <row r="28" spans="2:20">
      <c r="B28" s="17">
        <v>23</v>
      </c>
      <c r="C28" s="17">
        <f>[4]突発!$C24</f>
        <v>9</v>
      </c>
      <c r="D28" s="17">
        <f>[4]突発!$D24</f>
        <v>0</v>
      </c>
      <c r="E28" s="17">
        <f>[4]突発!$E24</f>
        <v>2</v>
      </c>
      <c r="F28" s="17">
        <f>[4]突発!$F24</f>
        <v>3</v>
      </c>
      <c r="G28" s="17">
        <f>[4]突発!$G24</f>
        <v>3</v>
      </c>
      <c r="H28" s="17">
        <f>[4]突発!$H24</f>
        <v>1</v>
      </c>
      <c r="I28" s="17">
        <f>[4]突発!$I24</f>
        <v>0</v>
      </c>
      <c r="J28" s="17">
        <f>[4]突発!$J24</f>
        <v>0</v>
      </c>
      <c r="K28" s="17">
        <f>[4]突発!$K24</f>
        <v>0</v>
      </c>
      <c r="L28" s="17">
        <f>[4]突発!$L24</f>
        <v>0</v>
      </c>
      <c r="M28" s="17">
        <f>[4]突発!$M24</f>
        <v>0</v>
      </c>
      <c r="N28" s="17">
        <f>[4]突発!$N24</f>
        <v>0</v>
      </c>
      <c r="O28" s="17">
        <f>[4]突発!$O24</f>
        <v>0</v>
      </c>
      <c r="P28" s="17">
        <f>[4]突発!$P24</f>
        <v>0</v>
      </c>
      <c r="Q28" s="17">
        <f>[4]突発!$Q24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[4]突発!$C25</f>
        <v>5</v>
      </c>
      <c r="D29" s="17">
        <f>[4]突発!$D25</f>
        <v>0</v>
      </c>
      <c r="E29" s="17">
        <f>[4]突発!$E25</f>
        <v>2</v>
      </c>
      <c r="F29" s="17">
        <f>[4]突発!$F25</f>
        <v>3</v>
      </c>
      <c r="G29" s="17">
        <f>[4]突発!$G25</f>
        <v>0</v>
      </c>
      <c r="H29" s="17">
        <f>[4]突発!$H25</f>
        <v>0</v>
      </c>
      <c r="I29" s="17">
        <f>[4]突発!$I25</f>
        <v>0</v>
      </c>
      <c r="J29" s="17">
        <f>[4]突発!$J25</f>
        <v>0</v>
      </c>
      <c r="K29" s="17">
        <f>[4]突発!$K25</f>
        <v>0</v>
      </c>
      <c r="L29" s="17">
        <f>[4]突発!$L25</f>
        <v>0</v>
      </c>
      <c r="M29" s="17">
        <f>[4]突発!$M25</f>
        <v>0</v>
      </c>
      <c r="N29" s="17">
        <f>[4]突発!$N25</f>
        <v>0</v>
      </c>
      <c r="O29" s="17">
        <f>[4]突発!$O25</f>
        <v>0</v>
      </c>
      <c r="P29" s="17">
        <f>[4]突発!$P25</f>
        <v>0</v>
      </c>
      <c r="Q29" s="17">
        <f>[4]突発!$Q25</f>
        <v>0</v>
      </c>
      <c r="S29">
        <f t="shared" si="0"/>
        <v>5</v>
      </c>
      <c r="T29" t="b">
        <f t="shared" si="1"/>
        <v>1</v>
      </c>
    </row>
    <row r="30" spans="2:20">
      <c r="B30" s="17">
        <v>25</v>
      </c>
      <c r="C30" s="17">
        <f>[4]突発!$C26</f>
        <v>10</v>
      </c>
      <c r="D30" s="17">
        <f>[4]突発!$D26</f>
        <v>0</v>
      </c>
      <c r="E30" s="17">
        <f>[4]突発!$E26</f>
        <v>2</v>
      </c>
      <c r="F30" s="17">
        <f>[4]突発!$F26</f>
        <v>8</v>
      </c>
      <c r="G30" s="17">
        <f>[4]突発!$G26</f>
        <v>0</v>
      </c>
      <c r="H30" s="17">
        <f>[4]突発!$H26</f>
        <v>0</v>
      </c>
      <c r="I30" s="17">
        <f>[4]突発!$I26</f>
        <v>0</v>
      </c>
      <c r="J30" s="17">
        <f>[4]突発!$J26</f>
        <v>0</v>
      </c>
      <c r="K30" s="17">
        <f>[4]突発!$K26</f>
        <v>0</v>
      </c>
      <c r="L30" s="17">
        <f>[4]突発!$L26</f>
        <v>0</v>
      </c>
      <c r="M30" s="17">
        <f>[4]突発!$M26</f>
        <v>0</v>
      </c>
      <c r="N30" s="17">
        <f>[4]突発!$N26</f>
        <v>0</v>
      </c>
      <c r="O30" s="17">
        <f>[4]突発!$O26</f>
        <v>0</v>
      </c>
      <c r="P30" s="17">
        <f>[4]突発!$P26</f>
        <v>0</v>
      </c>
      <c r="Q30" s="17">
        <f>[4]突発!$Q26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>
        <f>[4]突発!$C27</f>
        <v>8</v>
      </c>
      <c r="D31" s="17">
        <f>[4]突発!$D27</f>
        <v>0</v>
      </c>
      <c r="E31" s="17">
        <f>[4]突発!$E27</f>
        <v>2</v>
      </c>
      <c r="F31" s="17">
        <f>[4]突発!$F27</f>
        <v>5</v>
      </c>
      <c r="G31" s="17">
        <f>[4]突発!$G27</f>
        <v>0</v>
      </c>
      <c r="H31" s="17">
        <f>[4]突発!$H27</f>
        <v>1</v>
      </c>
      <c r="I31" s="17">
        <f>[4]突発!$I27</f>
        <v>0</v>
      </c>
      <c r="J31" s="17">
        <f>[4]突発!$J27</f>
        <v>0</v>
      </c>
      <c r="K31" s="17">
        <f>[4]突発!$K27</f>
        <v>0</v>
      </c>
      <c r="L31" s="17">
        <f>[4]突発!$L27</f>
        <v>0</v>
      </c>
      <c r="M31" s="17">
        <f>[4]突発!$M27</f>
        <v>0</v>
      </c>
      <c r="N31" s="17">
        <f>[4]突発!$N27</f>
        <v>0</v>
      </c>
      <c r="O31" s="17">
        <f>[4]突発!$O27</f>
        <v>0</v>
      </c>
      <c r="P31" s="17">
        <f>[4]突発!$P27</f>
        <v>0</v>
      </c>
      <c r="Q31" s="17">
        <f>[4]突発!$Q27</f>
        <v>0</v>
      </c>
      <c r="S31">
        <f>SUM(D31:Q31)</f>
        <v>8</v>
      </c>
      <c r="T31" t="b">
        <f>IF(AND(ISERROR(C31),ISERROR(S31)),"-",C31=S31)</f>
        <v>1</v>
      </c>
    </row>
    <row r="32" spans="2:20">
      <c r="B32" s="17">
        <v>27</v>
      </c>
      <c r="C32" s="17">
        <f>[4]突発!$C28</f>
        <v>10</v>
      </c>
      <c r="D32" s="17">
        <f>[4]突発!$D28</f>
        <v>0</v>
      </c>
      <c r="E32" s="17">
        <f>[4]突発!$E28</f>
        <v>2</v>
      </c>
      <c r="F32" s="17">
        <f>[4]突発!$F28</f>
        <v>6</v>
      </c>
      <c r="G32" s="17">
        <f>[4]突発!$G28</f>
        <v>2</v>
      </c>
      <c r="H32" s="17">
        <f>[4]突発!$H28</f>
        <v>0</v>
      </c>
      <c r="I32" s="17">
        <f>[4]突発!$I28</f>
        <v>0</v>
      </c>
      <c r="J32" s="17">
        <f>[4]突発!$J28</f>
        <v>0</v>
      </c>
      <c r="K32" s="17">
        <f>[4]突発!$K28</f>
        <v>0</v>
      </c>
      <c r="L32" s="17">
        <f>[4]突発!$L28</f>
        <v>0</v>
      </c>
      <c r="M32" s="17">
        <f>[4]突発!$M28</f>
        <v>0</v>
      </c>
      <c r="N32" s="17">
        <f>[4]突発!$N28</f>
        <v>0</v>
      </c>
      <c r="O32" s="17">
        <f>[4]突発!$O28</f>
        <v>0</v>
      </c>
      <c r="P32" s="17">
        <f>[4]突発!$P28</f>
        <v>0</v>
      </c>
      <c r="Q32" s="17">
        <f>[4]突発!$Q28</f>
        <v>0</v>
      </c>
      <c r="S32">
        <f t="shared" ref="S32:S58" si="2">SUM(D32:Q32)</f>
        <v>10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153</v>
      </c>
      <c r="D60" s="2">
        <f t="array" ref="D60">+SUM(IF(NOT(ISERROR(D6:D58)),D6:D58))</f>
        <v>3</v>
      </c>
      <c r="E60" s="2">
        <f t="array" ref="E60">+SUM(IF(NOT(ISERROR(E6:E58)),E6:E58))</f>
        <v>38</v>
      </c>
      <c r="F60" s="2">
        <f t="array" ref="F60">+SUM(IF(NOT(ISERROR(F6:F58)),F6:F58))</f>
        <v>88</v>
      </c>
      <c r="G60" s="2">
        <f t="array" ref="G60">+SUM(IF(NOT(ISERROR(G6:G58)),G6:G58))</f>
        <v>14</v>
      </c>
      <c r="H60" s="2">
        <f t="array" ref="H60">+SUM(IF(NOT(ISERROR(H6:H58)),H6:H58))</f>
        <v>8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153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1.9607843137254901</v>
      </c>
      <c r="E61" s="4">
        <f t="shared" si="4"/>
        <v>24.836601307189543</v>
      </c>
      <c r="F61" s="4">
        <f t="shared" si="4"/>
        <v>57.51633986928104</v>
      </c>
      <c r="G61" s="4">
        <f t="shared" si="4"/>
        <v>9.1503267973856204</v>
      </c>
      <c r="H61" s="4">
        <f t="shared" si="4"/>
        <v>5.2287581699346406</v>
      </c>
      <c r="I61" s="4">
        <f t="shared" si="4"/>
        <v>0</v>
      </c>
      <c r="J61" s="4">
        <f t="shared" si="4"/>
        <v>1.3071895424836601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153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>
        <f>[4]ﾍﾙ!$C23</f>
        <v>10</v>
      </c>
      <c r="D27" s="17">
        <f>[4]ﾍﾙ!$D23</f>
        <v>0</v>
      </c>
      <c r="E27" s="17">
        <f>[4]ﾍﾙ!$E23</f>
        <v>4</v>
      </c>
      <c r="F27" s="17">
        <f>[4]ﾍﾙ!$F23</f>
        <v>4</v>
      </c>
      <c r="G27" s="17">
        <f>[4]ﾍﾙ!$G23</f>
        <v>1</v>
      </c>
      <c r="H27" s="17">
        <f>[4]ﾍﾙ!$H23</f>
        <v>0</v>
      </c>
      <c r="I27" s="17">
        <f>[4]ﾍﾙ!$I23</f>
        <v>1</v>
      </c>
      <c r="J27" s="17">
        <f>[4]ﾍﾙ!$J23</f>
        <v>0</v>
      </c>
      <c r="K27" s="17">
        <f>[4]ﾍﾙ!$K23</f>
        <v>0</v>
      </c>
      <c r="L27" s="17">
        <f>[4]ﾍﾙ!$L23</f>
        <v>0</v>
      </c>
      <c r="M27" s="17">
        <f>[4]ﾍﾙ!$M23</f>
        <v>0</v>
      </c>
      <c r="N27" s="17">
        <f>[4]ﾍﾙ!$N23</f>
        <v>0</v>
      </c>
      <c r="O27" s="17">
        <f>[4]ﾍﾙ!$O23</f>
        <v>0</v>
      </c>
      <c r="P27" s="17">
        <f>[4]ﾍﾙ!$P23</f>
        <v>0</v>
      </c>
      <c r="Q27" s="17">
        <f>[4]ﾍﾙ!$Q23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[4]ﾍﾙ!$C24</f>
        <v>10</v>
      </c>
      <c r="D28" s="17">
        <f>[4]ﾍﾙ!$D24</f>
        <v>0</v>
      </c>
      <c r="E28" s="17">
        <f>[4]ﾍﾙ!$E24</f>
        <v>2</v>
      </c>
      <c r="F28" s="17">
        <f>[4]ﾍﾙ!$F24</f>
        <v>1</v>
      </c>
      <c r="G28" s="17">
        <f>[4]ﾍﾙ!$G24</f>
        <v>3</v>
      </c>
      <c r="H28" s="17">
        <f>[4]ﾍﾙ!$H24</f>
        <v>2</v>
      </c>
      <c r="I28" s="17">
        <f>[4]ﾍﾙ!$I24</f>
        <v>1</v>
      </c>
      <c r="J28" s="17">
        <f>[4]ﾍﾙ!$J24</f>
        <v>0</v>
      </c>
      <c r="K28" s="17">
        <f>[4]ﾍﾙ!$K24</f>
        <v>1</v>
      </c>
      <c r="L28" s="17">
        <f>[4]ﾍﾙ!$L24</f>
        <v>0</v>
      </c>
      <c r="M28" s="17">
        <f>[4]ﾍﾙ!$M24</f>
        <v>0</v>
      </c>
      <c r="N28" s="17">
        <f>[4]ﾍﾙ!$N24</f>
        <v>0</v>
      </c>
      <c r="O28" s="17">
        <f>[4]ﾍﾙ!$O24</f>
        <v>0</v>
      </c>
      <c r="P28" s="17">
        <f>[4]ﾍﾙ!$P24</f>
        <v>0</v>
      </c>
      <c r="Q28" s="17">
        <f>[4]ﾍﾙ!$Q24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>
        <f>[4]ﾍﾙ!$C25</f>
        <v>24</v>
      </c>
      <c r="D29" s="17">
        <f>[4]ﾍﾙ!$D25</f>
        <v>0</v>
      </c>
      <c r="E29" s="17">
        <f>[4]ﾍﾙ!$E25</f>
        <v>7</v>
      </c>
      <c r="F29" s="17">
        <f>[4]ﾍﾙ!$F25</f>
        <v>9</v>
      </c>
      <c r="G29" s="17">
        <f>[4]ﾍﾙ!$G25</f>
        <v>5</v>
      </c>
      <c r="H29" s="17">
        <f>[4]ﾍﾙ!$H25</f>
        <v>3</v>
      </c>
      <c r="I29" s="17">
        <f>[4]ﾍﾙ!$I25</f>
        <v>0</v>
      </c>
      <c r="J29" s="17">
        <f>[4]ﾍﾙ!$J25</f>
        <v>0</v>
      </c>
      <c r="K29" s="17">
        <f>[4]ﾍﾙ!$K25</f>
        <v>0</v>
      </c>
      <c r="L29" s="17">
        <f>[4]ﾍﾙ!$L25</f>
        <v>0</v>
      </c>
      <c r="M29" s="17">
        <f>[4]ﾍﾙ!$M25</f>
        <v>0</v>
      </c>
      <c r="N29" s="17">
        <f>[4]ﾍﾙ!$N25</f>
        <v>0</v>
      </c>
      <c r="O29" s="17">
        <f>[4]ﾍﾙ!$O25</f>
        <v>0</v>
      </c>
      <c r="P29" s="17">
        <f>[4]ﾍﾙ!$P25</f>
        <v>0</v>
      </c>
      <c r="Q29" s="17">
        <f>[4]ﾍﾙ!$Q25</f>
        <v>0</v>
      </c>
      <c r="S29">
        <f t="shared" si="0"/>
        <v>24</v>
      </c>
      <c r="T29" t="b">
        <f t="shared" si="1"/>
        <v>1</v>
      </c>
    </row>
    <row r="30" spans="2:20">
      <c r="B30" s="17">
        <v>25</v>
      </c>
      <c r="C30" s="17">
        <f>[4]ﾍﾙ!$C26</f>
        <v>36</v>
      </c>
      <c r="D30" s="17">
        <f>[4]ﾍﾙ!$D26</f>
        <v>1</v>
      </c>
      <c r="E30" s="17">
        <f>[4]ﾍﾙ!$E26</f>
        <v>7</v>
      </c>
      <c r="F30" s="17">
        <f>[4]ﾍﾙ!$F26</f>
        <v>16</v>
      </c>
      <c r="G30" s="17">
        <f>[4]ﾍﾙ!$G26</f>
        <v>8</v>
      </c>
      <c r="H30" s="17">
        <f>[4]ﾍﾙ!$H26</f>
        <v>2</v>
      </c>
      <c r="I30" s="17">
        <f>[4]ﾍﾙ!$I26</f>
        <v>2</v>
      </c>
      <c r="J30" s="17">
        <f>[4]ﾍﾙ!$J26</f>
        <v>0</v>
      </c>
      <c r="K30" s="17">
        <f>[4]ﾍﾙ!$K26</f>
        <v>0</v>
      </c>
      <c r="L30" s="17">
        <f>[4]ﾍﾙ!$L26</f>
        <v>0</v>
      </c>
      <c r="M30" s="17">
        <f>[4]ﾍﾙ!$M26</f>
        <v>0</v>
      </c>
      <c r="N30" s="17">
        <f>[4]ﾍﾙ!$N26</f>
        <v>0</v>
      </c>
      <c r="O30" s="17">
        <f>[4]ﾍﾙ!$O26</f>
        <v>0</v>
      </c>
      <c r="P30" s="17">
        <f>[4]ﾍﾙ!$P26</f>
        <v>0</v>
      </c>
      <c r="Q30" s="17">
        <f>[4]ﾍﾙ!$Q26</f>
        <v>0</v>
      </c>
      <c r="S30">
        <f>SUM(D30:Q30)</f>
        <v>36</v>
      </c>
      <c r="T30" t="b">
        <f>IF(AND(ISERROR(C30),ISERROR(S30)),"-",C30=S30)</f>
        <v>1</v>
      </c>
    </row>
    <row r="31" spans="2:20">
      <c r="B31" s="17">
        <v>26</v>
      </c>
      <c r="C31" s="17">
        <f>[4]ﾍﾙ!$C27</f>
        <v>25</v>
      </c>
      <c r="D31" s="17">
        <f>[4]ﾍﾙ!$D27</f>
        <v>0</v>
      </c>
      <c r="E31" s="17">
        <f>[4]ﾍﾙ!$E27</f>
        <v>7</v>
      </c>
      <c r="F31" s="17">
        <f>[4]ﾍﾙ!$F27</f>
        <v>12</v>
      </c>
      <c r="G31" s="17">
        <f>[4]ﾍﾙ!$G27</f>
        <v>2</v>
      </c>
      <c r="H31" s="17">
        <f>[4]ﾍﾙ!$H27</f>
        <v>2</v>
      </c>
      <c r="I31" s="17">
        <f>[4]ﾍﾙ!$I27</f>
        <v>1</v>
      </c>
      <c r="J31" s="17">
        <f>[4]ﾍﾙ!$J27</f>
        <v>0</v>
      </c>
      <c r="K31" s="17">
        <f>[4]ﾍﾙ!$K27</f>
        <v>0</v>
      </c>
      <c r="L31" s="17">
        <f>[4]ﾍﾙ!$L27</f>
        <v>0</v>
      </c>
      <c r="M31" s="17">
        <f>[4]ﾍﾙ!$M27</f>
        <v>1</v>
      </c>
      <c r="N31" s="17">
        <f>[4]ﾍﾙ!$N27</f>
        <v>0</v>
      </c>
      <c r="O31" s="17">
        <f>[4]ﾍﾙ!$O27</f>
        <v>0</v>
      </c>
      <c r="P31" s="17">
        <f>[4]ﾍﾙ!$P27</f>
        <v>0</v>
      </c>
      <c r="Q31" s="17">
        <f>[4]ﾍﾙ!$Q27</f>
        <v>0</v>
      </c>
      <c r="S31">
        <f>SUM(D31:Q31)</f>
        <v>25</v>
      </c>
      <c r="T31" t="b">
        <f>IF(AND(ISERROR(C31),ISERROR(S31)),"-",C31=S31)</f>
        <v>1</v>
      </c>
    </row>
    <row r="32" spans="2:20">
      <c r="B32" s="17">
        <v>27</v>
      </c>
      <c r="C32" s="17">
        <f>[4]ﾍﾙ!$C28</f>
        <v>33</v>
      </c>
      <c r="D32" s="17">
        <f>[4]ﾍﾙ!$D28</f>
        <v>1</v>
      </c>
      <c r="E32" s="17">
        <f>[4]ﾍﾙ!$E28</f>
        <v>10</v>
      </c>
      <c r="F32" s="17">
        <f>[4]ﾍﾙ!$F28</f>
        <v>14</v>
      </c>
      <c r="G32" s="17">
        <f>[4]ﾍﾙ!$G28</f>
        <v>3</v>
      </c>
      <c r="H32" s="17">
        <f>[4]ﾍﾙ!$H28</f>
        <v>1</v>
      </c>
      <c r="I32" s="17">
        <f>[4]ﾍﾙ!$I28</f>
        <v>1</v>
      </c>
      <c r="J32" s="17">
        <f>[4]ﾍﾙ!$J28</f>
        <v>0</v>
      </c>
      <c r="K32" s="17">
        <f>[4]ﾍﾙ!$K28</f>
        <v>1</v>
      </c>
      <c r="L32" s="17">
        <f>[4]ﾍﾙ!$L28</f>
        <v>1</v>
      </c>
      <c r="M32" s="17">
        <f>[4]ﾍﾙ!$M28</f>
        <v>1</v>
      </c>
      <c r="N32" s="17">
        <f>[4]ﾍﾙ!$N28</f>
        <v>0</v>
      </c>
      <c r="O32" s="17">
        <f>[4]ﾍﾙ!$O28</f>
        <v>0</v>
      </c>
      <c r="P32" s="17">
        <f>[4]ﾍﾙ!$P28</f>
        <v>0</v>
      </c>
      <c r="Q32" s="17">
        <f>[4]ﾍﾙ!$Q28</f>
        <v>0</v>
      </c>
      <c r="S32">
        <f t="shared" ref="S32:S58" si="2">SUM(D32:Q32)</f>
        <v>33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199</v>
      </c>
      <c r="D60" s="2">
        <f t="array" ref="D60">+SUM(IF(NOT(ISERROR(D6:D58)),D6:D58))</f>
        <v>2</v>
      </c>
      <c r="E60" s="2">
        <f t="array" ref="E60">+SUM(IF(NOT(ISERROR(E6:E58)),E6:E58))</f>
        <v>59</v>
      </c>
      <c r="F60" s="2">
        <f t="array" ref="F60">+SUM(IF(NOT(ISERROR(F6:F58)),F6:F58))</f>
        <v>76</v>
      </c>
      <c r="G60" s="2">
        <f t="array" ref="G60">+SUM(IF(NOT(ISERROR(G6:G58)),G6:G58))</f>
        <v>34</v>
      </c>
      <c r="H60" s="2">
        <f t="array" ref="H60">+SUM(IF(NOT(ISERROR(H6:H58)),H6:H58))</f>
        <v>12</v>
      </c>
      <c r="I60" s="2">
        <f t="array" ref="I60">+SUM(IF(NOT(ISERROR(I6:I58)),I6:I58))</f>
        <v>7</v>
      </c>
      <c r="J60" s="2">
        <f t="array" ref="J60">+SUM(IF(NOT(ISERROR(J6:J58)),J6:J58))</f>
        <v>1</v>
      </c>
      <c r="K60" s="2">
        <f t="array" ref="K60">+SUM(IF(NOT(ISERROR(K6:K58)),K6:K58))</f>
        <v>4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199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1.0050251256281406</v>
      </c>
      <c r="E61" s="4">
        <f t="shared" si="4"/>
        <v>29.64824120603015</v>
      </c>
      <c r="F61" s="4">
        <f t="shared" si="4"/>
        <v>38.190954773869343</v>
      </c>
      <c r="G61" s="4">
        <f t="shared" si="4"/>
        <v>17.08542713567839</v>
      </c>
      <c r="H61" s="4">
        <f t="shared" si="4"/>
        <v>6.0301507537688437</v>
      </c>
      <c r="I61" s="4">
        <f t="shared" si="4"/>
        <v>3.5175879396984926</v>
      </c>
      <c r="J61" s="4">
        <f t="shared" si="4"/>
        <v>0.50251256281407031</v>
      </c>
      <c r="K61" s="4">
        <f t="shared" si="4"/>
        <v>2.0100502512562812</v>
      </c>
      <c r="L61" s="4">
        <f t="shared" si="4"/>
        <v>0.50251256281407031</v>
      </c>
      <c r="M61" s="4">
        <f t="shared" si="4"/>
        <v>1.0050251256281406</v>
      </c>
      <c r="N61" s="4">
        <f t="shared" si="4"/>
        <v>0</v>
      </c>
      <c r="O61" s="4">
        <f t="shared" si="4"/>
        <v>0.50251256281407031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199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>
        <f>[4]耳下!$C23</f>
        <v>0</v>
      </c>
      <c r="D27" s="17">
        <f>[4]耳下!$D23</f>
        <v>0</v>
      </c>
      <c r="E27" s="17">
        <f>[4]耳下!$E23</f>
        <v>0</v>
      </c>
      <c r="F27" s="17">
        <f>[4]耳下!$F23</f>
        <v>0</v>
      </c>
      <c r="G27" s="17">
        <f>[4]耳下!$G23</f>
        <v>0</v>
      </c>
      <c r="H27" s="17">
        <f>[4]耳下!$H23</f>
        <v>0</v>
      </c>
      <c r="I27" s="17">
        <f>[4]耳下!$I23</f>
        <v>0</v>
      </c>
      <c r="J27" s="17">
        <f>[4]耳下!$J23</f>
        <v>0</v>
      </c>
      <c r="K27" s="17">
        <f>[4]耳下!$K23</f>
        <v>0</v>
      </c>
      <c r="L27" s="17">
        <f>[4]耳下!$L23</f>
        <v>0</v>
      </c>
      <c r="M27" s="17">
        <f>[4]耳下!$M23</f>
        <v>0</v>
      </c>
      <c r="N27" s="17">
        <f>[4]耳下!$N23</f>
        <v>0</v>
      </c>
      <c r="O27" s="17">
        <f>[4]耳下!$O23</f>
        <v>0</v>
      </c>
      <c r="P27" s="17">
        <f>[4]耳下!$P23</f>
        <v>0</v>
      </c>
      <c r="Q27" s="17">
        <f>[4]耳下!$Q23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[4]耳下!$C24</f>
        <v>0</v>
      </c>
      <c r="D28" s="17">
        <f>[4]耳下!$D24</f>
        <v>0</v>
      </c>
      <c r="E28" s="17">
        <f>[4]耳下!$E24</f>
        <v>0</v>
      </c>
      <c r="F28" s="17">
        <f>[4]耳下!$F24</f>
        <v>0</v>
      </c>
      <c r="G28" s="17">
        <f>[4]耳下!$G24</f>
        <v>0</v>
      </c>
      <c r="H28" s="17">
        <f>[4]耳下!$H24</f>
        <v>0</v>
      </c>
      <c r="I28" s="17">
        <f>[4]耳下!$I24</f>
        <v>0</v>
      </c>
      <c r="J28" s="17">
        <f>[4]耳下!$J24</f>
        <v>0</v>
      </c>
      <c r="K28" s="17">
        <f>[4]耳下!$K24</f>
        <v>0</v>
      </c>
      <c r="L28" s="17">
        <f>[4]耳下!$L24</f>
        <v>0</v>
      </c>
      <c r="M28" s="17">
        <f>[4]耳下!$M24</f>
        <v>0</v>
      </c>
      <c r="N28" s="17">
        <f>[4]耳下!$N24</f>
        <v>0</v>
      </c>
      <c r="O28" s="17">
        <f>[4]耳下!$O24</f>
        <v>0</v>
      </c>
      <c r="P28" s="17">
        <f>[4]耳下!$P24</f>
        <v>0</v>
      </c>
      <c r="Q28" s="17">
        <f>[4]耳下!$Q24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[4]耳下!$C25</f>
        <v>0</v>
      </c>
      <c r="D29" s="17">
        <f>[4]耳下!$D25</f>
        <v>0</v>
      </c>
      <c r="E29" s="17">
        <f>[4]耳下!$E25</f>
        <v>0</v>
      </c>
      <c r="F29" s="17">
        <f>[4]耳下!$F25</f>
        <v>0</v>
      </c>
      <c r="G29" s="17">
        <f>[4]耳下!$G25</f>
        <v>0</v>
      </c>
      <c r="H29" s="17">
        <f>[4]耳下!$H25</f>
        <v>0</v>
      </c>
      <c r="I29" s="17">
        <f>[4]耳下!$I25</f>
        <v>0</v>
      </c>
      <c r="J29" s="17">
        <f>[4]耳下!$J25</f>
        <v>0</v>
      </c>
      <c r="K29" s="17">
        <f>[4]耳下!$K25</f>
        <v>0</v>
      </c>
      <c r="L29" s="17">
        <f>[4]耳下!$L25</f>
        <v>0</v>
      </c>
      <c r="M29" s="17">
        <f>[4]耳下!$M25</f>
        <v>0</v>
      </c>
      <c r="N29" s="17">
        <f>[4]耳下!$N25</f>
        <v>0</v>
      </c>
      <c r="O29" s="17">
        <f>[4]耳下!$O25</f>
        <v>0</v>
      </c>
      <c r="P29" s="17">
        <f>[4]耳下!$P25</f>
        <v>0</v>
      </c>
      <c r="Q29" s="17">
        <f>[4]耳下!$Q25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[4]耳下!$C26</f>
        <v>0</v>
      </c>
      <c r="D30" s="17">
        <f>[4]耳下!$D26</f>
        <v>0</v>
      </c>
      <c r="E30" s="17">
        <f>[4]耳下!$E26</f>
        <v>0</v>
      </c>
      <c r="F30" s="17">
        <f>[4]耳下!$F26</f>
        <v>0</v>
      </c>
      <c r="G30" s="17">
        <f>[4]耳下!$G26</f>
        <v>0</v>
      </c>
      <c r="H30" s="17">
        <f>[4]耳下!$H26</f>
        <v>0</v>
      </c>
      <c r="I30" s="17">
        <f>[4]耳下!$I26</f>
        <v>0</v>
      </c>
      <c r="J30" s="17">
        <f>[4]耳下!$J26</f>
        <v>0</v>
      </c>
      <c r="K30" s="17">
        <f>[4]耳下!$K26</f>
        <v>0</v>
      </c>
      <c r="L30" s="17">
        <f>[4]耳下!$L26</f>
        <v>0</v>
      </c>
      <c r="M30" s="17">
        <f>[4]耳下!$M26</f>
        <v>0</v>
      </c>
      <c r="N30" s="17">
        <f>[4]耳下!$N26</f>
        <v>0</v>
      </c>
      <c r="O30" s="17">
        <f>[4]耳下!$O26</f>
        <v>0</v>
      </c>
      <c r="P30" s="17">
        <f>[4]耳下!$P26</f>
        <v>0</v>
      </c>
      <c r="Q30" s="17">
        <f>[4]耳下!$Q26</f>
        <v>0</v>
      </c>
      <c r="S30">
        <f>SUM(D30:Q30)</f>
        <v>0</v>
      </c>
      <c r="T30" t="b">
        <f>IF(AND(ISERROR(C30),ISERROR(S30)),"-",C30=S30)</f>
        <v>1</v>
      </c>
    </row>
    <row r="31" spans="2:20">
      <c r="B31" s="17">
        <v>26</v>
      </c>
      <c r="C31" s="17">
        <f>[4]耳下!$C27</f>
        <v>0</v>
      </c>
      <c r="D31" s="17">
        <f>[4]耳下!$D27</f>
        <v>0</v>
      </c>
      <c r="E31" s="17">
        <f>[4]耳下!$E27</f>
        <v>0</v>
      </c>
      <c r="F31" s="17">
        <f>[4]耳下!$F27</f>
        <v>0</v>
      </c>
      <c r="G31" s="17">
        <f>[4]耳下!$G27</f>
        <v>0</v>
      </c>
      <c r="H31" s="17">
        <f>[4]耳下!$H27</f>
        <v>0</v>
      </c>
      <c r="I31" s="17">
        <f>[4]耳下!$I27</f>
        <v>0</v>
      </c>
      <c r="J31" s="17">
        <f>[4]耳下!$J27</f>
        <v>0</v>
      </c>
      <c r="K31" s="17">
        <f>[4]耳下!$K27</f>
        <v>0</v>
      </c>
      <c r="L31" s="17">
        <f>[4]耳下!$L27</f>
        <v>0</v>
      </c>
      <c r="M31" s="17">
        <f>[4]耳下!$M27</f>
        <v>0</v>
      </c>
      <c r="N31" s="17">
        <f>[4]耳下!$N27</f>
        <v>0</v>
      </c>
      <c r="O31" s="17">
        <f>[4]耳下!$O27</f>
        <v>0</v>
      </c>
      <c r="P31" s="17">
        <f>[4]耳下!$P27</f>
        <v>0</v>
      </c>
      <c r="Q31" s="17">
        <f>[4]耳下!$Q27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>
        <f>[4]耳下!$C28</f>
        <v>1</v>
      </c>
      <c r="D32" s="17">
        <f>[4]耳下!$D28</f>
        <v>0</v>
      </c>
      <c r="E32" s="17">
        <f>[4]耳下!$E28</f>
        <v>0</v>
      </c>
      <c r="F32" s="17">
        <f>[4]耳下!$F28</f>
        <v>0</v>
      </c>
      <c r="G32" s="17">
        <f>[4]耳下!$G28</f>
        <v>0</v>
      </c>
      <c r="H32" s="17">
        <f>[4]耳下!$H28</f>
        <v>0</v>
      </c>
      <c r="I32" s="17">
        <f>[4]耳下!$I28</f>
        <v>0</v>
      </c>
      <c r="J32" s="17">
        <f>[4]耳下!$J28</f>
        <v>0</v>
      </c>
      <c r="K32" s="17">
        <f>[4]耳下!$K28</f>
        <v>0</v>
      </c>
      <c r="L32" s="17">
        <f>[4]耳下!$L28</f>
        <v>0</v>
      </c>
      <c r="M32" s="17">
        <f>[4]耳下!$M28</f>
        <v>0</v>
      </c>
      <c r="N32" s="17">
        <f>[4]耳下!$N28</f>
        <v>0</v>
      </c>
      <c r="O32" s="17">
        <f>[4]耳下!$O28</f>
        <v>1</v>
      </c>
      <c r="P32" s="17">
        <f>[4]耳下!$P28</f>
        <v>0</v>
      </c>
      <c r="Q32" s="17">
        <f>[4]耳下!$Q28</f>
        <v>0</v>
      </c>
      <c r="S32">
        <f t="shared" ref="S32:S58" si="2">SUM(D32:Q32)</f>
        <v>1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15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13.333333333333334</v>
      </c>
      <c r="H61" s="4">
        <f t="shared" si="4"/>
        <v>13.333333333333334</v>
      </c>
      <c r="I61" s="4">
        <f t="shared" si="4"/>
        <v>13.333333333333334</v>
      </c>
      <c r="J61" s="4">
        <f t="shared" si="4"/>
        <v>33.333333333333329</v>
      </c>
      <c r="K61" s="4">
        <f t="shared" si="4"/>
        <v>6.666666666666667</v>
      </c>
      <c r="L61" s="4">
        <f t="shared" si="4"/>
        <v>0</v>
      </c>
      <c r="M61" s="4">
        <f t="shared" si="4"/>
        <v>6.666666666666667</v>
      </c>
      <c r="N61" s="4">
        <f t="shared" si="4"/>
        <v>0</v>
      </c>
      <c r="O61" s="4">
        <f t="shared" si="4"/>
        <v>13.333333333333334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15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[5]出血!$C23</f>
        <v>1</v>
      </c>
      <c r="D27" s="17">
        <f>[5]出血!$D23</f>
        <v>0</v>
      </c>
      <c r="E27" s="17">
        <f>[5]出血!$E23</f>
        <v>0</v>
      </c>
      <c r="F27" s="17">
        <f>[5]出血!$F23</f>
        <v>0</v>
      </c>
      <c r="G27" s="17">
        <f>[5]出血!$G23</f>
        <v>0</v>
      </c>
      <c r="H27" s="17">
        <f>[5]出血!$H23</f>
        <v>0</v>
      </c>
      <c r="I27" s="17">
        <f>[5]出血!$I23</f>
        <v>0</v>
      </c>
      <c r="J27" s="17">
        <f>[5]出血!$J23</f>
        <v>0</v>
      </c>
      <c r="K27" s="17">
        <f>[5]出血!$K23</f>
        <v>0</v>
      </c>
      <c r="L27" s="17">
        <f>[5]出血!$L23</f>
        <v>0</v>
      </c>
      <c r="M27" s="17">
        <f>[5]出血!$M23</f>
        <v>0</v>
      </c>
      <c r="N27" s="17">
        <f>[5]出血!$N23</f>
        <v>0</v>
      </c>
      <c r="O27" s="17">
        <f>[5]出血!$O23</f>
        <v>0</v>
      </c>
      <c r="P27" s="17">
        <f>[5]出血!$P23</f>
        <v>0</v>
      </c>
      <c r="Q27" s="17">
        <f>[5]出血!$Q23</f>
        <v>0</v>
      </c>
      <c r="R27" s="17">
        <f>[5]出血!$R23</f>
        <v>0</v>
      </c>
      <c r="S27" s="17">
        <f>[5]出血!$S23</f>
        <v>0</v>
      </c>
      <c r="T27" s="17">
        <f>[5]出血!$T23</f>
        <v>1</v>
      </c>
      <c r="U27" s="17">
        <f>[5]出血!$U23</f>
        <v>0</v>
      </c>
      <c r="V27" s="17">
        <f>[5]出血!$V23</f>
        <v>0</v>
      </c>
      <c r="X27">
        <f t="shared" si="0"/>
        <v>1</v>
      </c>
      <c r="Y27" t="b">
        <f t="shared" si="1"/>
        <v>1</v>
      </c>
    </row>
    <row r="28" spans="2:25">
      <c r="B28" s="17">
        <v>23</v>
      </c>
      <c r="C28" s="17">
        <f>[5]出血!$C24</f>
        <v>0</v>
      </c>
      <c r="D28" s="17">
        <f>[5]出血!$D24</f>
        <v>0</v>
      </c>
      <c r="E28" s="17">
        <f>[5]出血!$E24</f>
        <v>0</v>
      </c>
      <c r="F28" s="17">
        <f>[5]出血!$F24</f>
        <v>0</v>
      </c>
      <c r="G28" s="17">
        <f>[5]出血!$G24</f>
        <v>0</v>
      </c>
      <c r="H28" s="17">
        <f>[5]出血!$H24</f>
        <v>0</v>
      </c>
      <c r="I28" s="17">
        <f>[5]出血!$I24</f>
        <v>0</v>
      </c>
      <c r="J28" s="17">
        <f>[5]出血!$J24</f>
        <v>0</v>
      </c>
      <c r="K28" s="17">
        <f>[5]出血!$K24</f>
        <v>0</v>
      </c>
      <c r="L28" s="17">
        <f>[5]出血!$L24</f>
        <v>0</v>
      </c>
      <c r="M28" s="17">
        <f>[5]出血!$M24</f>
        <v>0</v>
      </c>
      <c r="N28" s="17">
        <f>[5]出血!$N24</f>
        <v>0</v>
      </c>
      <c r="O28" s="17">
        <f>[5]出血!$O24</f>
        <v>0</v>
      </c>
      <c r="P28" s="17">
        <f>[5]出血!$P24</f>
        <v>0</v>
      </c>
      <c r="Q28" s="17">
        <f>[5]出血!$Q24</f>
        <v>0</v>
      </c>
      <c r="R28" s="17">
        <f>[5]出血!$R24</f>
        <v>0</v>
      </c>
      <c r="S28" s="17">
        <f>[5]出血!$S24</f>
        <v>0</v>
      </c>
      <c r="T28" s="17">
        <f>[5]出血!$T24</f>
        <v>0</v>
      </c>
      <c r="U28" s="17">
        <f>[5]出血!$U24</f>
        <v>0</v>
      </c>
      <c r="V28" s="17">
        <f>[5]出血!$V24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>
        <f>[5]出血!$C25</f>
        <v>0</v>
      </c>
      <c r="D29" s="17">
        <f>[5]出血!$D25</f>
        <v>0</v>
      </c>
      <c r="E29" s="17">
        <f>[5]出血!$E25</f>
        <v>0</v>
      </c>
      <c r="F29" s="17">
        <f>[5]出血!$F25</f>
        <v>0</v>
      </c>
      <c r="G29" s="17">
        <f>[5]出血!$G25</f>
        <v>0</v>
      </c>
      <c r="H29" s="17">
        <f>[5]出血!$H25</f>
        <v>0</v>
      </c>
      <c r="I29" s="17">
        <f>[5]出血!$I25</f>
        <v>0</v>
      </c>
      <c r="J29" s="17">
        <f>[5]出血!$J25</f>
        <v>0</v>
      </c>
      <c r="K29" s="17">
        <f>[5]出血!$K25</f>
        <v>0</v>
      </c>
      <c r="L29" s="17">
        <f>[5]出血!$L25</f>
        <v>0</v>
      </c>
      <c r="M29" s="17">
        <f>[5]出血!$M25</f>
        <v>0</v>
      </c>
      <c r="N29" s="17">
        <f>[5]出血!$N25</f>
        <v>0</v>
      </c>
      <c r="O29" s="17">
        <f>[5]出血!$O25</f>
        <v>0</v>
      </c>
      <c r="P29" s="17">
        <f>[5]出血!$P25</f>
        <v>0</v>
      </c>
      <c r="Q29" s="17">
        <f>[5]出血!$Q25</f>
        <v>0</v>
      </c>
      <c r="R29" s="17">
        <f>[5]出血!$R25</f>
        <v>0</v>
      </c>
      <c r="S29" s="17">
        <f>[5]出血!$S25</f>
        <v>0</v>
      </c>
      <c r="T29" s="17">
        <f>[5]出血!$T25</f>
        <v>0</v>
      </c>
      <c r="U29" s="17">
        <f>[5]出血!$U25</f>
        <v>0</v>
      </c>
      <c r="V29" s="17">
        <f>[5]出血!$V25</f>
        <v>0</v>
      </c>
      <c r="X29">
        <f t="shared" si="0"/>
        <v>0</v>
      </c>
      <c r="Y29" t="b">
        <f t="shared" si="1"/>
        <v>1</v>
      </c>
    </row>
    <row r="30" spans="2:25">
      <c r="B30" s="17">
        <v>25</v>
      </c>
      <c r="C30" s="17">
        <f>[5]出血!$C26</f>
        <v>0</v>
      </c>
      <c r="D30" s="17">
        <f>[5]出血!$D26</f>
        <v>0</v>
      </c>
      <c r="E30" s="17">
        <f>[5]出血!$E26</f>
        <v>0</v>
      </c>
      <c r="F30" s="17">
        <f>[5]出血!$F26</f>
        <v>0</v>
      </c>
      <c r="G30" s="17">
        <f>[5]出血!$G26</f>
        <v>0</v>
      </c>
      <c r="H30" s="17">
        <f>[5]出血!$H26</f>
        <v>0</v>
      </c>
      <c r="I30" s="17">
        <f>[5]出血!$I26</f>
        <v>0</v>
      </c>
      <c r="J30" s="17">
        <f>[5]出血!$J26</f>
        <v>0</v>
      </c>
      <c r="K30" s="17">
        <f>[5]出血!$K26</f>
        <v>0</v>
      </c>
      <c r="L30" s="17">
        <f>[5]出血!$L26</f>
        <v>0</v>
      </c>
      <c r="M30" s="17">
        <f>[5]出血!$M26</f>
        <v>0</v>
      </c>
      <c r="N30" s="17">
        <f>[5]出血!$N26</f>
        <v>0</v>
      </c>
      <c r="O30" s="17">
        <f>[5]出血!$O26</f>
        <v>0</v>
      </c>
      <c r="P30" s="17">
        <f>[5]出血!$P26</f>
        <v>0</v>
      </c>
      <c r="Q30" s="17">
        <f>[5]出血!$Q26</f>
        <v>0</v>
      </c>
      <c r="R30" s="17">
        <f>[5]出血!$R26</f>
        <v>0</v>
      </c>
      <c r="S30" s="17">
        <f>[5]出血!$S26</f>
        <v>0</v>
      </c>
      <c r="T30" s="17">
        <f>[5]出血!$T26</f>
        <v>0</v>
      </c>
      <c r="U30" s="17">
        <f>[5]出血!$U26</f>
        <v>0</v>
      </c>
      <c r="V30" s="17">
        <f>[5]出血!$V26</f>
        <v>0</v>
      </c>
      <c r="X30">
        <f>SUM(D30:V30)</f>
        <v>0</v>
      </c>
      <c r="Y30" t="b">
        <f>IF(AND(ISERROR(C30),ISERROR(X30)),"-",C30=X30)</f>
        <v>1</v>
      </c>
    </row>
    <row r="31" spans="2:25">
      <c r="B31" s="17">
        <v>26</v>
      </c>
      <c r="C31" s="17">
        <f>[5]出血!$C27</f>
        <v>0</v>
      </c>
      <c r="D31" s="17">
        <f>[5]出血!$D27</f>
        <v>0</v>
      </c>
      <c r="E31" s="17">
        <f>[5]出血!$E27</f>
        <v>0</v>
      </c>
      <c r="F31" s="17">
        <f>[5]出血!$F27</f>
        <v>0</v>
      </c>
      <c r="G31" s="17">
        <f>[5]出血!$G27</f>
        <v>0</v>
      </c>
      <c r="H31" s="17">
        <f>[5]出血!$H27</f>
        <v>0</v>
      </c>
      <c r="I31" s="17">
        <f>[5]出血!$I27</f>
        <v>0</v>
      </c>
      <c r="J31" s="17">
        <f>[5]出血!$J27</f>
        <v>0</v>
      </c>
      <c r="K31" s="17">
        <f>[5]出血!$K27</f>
        <v>0</v>
      </c>
      <c r="L31" s="17">
        <f>[5]出血!$L27</f>
        <v>0</v>
      </c>
      <c r="M31" s="17">
        <f>[5]出血!$M27</f>
        <v>0</v>
      </c>
      <c r="N31" s="17">
        <f>[5]出血!$N27</f>
        <v>0</v>
      </c>
      <c r="O31" s="17">
        <f>[5]出血!$O27</f>
        <v>0</v>
      </c>
      <c r="P31" s="17">
        <f>[5]出血!$P27</f>
        <v>0</v>
      </c>
      <c r="Q31" s="17">
        <f>[5]出血!$Q27</f>
        <v>0</v>
      </c>
      <c r="R31" s="17">
        <f>[5]出血!$R27</f>
        <v>0</v>
      </c>
      <c r="S31" s="17">
        <f>[5]出血!$S27</f>
        <v>0</v>
      </c>
      <c r="T31" s="17">
        <f>[5]出血!$T27</f>
        <v>0</v>
      </c>
      <c r="U31" s="17">
        <f>[5]出血!$U27</f>
        <v>0</v>
      </c>
      <c r="V31" s="17">
        <f>[5]出血!$V27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7">
        <v>27</v>
      </c>
      <c r="C32" s="17">
        <f>[5]出血!$C28</f>
        <v>0</v>
      </c>
      <c r="D32" s="17">
        <f>[5]出血!$D28</f>
        <v>0</v>
      </c>
      <c r="E32" s="17">
        <f>[5]出血!$E28</f>
        <v>0</v>
      </c>
      <c r="F32" s="17">
        <f>[5]出血!$F28</f>
        <v>0</v>
      </c>
      <c r="G32" s="17">
        <f>[5]出血!$G28</f>
        <v>0</v>
      </c>
      <c r="H32" s="17">
        <f>[5]出血!$H28</f>
        <v>0</v>
      </c>
      <c r="I32" s="17">
        <f>[5]出血!$I28</f>
        <v>0</v>
      </c>
      <c r="J32" s="17">
        <f>[5]出血!$J28</f>
        <v>0</v>
      </c>
      <c r="K32" s="17">
        <f>[5]出血!$K28</f>
        <v>0</v>
      </c>
      <c r="L32" s="17">
        <f>[5]出血!$L28</f>
        <v>0</v>
      </c>
      <c r="M32" s="17">
        <f>[5]出血!$M28</f>
        <v>0</v>
      </c>
      <c r="N32" s="17">
        <f>[5]出血!$N28</f>
        <v>0</v>
      </c>
      <c r="O32" s="17">
        <f>[5]出血!$O28</f>
        <v>0</v>
      </c>
      <c r="P32" s="17">
        <f>[5]出血!$P28</f>
        <v>0</v>
      </c>
      <c r="Q32" s="17">
        <f>[5]出血!$Q28</f>
        <v>0</v>
      </c>
      <c r="R32" s="17">
        <f>[5]出血!$R28</f>
        <v>0</v>
      </c>
      <c r="S32" s="17">
        <f>[5]出血!$S28</f>
        <v>0</v>
      </c>
      <c r="T32" s="17">
        <f>[5]出血!$T28</f>
        <v>0</v>
      </c>
      <c r="U32" s="17">
        <f>[5]出血!$U28</f>
        <v>0</v>
      </c>
      <c r="V32" s="17">
        <f>[5]出血!$V28</f>
        <v>0</v>
      </c>
      <c r="X32">
        <f t="shared" ref="X32:X58" si="2">SUM(D32:V32)</f>
        <v>0</v>
      </c>
      <c r="Y32" t="b">
        <f t="shared" ref="Y32:Y58" si="3">IF(AND(ISERROR(C32),ISERROR(X32)),"-",C32=X32)</f>
        <v>1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1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33.333333333333329</v>
      </c>
      <c r="T61" s="4">
        <f t="shared" si="5"/>
        <v>33.333333333333329</v>
      </c>
      <c r="U61" s="4">
        <f t="shared" si="5"/>
        <v>0</v>
      </c>
      <c r="V61" s="4">
        <f t="shared" si="5"/>
        <v>33.333333333333329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tabSelected="1" zoomScale="60" zoomScaleNormal="60" workbookViewId="0">
      <pane xSplit="3" ySplit="4" topLeftCell="CH236" activePane="bottomRight" state="frozen"/>
      <selection pane="topRight" activeCell="D1" sqref="D1"/>
      <selection pane="bottomLeft" activeCell="A5" sqref="A5"/>
      <selection pane="bottomRight" activeCell="CP86" sqref="CP86"/>
    </sheetView>
  </sheetViews>
  <sheetFormatPr defaultColWidth="7.9140625" defaultRowHeight="18"/>
  <cols>
    <col min="1" max="1" width="9" style="33" customWidth="1"/>
    <col min="2" max="2" width="36.1640625" style="33" customWidth="1"/>
    <col min="3" max="3" width="13.5" style="33" customWidth="1"/>
    <col min="4" max="4" width="11.08203125" style="33" customWidth="1"/>
    <col min="5" max="13" width="9.6640625" style="33" customWidth="1"/>
    <col min="14" max="15" width="8.9140625" style="33" customWidth="1"/>
    <col min="16" max="43" width="7.58203125" style="33" customWidth="1"/>
    <col min="44" max="44" width="7.58203125" style="130" customWidth="1"/>
    <col min="45" max="45" width="8.6640625" style="33" customWidth="1"/>
    <col min="46" max="50" width="7.58203125" style="33" customWidth="1"/>
    <col min="51" max="82" width="9.9140625" style="33" customWidth="1"/>
    <col min="83" max="83" width="9.9140625" style="33" customWidth="1" collapsed="1"/>
    <col min="84" max="95" width="9.9140625" style="33" customWidth="1"/>
    <col min="96" max="96" width="9.9140625" style="130" customWidth="1"/>
    <col min="97" max="117" width="9.9140625" style="33" customWidth="1"/>
    <col min="118" max="118" width="12.4140625" style="33" customWidth="1"/>
    <col min="119" max="16384" width="7.914062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35" t="s">
        <v>275</v>
      </c>
      <c r="CB3" s="133">
        <v>45748</v>
      </c>
      <c r="CC3" s="133"/>
      <c r="CD3" s="133">
        <v>45748</v>
      </c>
      <c r="CE3" s="166">
        <v>45748</v>
      </c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>
        <v>2</v>
      </c>
      <c r="CJ5" s="48">
        <v>1</v>
      </c>
      <c r="CK5" s="45">
        <v>2</v>
      </c>
      <c r="CL5" s="45">
        <v>0</v>
      </c>
      <c r="CM5" s="45">
        <v>2</v>
      </c>
      <c r="CN5" s="47">
        <v>0</v>
      </c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1025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>
        <v>20</v>
      </c>
      <c r="CJ6" s="48">
        <v>9</v>
      </c>
      <c r="CK6" s="45">
        <v>16</v>
      </c>
      <c r="CL6" s="45">
        <v>8</v>
      </c>
      <c r="CM6" s="45">
        <v>7</v>
      </c>
      <c r="CN6" s="47">
        <v>9</v>
      </c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3893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>
        <v>4</v>
      </c>
      <c r="CJ7" s="48">
        <v>3</v>
      </c>
      <c r="CK7" s="45">
        <v>3</v>
      </c>
      <c r="CL7" s="45">
        <v>5</v>
      </c>
      <c r="CM7" s="45">
        <v>6</v>
      </c>
      <c r="CN7" s="47">
        <v>0</v>
      </c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2392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>
        <v>23</v>
      </c>
      <c r="CJ8" s="48">
        <v>21</v>
      </c>
      <c r="CK8" s="45">
        <v>13</v>
      </c>
      <c r="CL8" s="45">
        <v>6</v>
      </c>
      <c r="CM8" s="45">
        <v>17</v>
      </c>
      <c r="CN8" s="47">
        <v>11</v>
      </c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3437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>
        <v>0</v>
      </c>
      <c r="CJ9" s="48">
        <v>0</v>
      </c>
      <c r="CK9" s="45">
        <v>0</v>
      </c>
      <c r="CL9" s="45">
        <v>0</v>
      </c>
      <c r="CM9" s="45">
        <v>0</v>
      </c>
      <c r="CN9" s="47">
        <v>1</v>
      </c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190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>
        <v>0</v>
      </c>
      <c r="CJ10" s="48">
        <v>1</v>
      </c>
      <c r="CK10" s="45">
        <v>0</v>
      </c>
      <c r="CL10" s="45">
        <v>0</v>
      </c>
      <c r="CM10" s="45">
        <v>1</v>
      </c>
      <c r="CN10" s="47">
        <v>3</v>
      </c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727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>
        <v>49</v>
      </c>
      <c r="CJ11" s="73">
        <v>35</v>
      </c>
      <c r="CK11" s="71">
        <v>34</v>
      </c>
      <c r="CL11" s="71">
        <v>19</v>
      </c>
      <c r="CM11" s="71">
        <v>33</v>
      </c>
      <c r="CN11" s="72">
        <v>24</v>
      </c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11664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>
        <v>261</v>
      </c>
      <c r="CJ12" s="52">
        <v>239</v>
      </c>
      <c r="CK12" s="51">
        <v>272</v>
      </c>
      <c r="CL12" s="51">
        <v>251</v>
      </c>
      <c r="CM12" s="51">
        <v>310</v>
      </c>
      <c r="CN12" s="53">
        <v>446</v>
      </c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1022202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>
        <v>0.4</v>
      </c>
      <c r="CJ13" s="54">
        <v>0.2</v>
      </c>
      <c r="CK13" s="56">
        <v>0.4</v>
      </c>
      <c r="CL13" s="56">
        <v>0</v>
      </c>
      <c r="CM13" s="56">
        <v>0.4</v>
      </c>
      <c r="CN13" s="57">
        <v>0</v>
      </c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205.00000000000003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>
        <v>1.54</v>
      </c>
      <c r="CJ14" s="54">
        <v>0.69</v>
      </c>
      <c r="CK14" s="56">
        <v>1.23</v>
      </c>
      <c r="CL14" s="56">
        <v>0.62</v>
      </c>
      <c r="CM14" s="56">
        <v>0.54</v>
      </c>
      <c r="CN14" s="57">
        <v>0.69</v>
      </c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299.45999999999998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>
        <v>0.44</v>
      </c>
      <c r="CJ15" s="54">
        <v>0.33</v>
      </c>
      <c r="CK15" s="56">
        <v>0.33</v>
      </c>
      <c r="CL15" s="56">
        <v>0.56000000000000005</v>
      </c>
      <c r="CM15" s="56">
        <v>0.67</v>
      </c>
      <c r="CN15" s="57">
        <v>0</v>
      </c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241.28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>
        <v>1.92</v>
      </c>
      <c r="CJ16" s="54">
        <v>1.75</v>
      </c>
      <c r="CK16" s="56">
        <v>1.08</v>
      </c>
      <c r="CL16" s="56">
        <v>0.5</v>
      </c>
      <c r="CM16" s="56">
        <v>1.42</v>
      </c>
      <c r="CN16" s="57">
        <v>0.92</v>
      </c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286.42000000000007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>
        <v>0</v>
      </c>
      <c r="CJ17" s="54">
        <v>0</v>
      </c>
      <c r="CK17" s="56">
        <v>0</v>
      </c>
      <c r="CL17" s="56">
        <v>0</v>
      </c>
      <c r="CM17" s="56">
        <v>0</v>
      </c>
      <c r="CN17" s="57">
        <v>0.5</v>
      </c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>
        <v>0</v>
      </c>
      <c r="CJ18" s="54">
        <v>0.33</v>
      </c>
      <c r="CK18" s="56">
        <v>0</v>
      </c>
      <c r="CL18" s="56">
        <v>0</v>
      </c>
      <c r="CM18" s="56">
        <v>0.33</v>
      </c>
      <c r="CN18" s="57">
        <v>1</v>
      </c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242.33000000000004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>
        <v>1.1100000000000001</v>
      </c>
      <c r="CJ19" s="77">
        <v>0.8</v>
      </c>
      <c r="CK19" s="75">
        <v>0.77</v>
      </c>
      <c r="CL19" s="75">
        <v>0.43</v>
      </c>
      <c r="CM19" s="75">
        <v>0.75</v>
      </c>
      <c r="CN19" s="76">
        <v>0.55000000000000004</v>
      </c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259.90999999999997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>
        <v>7.0000000000000007E-2</v>
      </c>
      <c r="CJ20" s="60">
        <v>0.06</v>
      </c>
      <c r="CK20" s="62">
        <v>7.0000000000000007E-2</v>
      </c>
      <c r="CL20" s="62">
        <v>7.0000000000000007E-2</v>
      </c>
      <c r="CM20" s="62">
        <v>0.08</v>
      </c>
      <c r="CN20" s="63">
        <v>0.12</v>
      </c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270.55999999999995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>
        <v>1</v>
      </c>
      <c r="CJ21" s="48">
        <v>7</v>
      </c>
      <c r="CK21" s="45">
        <v>3</v>
      </c>
      <c r="CL21" s="45">
        <v>22</v>
      </c>
      <c r="CM21" s="45">
        <v>20</v>
      </c>
      <c r="CN21" s="47">
        <v>18</v>
      </c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83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>
        <v>13</v>
      </c>
      <c r="CJ22" s="48">
        <v>7</v>
      </c>
      <c r="CK22" s="45">
        <v>7</v>
      </c>
      <c r="CL22" s="45">
        <v>25</v>
      </c>
      <c r="CM22" s="45">
        <v>34</v>
      </c>
      <c r="CN22" s="47">
        <v>35</v>
      </c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172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>
        <v>7</v>
      </c>
      <c r="CJ23" s="48">
        <v>11</v>
      </c>
      <c r="CK23" s="45">
        <v>12</v>
      </c>
      <c r="CL23" s="45">
        <v>15</v>
      </c>
      <c r="CM23" s="45">
        <v>14</v>
      </c>
      <c r="CN23" s="47">
        <v>20</v>
      </c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110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>
        <v>15</v>
      </c>
      <c r="CJ24" s="48">
        <v>12</v>
      </c>
      <c r="CK24" s="45">
        <v>10</v>
      </c>
      <c r="CL24" s="45">
        <v>26</v>
      </c>
      <c r="CM24" s="45">
        <v>29</v>
      </c>
      <c r="CN24" s="47">
        <v>26</v>
      </c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182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>
        <v>0</v>
      </c>
      <c r="CJ25" s="48">
        <v>0</v>
      </c>
      <c r="CK25" s="45">
        <v>0</v>
      </c>
      <c r="CL25" s="45">
        <v>0</v>
      </c>
      <c r="CM25" s="45">
        <v>0</v>
      </c>
      <c r="CN25" s="47">
        <v>1</v>
      </c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8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>
        <v>0</v>
      </c>
      <c r="CJ26" s="48">
        <v>1</v>
      </c>
      <c r="CK26" s="45">
        <v>0</v>
      </c>
      <c r="CL26" s="45">
        <v>0</v>
      </c>
      <c r="CM26" s="45">
        <v>3</v>
      </c>
      <c r="CN26" s="47">
        <v>5</v>
      </c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11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>
        <v>36</v>
      </c>
      <c r="CJ27" s="73">
        <v>38</v>
      </c>
      <c r="CK27" s="71">
        <v>32</v>
      </c>
      <c r="CL27" s="71">
        <v>88</v>
      </c>
      <c r="CM27" s="71">
        <v>100</v>
      </c>
      <c r="CN27" s="72">
        <v>105</v>
      </c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566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>
        <v>737</v>
      </c>
      <c r="CJ28" s="52">
        <v>682</v>
      </c>
      <c r="CK28" s="51">
        <v>788</v>
      </c>
      <c r="CL28" s="51">
        <v>885</v>
      </c>
      <c r="CM28" s="51">
        <v>764</v>
      </c>
      <c r="CN28" s="53">
        <v>826</v>
      </c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29820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>
        <v>0.33</v>
      </c>
      <c r="CJ29" s="54">
        <v>2.33</v>
      </c>
      <c r="CK29" s="56">
        <v>1</v>
      </c>
      <c r="CL29" s="56">
        <v>7.33</v>
      </c>
      <c r="CM29" s="56">
        <v>6.67</v>
      </c>
      <c r="CN29" s="57">
        <v>6</v>
      </c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27.65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>
        <v>1.86</v>
      </c>
      <c r="CJ30" s="54">
        <v>1</v>
      </c>
      <c r="CK30" s="56">
        <v>1</v>
      </c>
      <c r="CL30" s="56">
        <v>3.57</v>
      </c>
      <c r="CM30" s="56">
        <v>4.8600000000000003</v>
      </c>
      <c r="CN30" s="57">
        <v>5</v>
      </c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24.57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>
        <v>1.4</v>
      </c>
      <c r="CJ31" s="54">
        <v>2.2000000000000002</v>
      </c>
      <c r="CK31" s="56">
        <v>2.4</v>
      </c>
      <c r="CL31" s="56">
        <v>3</v>
      </c>
      <c r="CM31" s="56">
        <v>2.8</v>
      </c>
      <c r="CN31" s="57">
        <v>4</v>
      </c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21.77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>
        <v>2.5</v>
      </c>
      <c r="CJ32" s="54">
        <v>2</v>
      </c>
      <c r="CK32" s="56">
        <v>1.67</v>
      </c>
      <c r="CL32" s="56">
        <v>4.33</v>
      </c>
      <c r="CM32" s="56">
        <v>4.83</v>
      </c>
      <c r="CN32" s="57">
        <v>4.33</v>
      </c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30.33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>
        <v>0</v>
      </c>
      <c r="CJ33" s="54">
        <v>0</v>
      </c>
      <c r="CK33" s="56">
        <v>0</v>
      </c>
      <c r="CL33" s="56">
        <v>0</v>
      </c>
      <c r="CM33" s="56">
        <v>0</v>
      </c>
      <c r="CN33" s="57">
        <v>1</v>
      </c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8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>
        <v>0</v>
      </c>
      <c r="CJ34" s="54">
        <v>0.5</v>
      </c>
      <c r="CK34" s="56">
        <v>0</v>
      </c>
      <c r="CL34" s="56">
        <v>0</v>
      </c>
      <c r="CM34" s="56">
        <v>1.5</v>
      </c>
      <c r="CN34" s="57">
        <v>2.5</v>
      </c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5.5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>
        <v>1.5</v>
      </c>
      <c r="CJ35" s="77">
        <v>1.58</v>
      </c>
      <c r="CK35" s="75">
        <v>1.33</v>
      </c>
      <c r="CL35" s="75">
        <v>3.67</v>
      </c>
      <c r="CM35" s="75">
        <v>4.17</v>
      </c>
      <c r="CN35" s="76">
        <v>4.38</v>
      </c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23.529999999999998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>
        <v>0.33</v>
      </c>
      <c r="CJ36" s="60">
        <v>0.3</v>
      </c>
      <c r="CK36" s="62">
        <v>0.35</v>
      </c>
      <c r="CL36" s="62">
        <v>0.4</v>
      </c>
      <c r="CM36" s="62">
        <v>0.34</v>
      </c>
      <c r="CN36" s="63">
        <v>0.37</v>
      </c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13.139999999999999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>
        <v>2</v>
      </c>
      <c r="CJ37" s="48">
        <v>1</v>
      </c>
      <c r="CK37" s="45">
        <v>1</v>
      </c>
      <c r="CL37" s="45">
        <v>0</v>
      </c>
      <c r="CM37" s="45">
        <v>2</v>
      </c>
      <c r="CN37" s="47">
        <v>2</v>
      </c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31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>
        <v>9</v>
      </c>
      <c r="CJ38" s="48">
        <v>7</v>
      </c>
      <c r="CK38" s="45">
        <v>13</v>
      </c>
      <c r="CL38" s="45">
        <v>7</v>
      </c>
      <c r="CM38" s="45">
        <v>4</v>
      </c>
      <c r="CN38" s="47">
        <v>5</v>
      </c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100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>
        <v>1</v>
      </c>
      <c r="CJ39" s="48">
        <v>2</v>
      </c>
      <c r="CK39" s="45">
        <v>0</v>
      </c>
      <c r="CL39" s="45">
        <v>0</v>
      </c>
      <c r="CM39" s="45">
        <v>1</v>
      </c>
      <c r="CN39" s="47">
        <v>1</v>
      </c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30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>
        <v>1</v>
      </c>
      <c r="CJ40" s="48">
        <v>1</v>
      </c>
      <c r="CK40" s="45">
        <v>3</v>
      </c>
      <c r="CL40" s="45">
        <v>3</v>
      </c>
      <c r="CM40" s="45">
        <v>0</v>
      </c>
      <c r="CN40" s="47">
        <v>6</v>
      </c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51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>
        <v>0</v>
      </c>
      <c r="CJ41" s="48">
        <v>0</v>
      </c>
      <c r="CK41" s="45">
        <v>0</v>
      </c>
      <c r="CL41" s="45">
        <v>0</v>
      </c>
      <c r="CM41" s="45">
        <v>0</v>
      </c>
      <c r="CN41" s="47">
        <v>0</v>
      </c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>
        <v>0</v>
      </c>
      <c r="CJ42" s="48">
        <v>0</v>
      </c>
      <c r="CK42" s="45">
        <v>1</v>
      </c>
      <c r="CL42" s="45">
        <v>0</v>
      </c>
      <c r="CM42" s="45">
        <v>1</v>
      </c>
      <c r="CN42" s="47">
        <v>0</v>
      </c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3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>
        <v>13</v>
      </c>
      <c r="CJ43" s="73">
        <v>11</v>
      </c>
      <c r="CK43" s="71">
        <v>18</v>
      </c>
      <c r="CL43" s="71">
        <v>10</v>
      </c>
      <c r="CM43" s="71">
        <v>8</v>
      </c>
      <c r="CN43" s="72">
        <v>14</v>
      </c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215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>
        <v>1264</v>
      </c>
      <c r="CJ44" s="52">
        <v>1403</v>
      </c>
      <c r="CK44" s="51">
        <v>1365</v>
      </c>
      <c r="CL44" s="51">
        <v>1344</v>
      </c>
      <c r="CM44" s="51">
        <v>1220</v>
      </c>
      <c r="CN44" s="53">
        <v>1019</v>
      </c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20676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>
        <v>0.67</v>
      </c>
      <c r="CJ45" s="54">
        <v>0.33</v>
      </c>
      <c r="CK45" s="56">
        <v>0.33</v>
      </c>
      <c r="CL45" s="56">
        <v>0</v>
      </c>
      <c r="CM45" s="56">
        <v>0.67</v>
      </c>
      <c r="CN45" s="57">
        <v>0.67</v>
      </c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10.34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>
        <v>1.29</v>
      </c>
      <c r="CJ46" s="54">
        <v>1</v>
      </c>
      <c r="CK46" s="56">
        <v>1.86</v>
      </c>
      <c r="CL46" s="56">
        <v>1</v>
      </c>
      <c r="CM46" s="56">
        <v>0.56999999999999995</v>
      </c>
      <c r="CN46" s="57">
        <v>0.71</v>
      </c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14.29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>
        <v>0.2</v>
      </c>
      <c r="CJ47" s="54">
        <v>0.4</v>
      </c>
      <c r="CK47" s="56">
        <v>0</v>
      </c>
      <c r="CL47" s="56">
        <v>0</v>
      </c>
      <c r="CM47" s="56">
        <v>0.2</v>
      </c>
      <c r="CN47" s="57">
        <v>0.2</v>
      </c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5.330000000000001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>
        <v>0.17</v>
      </c>
      <c r="CJ48" s="54">
        <v>0.17</v>
      </c>
      <c r="CK48" s="56">
        <v>0.5</v>
      </c>
      <c r="CL48" s="56">
        <v>0.5</v>
      </c>
      <c r="CM48" s="56">
        <v>0</v>
      </c>
      <c r="CN48" s="57">
        <v>1</v>
      </c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8.51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>
        <v>0</v>
      </c>
      <c r="CJ49" s="54">
        <v>0</v>
      </c>
      <c r="CK49" s="56">
        <v>0</v>
      </c>
      <c r="CL49" s="56">
        <v>0</v>
      </c>
      <c r="CM49" s="56">
        <v>0</v>
      </c>
      <c r="CN49" s="57">
        <v>0</v>
      </c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>
        <v>0</v>
      </c>
      <c r="CJ50" s="54">
        <v>0</v>
      </c>
      <c r="CK50" s="56">
        <v>0.5</v>
      </c>
      <c r="CL50" s="56">
        <v>0</v>
      </c>
      <c r="CM50" s="56">
        <v>0.5</v>
      </c>
      <c r="CN50" s="57">
        <v>0</v>
      </c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1.5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>
        <v>0.54</v>
      </c>
      <c r="CJ51" s="77">
        <v>0.46</v>
      </c>
      <c r="CK51" s="75">
        <v>0.75</v>
      </c>
      <c r="CL51" s="75">
        <v>0.42</v>
      </c>
      <c r="CM51" s="75">
        <v>0.33</v>
      </c>
      <c r="CN51" s="76">
        <v>0.57999999999999996</v>
      </c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8.81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>
        <v>0.56000000000000005</v>
      </c>
      <c r="CJ52" s="60">
        <v>0.62</v>
      </c>
      <c r="CK52" s="62">
        <v>0.6</v>
      </c>
      <c r="CL52" s="62">
        <v>0.6</v>
      </c>
      <c r="CM52" s="62">
        <v>0.54</v>
      </c>
      <c r="CN52" s="63">
        <v>0.45</v>
      </c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9.11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>
        <v>2</v>
      </c>
      <c r="CJ53" s="48">
        <v>1</v>
      </c>
      <c r="CK53" s="45">
        <v>2</v>
      </c>
      <c r="CL53" s="45">
        <v>0</v>
      </c>
      <c r="CM53" s="45">
        <v>0</v>
      </c>
      <c r="CN53" s="47">
        <v>3</v>
      </c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76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>
        <v>10</v>
      </c>
      <c r="CJ54" s="48">
        <v>6</v>
      </c>
      <c r="CK54" s="45">
        <v>9</v>
      </c>
      <c r="CL54" s="45">
        <v>7</v>
      </c>
      <c r="CM54" s="45">
        <v>3</v>
      </c>
      <c r="CN54" s="47">
        <v>9</v>
      </c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306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>
        <v>0</v>
      </c>
      <c r="CJ55" s="48">
        <v>2</v>
      </c>
      <c r="CK55" s="45">
        <v>6</v>
      </c>
      <c r="CL55" s="45">
        <v>3</v>
      </c>
      <c r="CM55" s="45">
        <v>1</v>
      </c>
      <c r="CN55" s="47">
        <v>5</v>
      </c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238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>
        <v>6</v>
      </c>
      <c r="CJ56" s="48">
        <v>5</v>
      </c>
      <c r="CK56" s="45">
        <v>0</v>
      </c>
      <c r="CL56" s="45">
        <v>1</v>
      </c>
      <c r="CM56" s="45">
        <v>4</v>
      </c>
      <c r="CN56" s="47">
        <v>2</v>
      </c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193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>
        <v>1</v>
      </c>
      <c r="CJ57" s="48">
        <v>0</v>
      </c>
      <c r="CK57" s="45">
        <v>0</v>
      </c>
      <c r="CL57" s="45">
        <v>1</v>
      </c>
      <c r="CM57" s="45">
        <v>0</v>
      </c>
      <c r="CN57" s="47">
        <v>0</v>
      </c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9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>
        <v>4</v>
      </c>
      <c r="CJ58" s="48">
        <v>2</v>
      </c>
      <c r="CK58" s="45">
        <v>4</v>
      </c>
      <c r="CL58" s="45">
        <v>3</v>
      </c>
      <c r="CM58" s="45">
        <v>6</v>
      </c>
      <c r="CN58" s="47">
        <v>5</v>
      </c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80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>
        <v>23</v>
      </c>
      <c r="CJ59" s="73">
        <v>16</v>
      </c>
      <c r="CK59" s="71">
        <v>21</v>
      </c>
      <c r="CL59" s="71">
        <v>15</v>
      </c>
      <c r="CM59" s="71">
        <v>14</v>
      </c>
      <c r="CN59" s="72">
        <v>24</v>
      </c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902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>
        <v>6296</v>
      </c>
      <c r="CJ60" s="52">
        <v>5825</v>
      </c>
      <c r="CK60" s="51">
        <v>5834</v>
      </c>
      <c r="CL60" s="51">
        <v>5512</v>
      </c>
      <c r="CM60" s="51">
        <v>5076</v>
      </c>
      <c r="CN60" s="53">
        <v>4640</v>
      </c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156126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>
        <v>0.67</v>
      </c>
      <c r="CJ61" s="54">
        <v>0.33</v>
      </c>
      <c r="CK61" s="56">
        <v>0.67</v>
      </c>
      <c r="CL61" s="56">
        <v>0</v>
      </c>
      <c r="CM61" s="56">
        <v>0</v>
      </c>
      <c r="CN61" s="57">
        <v>1</v>
      </c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25.35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>
        <v>1.43</v>
      </c>
      <c r="CJ62" s="54">
        <v>0.86</v>
      </c>
      <c r="CK62" s="56">
        <v>1.29</v>
      </c>
      <c r="CL62" s="56">
        <v>1</v>
      </c>
      <c r="CM62" s="56">
        <v>0.43</v>
      </c>
      <c r="CN62" s="57">
        <v>1.29</v>
      </c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43.73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>
        <v>0</v>
      </c>
      <c r="CJ63" s="54">
        <v>0.4</v>
      </c>
      <c r="CK63" s="56">
        <v>1.2</v>
      </c>
      <c r="CL63" s="56">
        <v>0.6</v>
      </c>
      <c r="CM63" s="56">
        <v>0.2</v>
      </c>
      <c r="CN63" s="57">
        <v>1</v>
      </c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41.730000000000004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>
        <v>1</v>
      </c>
      <c r="CJ64" s="54">
        <v>0.83</v>
      </c>
      <c r="CK64" s="56">
        <v>0</v>
      </c>
      <c r="CL64" s="56">
        <v>0.17</v>
      </c>
      <c r="CM64" s="56">
        <v>0.67</v>
      </c>
      <c r="CN64" s="57">
        <v>0.33</v>
      </c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32.15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>
        <v>1</v>
      </c>
      <c r="CJ65" s="54">
        <v>0</v>
      </c>
      <c r="CK65" s="56">
        <v>0</v>
      </c>
      <c r="CL65" s="56">
        <v>1</v>
      </c>
      <c r="CM65" s="56">
        <v>0</v>
      </c>
      <c r="CN65" s="57">
        <v>0</v>
      </c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9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>
        <v>2</v>
      </c>
      <c r="CJ66" s="54">
        <v>1</v>
      </c>
      <c r="CK66" s="56">
        <v>2</v>
      </c>
      <c r="CL66" s="56">
        <v>1.5</v>
      </c>
      <c r="CM66" s="56">
        <v>3</v>
      </c>
      <c r="CN66" s="57">
        <v>2.5</v>
      </c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40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>
        <v>0.96</v>
      </c>
      <c r="CJ67" s="77">
        <v>0.67</v>
      </c>
      <c r="CK67" s="75">
        <v>0.88</v>
      </c>
      <c r="CL67" s="75">
        <v>0.63</v>
      </c>
      <c r="CM67" s="75">
        <v>0.57999999999999996</v>
      </c>
      <c r="CN67" s="76">
        <v>1</v>
      </c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36.659999999999997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>
        <v>2.79</v>
      </c>
      <c r="CJ68" s="60">
        <v>2.58</v>
      </c>
      <c r="CK68" s="62">
        <v>2.58</v>
      </c>
      <c r="CL68" s="62">
        <v>2.48</v>
      </c>
      <c r="CM68" s="62">
        <v>2.25</v>
      </c>
      <c r="CN68" s="63">
        <v>2.06</v>
      </c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68.679999999999993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>
        <v>0</v>
      </c>
      <c r="CJ69" s="48">
        <v>4</v>
      </c>
      <c r="CK69" s="45">
        <v>8</v>
      </c>
      <c r="CL69" s="45">
        <v>6</v>
      </c>
      <c r="CM69" s="45">
        <v>6</v>
      </c>
      <c r="CN69" s="47">
        <v>10</v>
      </c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123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>
        <v>6</v>
      </c>
      <c r="CJ70" s="48">
        <v>15</v>
      </c>
      <c r="CK70" s="45">
        <v>6</v>
      </c>
      <c r="CL70" s="45">
        <v>9</v>
      </c>
      <c r="CM70" s="45">
        <v>0</v>
      </c>
      <c r="CN70" s="47">
        <v>10</v>
      </c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241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>
        <v>19</v>
      </c>
      <c r="CJ71" s="48">
        <v>37</v>
      </c>
      <c r="CK71" s="45">
        <v>13</v>
      </c>
      <c r="CL71" s="45">
        <v>22</v>
      </c>
      <c r="CM71" s="45">
        <v>34</v>
      </c>
      <c r="CN71" s="47">
        <v>16</v>
      </c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841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>
        <v>32</v>
      </c>
      <c r="CJ72" s="48">
        <v>41</v>
      </c>
      <c r="CK72" s="45">
        <v>50</v>
      </c>
      <c r="CL72" s="45">
        <v>57</v>
      </c>
      <c r="CM72" s="45">
        <v>31</v>
      </c>
      <c r="CN72" s="47">
        <v>32</v>
      </c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1084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>
        <v>6</v>
      </c>
      <c r="CJ73" s="48">
        <v>1</v>
      </c>
      <c r="CK73" s="45">
        <v>2</v>
      </c>
      <c r="CL73" s="45">
        <v>3</v>
      </c>
      <c r="CM73" s="45">
        <v>4</v>
      </c>
      <c r="CN73" s="47">
        <v>9</v>
      </c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51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>
        <v>0</v>
      </c>
      <c r="CJ74" s="48">
        <v>4</v>
      </c>
      <c r="CK74" s="45">
        <v>2</v>
      </c>
      <c r="CL74" s="45">
        <v>3</v>
      </c>
      <c r="CM74" s="45">
        <v>1</v>
      </c>
      <c r="CN74" s="47">
        <v>3</v>
      </c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119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>
        <v>63</v>
      </c>
      <c r="CJ75" s="73">
        <v>102</v>
      </c>
      <c r="CK75" s="71">
        <v>81</v>
      </c>
      <c r="CL75" s="71">
        <v>100</v>
      </c>
      <c r="CM75" s="71">
        <v>76</v>
      </c>
      <c r="CN75" s="72">
        <v>80</v>
      </c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2459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>
        <v>11610</v>
      </c>
      <c r="CJ76" s="52">
        <v>11033</v>
      </c>
      <c r="CK76" s="51">
        <v>11140</v>
      </c>
      <c r="CL76" s="51">
        <v>10722</v>
      </c>
      <c r="CM76" s="51">
        <v>10373</v>
      </c>
      <c r="CN76" s="53">
        <v>10023</v>
      </c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352767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>
        <v>0</v>
      </c>
      <c r="CJ77" s="54">
        <v>1.33</v>
      </c>
      <c r="CK77" s="56">
        <v>2.67</v>
      </c>
      <c r="CL77" s="56">
        <v>2</v>
      </c>
      <c r="CM77" s="56">
        <v>2</v>
      </c>
      <c r="CN77" s="57">
        <v>3.33</v>
      </c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40.99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>
        <v>0.86</v>
      </c>
      <c r="CJ78" s="54">
        <v>2.14</v>
      </c>
      <c r="CK78" s="56">
        <v>0.86</v>
      </c>
      <c r="CL78" s="56">
        <v>1.29</v>
      </c>
      <c r="CM78" s="56">
        <v>0</v>
      </c>
      <c r="CN78" s="57">
        <v>1.43</v>
      </c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34.44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>
        <v>3.8</v>
      </c>
      <c r="CJ79" s="54">
        <v>7.4</v>
      </c>
      <c r="CK79" s="56">
        <v>2.6</v>
      </c>
      <c r="CL79" s="56">
        <v>4.4000000000000004</v>
      </c>
      <c r="CM79" s="56">
        <v>6.8</v>
      </c>
      <c r="CN79" s="57">
        <v>3.2</v>
      </c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151.86999999999998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>
        <v>5.33</v>
      </c>
      <c r="CJ80" s="54">
        <v>6.83</v>
      </c>
      <c r="CK80" s="56">
        <v>8.33</v>
      </c>
      <c r="CL80" s="56">
        <v>9.5</v>
      </c>
      <c r="CM80" s="56">
        <v>5.17</v>
      </c>
      <c r="CN80" s="57">
        <v>5.33</v>
      </c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180.66000000000003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>
        <v>6</v>
      </c>
      <c r="CJ81" s="54">
        <v>1</v>
      </c>
      <c r="CK81" s="56">
        <v>2</v>
      </c>
      <c r="CL81" s="56">
        <v>3</v>
      </c>
      <c r="CM81" s="56">
        <v>4</v>
      </c>
      <c r="CN81" s="57">
        <v>9</v>
      </c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51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>
        <v>0</v>
      </c>
      <c r="CJ82" s="54">
        <v>2</v>
      </c>
      <c r="CK82" s="56">
        <v>1</v>
      </c>
      <c r="CL82" s="56">
        <v>1.5</v>
      </c>
      <c r="CM82" s="56">
        <v>0.5</v>
      </c>
      <c r="CN82" s="57">
        <v>1.5</v>
      </c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59.5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>
        <v>2.63</v>
      </c>
      <c r="CJ83" s="77">
        <v>4.25</v>
      </c>
      <c r="CK83" s="75">
        <v>3.38</v>
      </c>
      <c r="CL83" s="75">
        <v>4.17</v>
      </c>
      <c r="CM83" s="75">
        <v>3.17</v>
      </c>
      <c r="CN83" s="76">
        <v>3.33</v>
      </c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100.31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>
        <v>5.14</v>
      </c>
      <c r="CJ84" s="60">
        <v>4.88</v>
      </c>
      <c r="CK84" s="62">
        <v>4.9400000000000004</v>
      </c>
      <c r="CL84" s="62">
        <v>4.82</v>
      </c>
      <c r="CM84" s="62">
        <v>4.5999999999999996</v>
      </c>
      <c r="CN84" s="63">
        <v>4.45</v>
      </c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154.82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>
        <v>0</v>
      </c>
      <c r="CJ85" s="48">
        <v>0</v>
      </c>
      <c r="CK85" s="45">
        <v>0</v>
      </c>
      <c r="CL85" s="45">
        <v>1</v>
      </c>
      <c r="CM85" s="45">
        <v>0</v>
      </c>
      <c r="CN85" s="47">
        <v>2</v>
      </c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19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>
        <v>3</v>
      </c>
      <c r="CJ86" s="48">
        <v>2</v>
      </c>
      <c r="CK86" s="45">
        <v>1</v>
      </c>
      <c r="CL86" s="45">
        <v>2</v>
      </c>
      <c r="CM86" s="45">
        <v>1</v>
      </c>
      <c r="CN86" s="47">
        <v>0</v>
      </c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129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>
        <v>0</v>
      </c>
      <c r="CJ87" s="48">
        <v>0</v>
      </c>
      <c r="CK87" s="45">
        <v>0</v>
      </c>
      <c r="CL87" s="45">
        <v>0</v>
      </c>
      <c r="CM87" s="45">
        <v>1</v>
      </c>
      <c r="CN87" s="47">
        <v>0</v>
      </c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91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>
        <v>8</v>
      </c>
      <c r="CJ88" s="48">
        <v>7</v>
      </c>
      <c r="CK88" s="45">
        <v>1</v>
      </c>
      <c r="CL88" s="45">
        <v>13</v>
      </c>
      <c r="CM88" s="45">
        <v>4</v>
      </c>
      <c r="CN88" s="47">
        <v>1</v>
      </c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217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>
        <v>0</v>
      </c>
      <c r="CJ89" s="48">
        <v>0</v>
      </c>
      <c r="CK89" s="45">
        <v>0</v>
      </c>
      <c r="CL89" s="45">
        <v>0</v>
      </c>
      <c r="CM89" s="45">
        <v>0</v>
      </c>
      <c r="CN89" s="47">
        <v>0</v>
      </c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>
        <v>0</v>
      </c>
      <c r="CJ90" s="48">
        <v>0</v>
      </c>
      <c r="CK90" s="45">
        <v>1</v>
      </c>
      <c r="CL90" s="45">
        <v>0</v>
      </c>
      <c r="CM90" s="45">
        <v>1</v>
      </c>
      <c r="CN90" s="47">
        <v>2</v>
      </c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8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>
        <v>11</v>
      </c>
      <c r="CJ91" s="73">
        <v>9</v>
      </c>
      <c r="CK91" s="71">
        <v>3</v>
      </c>
      <c r="CL91" s="71">
        <v>16</v>
      </c>
      <c r="CM91" s="71">
        <v>7</v>
      </c>
      <c r="CN91" s="72">
        <v>5</v>
      </c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464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>
        <v>999</v>
      </c>
      <c r="CJ92" s="52">
        <v>823</v>
      </c>
      <c r="CK92" s="51">
        <v>987</v>
      </c>
      <c r="CL92" s="51">
        <v>781</v>
      </c>
      <c r="CM92" s="51">
        <v>949</v>
      </c>
      <c r="CN92" s="53">
        <v>719</v>
      </c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22023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>
        <v>0</v>
      </c>
      <c r="CJ93" s="54">
        <v>0</v>
      </c>
      <c r="CK93" s="56">
        <v>0</v>
      </c>
      <c r="CL93" s="56">
        <v>0.33</v>
      </c>
      <c r="CM93" s="56">
        <v>0</v>
      </c>
      <c r="CN93" s="57">
        <v>0.67</v>
      </c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6.3100000000000005</v>
      </c>
      <c r="DO93" s="55" t="s">
        <v>198</v>
      </c>
    </row>
    <row r="94" spans="2:119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>
        <v>0.43</v>
      </c>
      <c r="CJ94" s="54">
        <v>0.28999999999999998</v>
      </c>
      <c r="CK94" s="56">
        <v>0.14000000000000001</v>
      </c>
      <c r="CL94" s="56">
        <v>0.28999999999999998</v>
      </c>
      <c r="CM94" s="56">
        <v>0.14000000000000001</v>
      </c>
      <c r="CN94" s="57">
        <v>0</v>
      </c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18.439999999999998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>
        <v>0</v>
      </c>
      <c r="CJ95" s="54">
        <v>0</v>
      </c>
      <c r="CK95" s="56">
        <v>0</v>
      </c>
      <c r="CL95" s="56">
        <v>0</v>
      </c>
      <c r="CM95" s="56">
        <v>0.2</v>
      </c>
      <c r="CN95" s="57">
        <v>0</v>
      </c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16.14</v>
      </c>
      <c r="DO95" s="55" t="s">
        <v>201</v>
      </c>
    </row>
    <row r="96" spans="2:119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66">
        <v>1.33</v>
      </c>
      <c r="CJ96" s="59">
        <v>1.17</v>
      </c>
      <c r="CK96" s="56">
        <v>0.17</v>
      </c>
      <c r="CL96" s="64">
        <v>2.17</v>
      </c>
      <c r="CM96" s="56">
        <v>0.67</v>
      </c>
      <c r="CN96" s="57">
        <v>0.17</v>
      </c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36.190000000000005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>
        <v>0</v>
      </c>
      <c r="CJ97" s="54">
        <v>0</v>
      </c>
      <c r="CK97" s="56">
        <v>0</v>
      </c>
      <c r="CL97" s="56">
        <v>0</v>
      </c>
      <c r="CM97" s="56">
        <v>0</v>
      </c>
      <c r="CN97" s="57">
        <v>0</v>
      </c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177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>
        <v>0</v>
      </c>
      <c r="CJ98" s="54">
        <v>0</v>
      </c>
      <c r="CK98" s="56">
        <v>0.5</v>
      </c>
      <c r="CL98" s="56">
        <v>0</v>
      </c>
      <c r="CM98" s="56">
        <v>0.5</v>
      </c>
      <c r="CN98" s="68">
        <v>1</v>
      </c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4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>
        <v>0.46</v>
      </c>
      <c r="CJ99" s="77">
        <v>0.38</v>
      </c>
      <c r="CK99" s="75">
        <v>0.13</v>
      </c>
      <c r="CL99" s="75">
        <v>0.67</v>
      </c>
      <c r="CM99" s="75">
        <v>0.28999999999999998</v>
      </c>
      <c r="CN99" s="76">
        <v>0.21</v>
      </c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18.91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>
        <v>0.44</v>
      </c>
      <c r="CJ100" s="60">
        <v>0.36</v>
      </c>
      <c r="CK100" s="62">
        <v>0.44</v>
      </c>
      <c r="CL100" s="62">
        <v>0.35</v>
      </c>
      <c r="CM100" s="62">
        <v>0.42</v>
      </c>
      <c r="CN100" s="63">
        <v>0.32</v>
      </c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9.7199999999999989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>
        <v>1</v>
      </c>
      <c r="CJ101" s="48">
        <v>2</v>
      </c>
      <c r="CK101" s="45">
        <v>5</v>
      </c>
      <c r="CL101" s="45">
        <v>5</v>
      </c>
      <c r="CM101" s="45">
        <v>11</v>
      </c>
      <c r="CN101" s="47">
        <v>12</v>
      </c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44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>
        <v>6</v>
      </c>
      <c r="CJ102" s="48">
        <v>20</v>
      </c>
      <c r="CK102" s="45">
        <v>13</v>
      </c>
      <c r="CL102" s="45">
        <v>27</v>
      </c>
      <c r="CM102" s="45">
        <v>22</v>
      </c>
      <c r="CN102" s="47">
        <v>35</v>
      </c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130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>
        <v>1</v>
      </c>
      <c r="CJ103" s="48">
        <v>1</v>
      </c>
      <c r="CK103" s="45">
        <v>6</v>
      </c>
      <c r="CL103" s="45">
        <v>2</v>
      </c>
      <c r="CM103" s="45">
        <v>16</v>
      </c>
      <c r="CN103" s="47">
        <v>17</v>
      </c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57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>
        <v>20</v>
      </c>
      <c r="CJ104" s="48">
        <v>15</v>
      </c>
      <c r="CK104" s="45">
        <v>15</v>
      </c>
      <c r="CL104" s="45">
        <v>5</v>
      </c>
      <c r="CM104" s="45">
        <v>13</v>
      </c>
      <c r="CN104" s="47">
        <v>7</v>
      </c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92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>
        <v>0</v>
      </c>
      <c r="CJ105" s="48">
        <v>2</v>
      </c>
      <c r="CK105" s="45">
        <v>0</v>
      </c>
      <c r="CL105" s="45">
        <v>0</v>
      </c>
      <c r="CM105" s="45">
        <v>0</v>
      </c>
      <c r="CN105" s="47">
        <v>1</v>
      </c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3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>
        <v>3</v>
      </c>
      <c r="CJ106" s="48">
        <v>4</v>
      </c>
      <c r="CK106" s="45">
        <v>14</v>
      </c>
      <c r="CL106" s="45">
        <v>30</v>
      </c>
      <c r="CM106" s="45">
        <v>42</v>
      </c>
      <c r="CN106" s="47">
        <v>28</v>
      </c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139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>
        <v>31</v>
      </c>
      <c r="CJ107" s="73">
        <v>44</v>
      </c>
      <c r="CK107" s="71">
        <v>53</v>
      </c>
      <c r="CL107" s="71">
        <v>69</v>
      </c>
      <c r="CM107" s="71">
        <v>104</v>
      </c>
      <c r="CN107" s="72">
        <v>100</v>
      </c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465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>
        <v>3186</v>
      </c>
      <c r="CJ108" s="52">
        <v>4485</v>
      </c>
      <c r="CK108" s="51">
        <v>6202</v>
      </c>
      <c r="CL108" s="51">
        <v>7576</v>
      </c>
      <c r="CM108" s="51">
        <v>10396</v>
      </c>
      <c r="CN108" s="53">
        <v>15845</v>
      </c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56085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>
        <v>0.33</v>
      </c>
      <c r="CJ109" s="54">
        <v>0.67</v>
      </c>
      <c r="CK109" s="56">
        <v>1.67</v>
      </c>
      <c r="CL109" s="56">
        <v>1.67</v>
      </c>
      <c r="CM109" s="56">
        <v>3.67</v>
      </c>
      <c r="CN109" s="57">
        <v>4</v>
      </c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14.67</v>
      </c>
      <c r="DO109" s="55" t="s">
        <v>198</v>
      </c>
    </row>
    <row r="110" spans="2:119">
      <c r="B110" s="54" t="s">
        <v>207</v>
      </c>
      <c r="C110" s="17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>
        <v>0.86</v>
      </c>
      <c r="CJ110" s="54">
        <v>2.86</v>
      </c>
      <c r="CK110" s="56">
        <v>1.86</v>
      </c>
      <c r="CL110" s="56">
        <v>3.86</v>
      </c>
      <c r="CM110" s="56">
        <v>3.14</v>
      </c>
      <c r="CN110" s="65">
        <v>5</v>
      </c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18.57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>
        <v>0.2</v>
      </c>
      <c r="CJ111" s="54">
        <v>0.2</v>
      </c>
      <c r="CK111" s="56">
        <v>1.2</v>
      </c>
      <c r="CL111" s="56">
        <v>0.4</v>
      </c>
      <c r="CM111" s="56">
        <v>3.2</v>
      </c>
      <c r="CN111" s="57">
        <v>3.4</v>
      </c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11.13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>
        <v>3.33</v>
      </c>
      <c r="CJ112" s="54">
        <v>2.5</v>
      </c>
      <c r="CK112" s="56">
        <v>2.5</v>
      </c>
      <c r="CL112" s="56">
        <v>0.83</v>
      </c>
      <c r="CM112" s="56">
        <v>2.17</v>
      </c>
      <c r="CN112" s="57">
        <v>1.17</v>
      </c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15.33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>
        <v>0</v>
      </c>
      <c r="CJ113" s="54">
        <v>2</v>
      </c>
      <c r="CK113" s="56">
        <v>0</v>
      </c>
      <c r="CL113" s="56">
        <v>0</v>
      </c>
      <c r="CM113" s="56">
        <v>0</v>
      </c>
      <c r="CN113" s="57">
        <v>1</v>
      </c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3</v>
      </c>
      <c r="DO113" s="55" t="s">
        <v>203</v>
      </c>
    </row>
    <row r="114" spans="2:119">
      <c r="B114" s="54"/>
      <c r="C114" s="17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>
        <v>1.5</v>
      </c>
      <c r="CJ114" s="54">
        <v>2</v>
      </c>
      <c r="CK114" s="64">
        <v>7</v>
      </c>
      <c r="CL114" s="64">
        <v>15</v>
      </c>
      <c r="CM114" s="64">
        <v>21</v>
      </c>
      <c r="CN114" s="65">
        <v>14</v>
      </c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69.5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>
        <v>1.29</v>
      </c>
      <c r="CJ115" s="77">
        <v>1.83</v>
      </c>
      <c r="CK115" s="75">
        <v>2.21</v>
      </c>
      <c r="CL115" s="75">
        <v>2.88</v>
      </c>
      <c r="CM115" s="75">
        <v>4.33</v>
      </c>
      <c r="CN115" s="76">
        <v>4.17</v>
      </c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19.36</v>
      </c>
      <c r="DO115" s="74" t="s">
        <v>205</v>
      </c>
    </row>
    <row r="116" spans="2:119">
      <c r="B116" s="60"/>
      <c r="C116" s="179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>
        <v>1.41</v>
      </c>
      <c r="CJ116" s="60">
        <v>1.98</v>
      </c>
      <c r="CK116" s="62">
        <v>2.75</v>
      </c>
      <c r="CL116" s="62">
        <v>3.4</v>
      </c>
      <c r="CM116" s="62">
        <v>4.6100000000000003</v>
      </c>
      <c r="CN116" s="176">
        <v>7.03</v>
      </c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24.860000000000003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>
        <v>0</v>
      </c>
      <c r="CJ117" s="48">
        <v>0</v>
      </c>
      <c r="CK117" s="45">
        <v>0</v>
      </c>
      <c r="CL117" s="45">
        <v>0</v>
      </c>
      <c r="CM117" s="45">
        <v>0</v>
      </c>
      <c r="CN117" s="47">
        <v>0</v>
      </c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>
        <v>0</v>
      </c>
      <c r="CJ118" s="48">
        <v>0</v>
      </c>
      <c r="CK118" s="45">
        <v>0</v>
      </c>
      <c r="CL118" s="45">
        <v>1</v>
      </c>
      <c r="CM118" s="45">
        <v>0</v>
      </c>
      <c r="CN118" s="47">
        <v>0</v>
      </c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15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>
        <v>0</v>
      </c>
      <c r="CJ119" s="48">
        <v>0</v>
      </c>
      <c r="CK119" s="45">
        <v>0</v>
      </c>
      <c r="CL119" s="45">
        <v>0</v>
      </c>
      <c r="CM119" s="45">
        <v>0</v>
      </c>
      <c r="CN119" s="47">
        <v>0</v>
      </c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>
        <v>0</v>
      </c>
      <c r="CJ120" s="48">
        <v>0</v>
      </c>
      <c r="CK120" s="45">
        <v>0</v>
      </c>
      <c r="CL120" s="45">
        <v>1</v>
      </c>
      <c r="CM120" s="45">
        <v>0</v>
      </c>
      <c r="CN120" s="47">
        <v>0</v>
      </c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7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>
        <v>0</v>
      </c>
      <c r="CJ121" s="48">
        <v>0</v>
      </c>
      <c r="CK121" s="45">
        <v>0</v>
      </c>
      <c r="CL121" s="45">
        <v>0</v>
      </c>
      <c r="CM121" s="45">
        <v>0</v>
      </c>
      <c r="CN121" s="47">
        <v>0</v>
      </c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>
        <v>0</v>
      </c>
      <c r="CJ122" s="48">
        <v>0</v>
      </c>
      <c r="CK122" s="45">
        <v>0</v>
      </c>
      <c r="CL122" s="45">
        <v>0</v>
      </c>
      <c r="CM122" s="45">
        <v>0</v>
      </c>
      <c r="CN122" s="47">
        <v>0</v>
      </c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>
        <v>0</v>
      </c>
      <c r="CJ123" s="73">
        <v>0</v>
      </c>
      <c r="CK123" s="71">
        <v>0</v>
      </c>
      <c r="CL123" s="71">
        <v>2</v>
      </c>
      <c r="CM123" s="71">
        <v>0</v>
      </c>
      <c r="CN123" s="72">
        <v>0</v>
      </c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45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>
        <v>187</v>
      </c>
      <c r="CJ124" s="52">
        <v>147</v>
      </c>
      <c r="CK124" s="51">
        <v>143</v>
      </c>
      <c r="CL124" s="51">
        <v>143</v>
      </c>
      <c r="CM124" s="51">
        <v>135</v>
      </c>
      <c r="CN124" s="53">
        <v>131</v>
      </c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7408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>
        <v>0</v>
      </c>
      <c r="CJ125" s="54">
        <v>0</v>
      </c>
      <c r="CK125" s="56">
        <v>0</v>
      </c>
      <c r="CL125" s="56">
        <v>0</v>
      </c>
      <c r="CM125" s="56">
        <v>0</v>
      </c>
      <c r="CN125" s="57">
        <v>0</v>
      </c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>
        <v>0</v>
      </c>
      <c r="CJ126" s="54">
        <v>0</v>
      </c>
      <c r="CK126" s="56">
        <v>0</v>
      </c>
      <c r="CL126" s="56">
        <v>0.14000000000000001</v>
      </c>
      <c r="CM126" s="56">
        <v>0</v>
      </c>
      <c r="CN126" s="57">
        <v>0</v>
      </c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2.1300000000000003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>
        <v>0</v>
      </c>
      <c r="CJ127" s="54">
        <v>0</v>
      </c>
      <c r="CK127" s="56">
        <v>0</v>
      </c>
      <c r="CL127" s="56">
        <v>0</v>
      </c>
      <c r="CM127" s="56">
        <v>0</v>
      </c>
      <c r="CN127" s="57">
        <v>0</v>
      </c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>
        <v>0</v>
      </c>
      <c r="CJ128" s="54">
        <v>0</v>
      </c>
      <c r="CK128" s="56">
        <v>0</v>
      </c>
      <c r="CL128" s="56">
        <v>0.17</v>
      </c>
      <c r="CM128" s="56">
        <v>0</v>
      </c>
      <c r="CN128" s="57">
        <v>0</v>
      </c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1.18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>
        <v>0</v>
      </c>
      <c r="CJ129" s="54">
        <v>0</v>
      </c>
      <c r="CK129" s="56">
        <v>0</v>
      </c>
      <c r="CL129" s="56">
        <v>0</v>
      </c>
      <c r="CM129" s="56">
        <v>0</v>
      </c>
      <c r="CN129" s="57">
        <v>0</v>
      </c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>
        <v>0</v>
      </c>
      <c r="CJ130" s="54">
        <v>0</v>
      </c>
      <c r="CK130" s="56">
        <v>0</v>
      </c>
      <c r="CL130" s="56">
        <v>0</v>
      </c>
      <c r="CM130" s="56">
        <v>0</v>
      </c>
      <c r="CN130" s="57">
        <v>0</v>
      </c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>
        <v>0</v>
      </c>
      <c r="CJ131" s="77">
        <v>0</v>
      </c>
      <c r="CK131" s="75">
        <v>0</v>
      </c>
      <c r="CL131" s="75">
        <v>0.08</v>
      </c>
      <c r="CM131" s="75">
        <v>0</v>
      </c>
      <c r="CN131" s="76">
        <v>0</v>
      </c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1.8000000000000003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>
        <v>0.08</v>
      </c>
      <c r="CJ132" s="60">
        <v>7.0000000000000007E-2</v>
      </c>
      <c r="CK132" s="62">
        <v>0.06</v>
      </c>
      <c r="CL132" s="62">
        <v>0.06</v>
      </c>
      <c r="CM132" s="62">
        <v>0.06</v>
      </c>
      <c r="CN132" s="63">
        <v>0.06</v>
      </c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3.23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>
        <v>3</v>
      </c>
      <c r="CJ133" s="48">
        <v>0</v>
      </c>
      <c r="CK133" s="45">
        <v>1</v>
      </c>
      <c r="CL133" s="45">
        <v>0</v>
      </c>
      <c r="CM133" s="45">
        <v>2</v>
      </c>
      <c r="CN133" s="47">
        <v>1</v>
      </c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11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>
        <v>7</v>
      </c>
      <c r="CJ134" s="48">
        <v>6</v>
      </c>
      <c r="CK134" s="45">
        <v>2</v>
      </c>
      <c r="CL134" s="45">
        <v>7</v>
      </c>
      <c r="CM134" s="45">
        <v>1</v>
      </c>
      <c r="CN134" s="47">
        <v>3</v>
      </c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54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>
        <v>2</v>
      </c>
      <c r="CJ135" s="48">
        <v>0</v>
      </c>
      <c r="CK135" s="45">
        <v>0</v>
      </c>
      <c r="CL135" s="45">
        <v>1</v>
      </c>
      <c r="CM135" s="45">
        <v>3</v>
      </c>
      <c r="CN135" s="47">
        <v>1</v>
      </c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33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>
        <v>2</v>
      </c>
      <c r="CJ136" s="48">
        <v>2</v>
      </c>
      <c r="CK136" s="45">
        <v>2</v>
      </c>
      <c r="CL136" s="45">
        <v>1</v>
      </c>
      <c r="CM136" s="45">
        <v>0</v>
      </c>
      <c r="CN136" s="47">
        <v>5</v>
      </c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42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>
        <v>0</v>
      </c>
      <c r="CJ137" s="48">
        <v>0</v>
      </c>
      <c r="CK137" s="45">
        <v>0</v>
      </c>
      <c r="CL137" s="45">
        <v>0</v>
      </c>
      <c r="CM137" s="45">
        <v>0</v>
      </c>
      <c r="CN137" s="47">
        <v>0</v>
      </c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>
        <v>0</v>
      </c>
      <c r="CJ138" s="48">
        <v>1</v>
      </c>
      <c r="CK138" s="45">
        <v>0</v>
      </c>
      <c r="CL138" s="45">
        <v>1</v>
      </c>
      <c r="CM138" s="45">
        <v>2</v>
      </c>
      <c r="CN138" s="47">
        <v>0</v>
      </c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12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>
        <v>14</v>
      </c>
      <c r="CJ139" s="73">
        <v>9</v>
      </c>
      <c r="CK139" s="71">
        <v>5</v>
      </c>
      <c r="CL139" s="71">
        <v>10</v>
      </c>
      <c r="CM139" s="71">
        <v>8</v>
      </c>
      <c r="CN139" s="72">
        <v>10</v>
      </c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153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>
        <v>872</v>
      </c>
      <c r="CJ140" s="52">
        <v>839</v>
      </c>
      <c r="CK140" s="51">
        <v>780</v>
      </c>
      <c r="CL140" s="51">
        <v>799</v>
      </c>
      <c r="CM140" s="51">
        <v>759</v>
      </c>
      <c r="CN140" s="53">
        <v>735</v>
      </c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16103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>
        <v>1</v>
      </c>
      <c r="CJ141" s="54">
        <v>0</v>
      </c>
      <c r="CK141" s="56">
        <v>0.33</v>
      </c>
      <c r="CL141" s="56">
        <v>0</v>
      </c>
      <c r="CM141" s="56">
        <v>0.67</v>
      </c>
      <c r="CN141" s="57">
        <v>0.33</v>
      </c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3.66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>
        <v>1</v>
      </c>
      <c r="CJ142" s="54">
        <v>0.86</v>
      </c>
      <c r="CK142" s="56">
        <v>0.28999999999999998</v>
      </c>
      <c r="CL142" s="56">
        <v>1</v>
      </c>
      <c r="CM142" s="56">
        <v>0.14000000000000001</v>
      </c>
      <c r="CN142" s="57">
        <v>0.43</v>
      </c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7.7200000000000006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>
        <v>0.4</v>
      </c>
      <c r="CJ143" s="54">
        <v>0</v>
      </c>
      <c r="CK143" s="56">
        <v>0</v>
      </c>
      <c r="CL143" s="56">
        <v>0.2</v>
      </c>
      <c r="CM143" s="56">
        <v>0.6</v>
      </c>
      <c r="CN143" s="57">
        <v>0.2</v>
      </c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6.1400000000000015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>
        <v>0.33</v>
      </c>
      <c r="CJ144" s="54">
        <v>0.33</v>
      </c>
      <c r="CK144" s="56">
        <v>0.33</v>
      </c>
      <c r="CL144" s="56">
        <v>0.17</v>
      </c>
      <c r="CM144" s="56">
        <v>0</v>
      </c>
      <c r="CN144" s="57">
        <v>0.83</v>
      </c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7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>
        <v>0</v>
      </c>
      <c r="CJ145" s="54">
        <v>0</v>
      </c>
      <c r="CK145" s="56">
        <v>0</v>
      </c>
      <c r="CL145" s="56">
        <v>0</v>
      </c>
      <c r="CM145" s="56">
        <v>0</v>
      </c>
      <c r="CN145" s="57">
        <v>0</v>
      </c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>
        <v>0</v>
      </c>
      <c r="CJ146" s="54">
        <v>0.5</v>
      </c>
      <c r="CK146" s="56">
        <v>0</v>
      </c>
      <c r="CL146" s="56">
        <v>0.5</v>
      </c>
      <c r="CM146" s="56">
        <v>1</v>
      </c>
      <c r="CN146" s="57">
        <v>0</v>
      </c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6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>
        <v>0.57999999999999996</v>
      </c>
      <c r="CJ147" s="77">
        <v>0.38</v>
      </c>
      <c r="CK147" s="75">
        <v>0.21</v>
      </c>
      <c r="CL147" s="75">
        <v>0.42</v>
      </c>
      <c r="CM147" s="75">
        <v>0.33</v>
      </c>
      <c r="CN147" s="76">
        <v>0.42</v>
      </c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6.2999999999999989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>
        <v>0.39</v>
      </c>
      <c r="CJ148" s="60">
        <v>0.37</v>
      </c>
      <c r="CK148" s="62">
        <v>0.35</v>
      </c>
      <c r="CL148" s="62">
        <v>0.36</v>
      </c>
      <c r="CM148" s="62">
        <v>0.34</v>
      </c>
      <c r="CN148" s="63">
        <v>0.33</v>
      </c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7.1000000000000005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>
        <v>0</v>
      </c>
      <c r="CJ149" s="48">
        <v>0</v>
      </c>
      <c r="CK149" s="45">
        <v>2</v>
      </c>
      <c r="CL149" s="45">
        <v>1</v>
      </c>
      <c r="CM149" s="45">
        <v>1</v>
      </c>
      <c r="CN149" s="47">
        <v>3</v>
      </c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9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>
        <v>1</v>
      </c>
      <c r="CJ150" s="48">
        <v>2</v>
      </c>
      <c r="CK150" s="45">
        <v>5</v>
      </c>
      <c r="CL150" s="45">
        <v>7</v>
      </c>
      <c r="CM150" s="45">
        <v>2</v>
      </c>
      <c r="CN150" s="47">
        <v>6</v>
      </c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35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>
        <v>4</v>
      </c>
      <c r="CJ151" s="48">
        <v>2</v>
      </c>
      <c r="CK151" s="45">
        <v>6</v>
      </c>
      <c r="CL151" s="45">
        <v>10</v>
      </c>
      <c r="CM151" s="45">
        <v>5</v>
      </c>
      <c r="CN151" s="47">
        <v>5</v>
      </c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45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>
        <v>4</v>
      </c>
      <c r="CJ152" s="48">
        <v>6</v>
      </c>
      <c r="CK152" s="45">
        <v>10</v>
      </c>
      <c r="CL152" s="45">
        <v>15</v>
      </c>
      <c r="CM152" s="45">
        <v>17</v>
      </c>
      <c r="CN152" s="47">
        <v>13</v>
      </c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99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>
        <v>0</v>
      </c>
      <c r="CJ153" s="48">
        <v>0</v>
      </c>
      <c r="CK153" s="45">
        <v>0</v>
      </c>
      <c r="CL153" s="45">
        <v>0</v>
      </c>
      <c r="CM153" s="45">
        <v>0</v>
      </c>
      <c r="CN153" s="47">
        <v>0</v>
      </c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>
        <v>1</v>
      </c>
      <c r="CJ154" s="48">
        <v>0</v>
      </c>
      <c r="CK154" s="45">
        <v>1</v>
      </c>
      <c r="CL154" s="45">
        <v>3</v>
      </c>
      <c r="CM154" s="45">
        <v>0</v>
      </c>
      <c r="CN154" s="47">
        <v>6</v>
      </c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11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>
        <v>10</v>
      </c>
      <c r="CJ155" s="73">
        <v>10</v>
      </c>
      <c r="CK155" s="71">
        <v>24</v>
      </c>
      <c r="CL155" s="71">
        <v>36</v>
      </c>
      <c r="CM155" s="71">
        <v>25</v>
      </c>
      <c r="CN155" s="72">
        <v>33</v>
      </c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199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>
        <v>671</v>
      </c>
      <c r="CJ156" s="52">
        <v>975</v>
      </c>
      <c r="CK156" s="51">
        <v>1496</v>
      </c>
      <c r="CL156" s="51">
        <v>1897</v>
      </c>
      <c r="CM156" s="51">
        <v>2592</v>
      </c>
      <c r="CN156" s="53">
        <v>3998</v>
      </c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13538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>
        <v>0</v>
      </c>
      <c r="CJ157" s="54">
        <v>0</v>
      </c>
      <c r="CK157" s="56">
        <v>0.67</v>
      </c>
      <c r="CL157" s="56">
        <v>0.33</v>
      </c>
      <c r="CM157" s="56">
        <v>0.33</v>
      </c>
      <c r="CN157" s="57">
        <v>1</v>
      </c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2.99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>
        <v>0.14000000000000001</v>
      </c>
      <c r="CJ158" s="54">
        <v>0.28999999999999998</v>
      </c>
      <c r="CK158" s="56">
        <v>0.71</v>
      </c>
      <c r="CL158" s="56">
        <v>1</v>
      </c>
      <c r="CM158" s="56">
        <v>0.28999999999999998</v>
      </c>
      <c r="CN158" s="57">
        <v>0.86</v>
      </c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5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>
        <v>0.8</v>
      </c>
      <c r="CJ159" s="54">
        <v>0.4</v>
      </c>
      <c r="CK159" s="56">
        <v>1.2</v>
      </c>
      <c r="CL159" s="56">
        <v>2</v>
      </c>
      <c r="CM159" s="56">
        <v>1</v>
      </c>
      <c r="CN159" s="57">
        <v>1</v>
      </c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8.91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>
        <v>0.67</v>
      </c>
      <c r="CJ160" s="54">
        <v>1</v>
      </c>
      <c r="CK160" s="56">
        <v>1.67</v>
      </c>
      <c r="CL160" s="56">
        <v>2.5</v>
      </c>
      <c r="CM160" s="56">
        <v>2.83</v>
      </c>
      <c r="CN160" s="57">
        <v>2.17</v>
      </c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16.509999999999998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>
        <v>0</v>
      </c>
      <c r="CJ161" s="54">
        <v>0</v>
      </c>
      <c r="CK161" s="56">
        <v>0</v>
      </c>
      <c r="CL161" s="56">
        <v>0</v>
      </c>
      <c r="CM161" s="56">
        <v>0</v>
      </c>
      <c r="CN161" s="57">
        <v>0</v>
      </c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>
        <v>0.5</v>
      </c>
      <c r="CJ162" s="54">
        <v>0</v>
      </c>
      <c r="CK162" s="56">
        <v>0.5</v>
      </c>
      <c r="CL162" s="56">
        <v>1.5</v>
      </c>
      <c r="CM162" s="56">
        <v>0</v>
      </c>
      <c r="CN162" s="57">
        <v>3</v>
      </c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5.5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>
        <v>0.42</v>
      </c>
      <c r="CJ163" s="77">
        <v>0.42</v>
      </c>
      <c r="CK163" s="75">
        <v>1</v>
      </c>
      <c r="CL163" s="75">
        <v>1.5</v>
      </c>
      <c r="CM163" s="75">
        <v>1.04</v>
      </c>
      <c r="CN163" s="76">
        <v>1.38</v>
      </c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8.2799999999999994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>
        <v>0.3</v>
      </c>
      <c r="CJ164" s="60">
        <v>0.43</v>
      </c>
      <c r="CK164" s="62">
        <v>0.66</v>
      </c>
      <c r="CL164" s="62">
        <v>0.85</v>
      </c>
      <c r="CM164" s="62">
        <v>1.1499999999999999</v>
      </c>
      <c r="CN164" s="63">
        <v>1.77</v>
      </c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5.99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>
        <v>0</v>
      </c>
      <c r="CJ165" s="48">
        <v>0</v>
      </c>
      <c r="CK165" s="45">
        <v>0</v>
      </c>
      <c r="CL165" s="45">
        <v>0</v>
      </c>
      <c r="CM165" s="45">
        <v>0</v>
      </c>
      <c r="CN165" s="47">
        <v>0</v>
      </c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3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>
        <v>0</v>
      </c>
      <c r="CJ166" s="48">
        <v>0</v>
      </c>
      <c r="CK166" s="45">
        <v>0</v>
      </c>
      <c r="CL166" s="45">
        <v>0</v>
      </c>
      <c r="CM166" s="45">
        <v>0</v>
      </c>
      <c r="CN166" s="47">
        <v>0</v>
      </c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>
        <v>0</v>
      </c>
      <c r="CJ167" s="48">
        <v>0</v>
      </c>
      <c r="CK167" s="45">
        <v>0</v>
      </c>
      <c r="CL167" s="45">
        <v>0</v>
      </c>
      <c r="CM167" s="45">
        <v>0</v>
      </c>
      <c r="CN167" s="47">
        <v>0</v>
      </c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>
        <v>0</v>
      </c>
      <c r="CJ168" s="48">
        <v>0</v>
      </c>
      <c r="CK168" s="45">
        <v>0</v>
      </c>
      <c r="CL168" s="45">
        <v>0</v>
      </c>
      <c r="CM168" s="45">
        <v>0</v>
      </c>
      <c r="CN168" s="47">
        <v>1</v>
      </c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5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>
        <v>0</v>
      </c>
      <c r="CJ169" s="48">
        <v>0</v>
      </c>
      <c r="CK169" s="45">
        <v>0</v>
      </c>
      <c r="CL169" s="45">
        <v>0</v>
      </c>
      <c r="CM169" s="45">
        <v>0</v>
      </c>
      <c r="CN169" s="47">
        <v>0</v>
      </c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>
        <v>0</v>
      </c>
      <c r="CJ170" s="48">
        <v>0</v>
      </c>
      <c r="CK170" s="45">
        <v>0</v>
      </c>
      <c r="CL170" s="45">
        <v>0</v>
      </c>
      <c r="CM170" s="45">
        <v>0</v>
      </c>
      <c r="CN170" s="47">
        <v>0</v>
      </c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>
        <v>0</v>
      </c>
      <c r="CJ171" s="73">
        <v>0</v>
      </c>
      <c r="CK171" s="71">
        <v>0</v>
      </c>
      <c r="CL171" s="71">
        <v>0</v>
      </c>
      <c r="CM171" s="71">
        <v>0</v>
      </c>
      <c r="CN171" s="72">
        <v>1</v>
      </c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15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>
        <v>114</v>
      </c>
      <c r="CJ172" s="52">
        <v>88</v>
      </c>
      <c r="CK172" s="51">
        <v>100</v>
      </c>
      <c r="CL172" s="51">
        <v>104</v>
      </c>
      <c r="CM172" s="51">
        <v>119</v>
      </c>
      <c r="CN172" s="53">
        <v>107</v>
      </c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1997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>
        <v>0</v>
      </c>
      <c r="CJ173" s="54">
        <v>0</v>
      </c>
      <c r="CK173" s="56">
        <v>0</v>
      </c>
      <c r="CL173" s="56">
        <v>0</v>
      </c>
      <c r="CM173" s="56">
        <v>0</v>
      </c>
      <c r="CN173" s="57">
        <v>0</v>
      </c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>
        <v>0</v>
      </c>
      <c r="CJ174" s="54">
        <v>0</v>
      </c>
      <c r="CK174" s="56">
        <v>0</v>
      </c>
      <c r="CL174" s="56">
        <v>0</v>
      </c>
      <c r="CM174" s="56">
        <v>0</v>
      </c>
      <c r="CN174" s="57">
        <v>0</v>
      </c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>
        <v>0</v>
      </c>
      <c r="CJ175" s="54">
        <v>0</v>
      </c>
      <c r="CK175" s="56">
        <v>0</v>
      </c>
      <c r="CL175" s="56">
        <v>0</v>
      </c>
      <c r="CM175" s="56">
        <v>0</v>
      </c>
      <c r="CN175" s="57">
        <v>0</v>
      </c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>
        <v>0</v>
      </c>
      <c r="CJ176" s="54">
        <v>0</v>
      </c>
      <c r="CK176" s="56">
        <v>0</v>
      </c>
      <c r="CL176" s="56">
        <v>0</v>
      </c>
      <c r="CM176" s="56">
        <v>0</v>
      </c>
      <c r="CN176" s="57">
        <v>0.17</v>
      </c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0.85000000000000009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>
        <v>0</v>
      </c>
      <c r="CJ177" s="54">
        <v>0</v>
      </c>
      <c r="CK177" s="56">
        <v>0</v>
      </c>
      <c r="CL177" s="56">
        <v>0</v>
      </c>
      <c r="CM177" s="56">
        <v>0</v>
      </c>
      <c r="CN177" s="57">
        <v>0</v>
      </c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>
        <v>0</v>
      </c>
      <c r="CJ178" s="54">
        <v>0</v>
      </c>
      <c r="CK178" s="56">
        <v>0</v>
      </c>
      <c r="CL178" s="56">
        <v>0</v>
      </c>
      <c r="CM178" s="56">
        <v>0</v>
      </c>
      <c r="CN178" s="57">
        <v>0</v>
      </c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>
        <v>0</v>
      </c>
      <c r="CJ179" s="77">
        <v>0</v>
      </c>
      <c r="CK179" s="75">
        <v>0</v>
      </c>
      <c r="CL179" s="75">
        <v>0</v>
      </c>
      <c r="CM179" s="75">
        <v>0</v>
      </c>
      <c r="CN179" s="76">
        <v>0.04</v>
      </c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0.6100000000000001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>
        <v>0.05</v>
      </c>
      <c r="CJ180" s="60">
        <v>0.04</v>
      </c>
      <c r="CK180" s="62">
        <v>0.04</v>
      </c>
      <c r="CL180" s="62">
        <v>0.05</v>
      </c>
      <c r="CM180" s="62">
        <v>0.05</v>
      </c>
      <c r="CN180" s="63">
        <v>0.05</v>
      </c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0.87000000000000033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>
        <v>0</v>
      </c>
      <c r="CJ181" s="48">
        <v>0</v>
      </c>
      <c r="CK181" s="45">
        <v>0</v>
      </c>
      <c r="CL181" s="45">
        <v>0</v>
      </c>
      <c r="CM181" s="45">
        <v>0</v>
      </c>
      <c r="CN181" s="47">
        <v>0</v>
      </c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>
        <v>0</v>
      </c>
      <c r="CJ182" s="48">
        <v>0</v>
      </c>
      <c r="CK182" s="45">
        <v>0</v>
      </c>
      <c r="CL182" s="45">
        <v>0</v>
      </c>
      <c r="CM182" s="45">
        <v>0</v>
      </c>
      <c r="CN182" s="47">
        <v>0</v>
      </c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>
        <v>1</v>
      </c>
      <c r="CJ183" s="48">
        <v>0</v>
      </c>
      <c r="CK183" s="45">
        <v>0</v>
      </c>
      <c r="CL183" s="45">
        <v>0</v>
      </c>
      <c r="CM183" s="45">
        <v>0</v>
      </c>
      <c r="CN183" s="47">
        <v>0</v>
      </c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3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>
        <v>0</v>
      </c>
      <c r="CJ184" s="48">
        <v>0</v>
      </c>
      <c r="CK184" s="45">
        <v>0</v>
      </c>
      <c r="CL184" s="45">
        <v>0</v>
      </c>
      <c r="CM184" s="45">
        <v>0</v>
      </c>
      <c r="CN184" s="47">
        <v>0</v>
      </c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>
        <v>0</v>
      </c>
      <c r="CJ185" s="48">
        <v>0</v>
      </c>
      <c r="CK185" s="45">
        <v>0</v>
      </c>
      <c r="CL185" s="45">
        <v>0</v>
      </c>
      <c r="CM185" s="45">
        <v>0</v>
      </c>
      <c r="CN185" s="47">
        <v>0</v>
      </c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>
        <v>0</v>
      </c>
      <c r="CJ186" s="48">
        <v>0</v>
      </c>
      <c r="CK186" s="45">
        <v>0</v>
      </c>
      <c r="CL186" s="45">
        <v>0</v>
      </c>
      <c r="CM186" s="45">
        <v>0</v>
      </c>
      <c r="CN186" s="47">
        <v>0</v>
      </c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>
        <v>1</v>
      </c>
      <c r="CJ187" s="73">
        <v>0</v>
      </c>
      <c r="CK187" s="71">
        <v>0</v>
      </c>
      <c r="CL187" s="71">
        <v>0</v>
      </c>
      <c r="CM187" s="71">
        <v>0</v>
      </c>
      <c r="CN187" s="72">
        <v>0</v>
      </c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3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>
        <v>5</v>
      </c>
      <c r="CJ188" s="52">
        <v>9</v>
      </c>
      <c r="CK188" s="51">
        <v>5</v>
      </c>
      <c r="CL188" s="51">
        <v>5</v>
      </c>
      <c r="CM188" s="51">
        <v>4</v>
      </c>
      <c r="CN188" s="53">
        <v>12</v>
      </c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178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>
        <v>0</v>
      </c>
      <c r="CJ189" s="54">
        <v>0</v>
      </c>
      <c r="CK189" s="56">
        <v>0</v>
      </c>
      <c r="CL189" s="56">
        <v>0</v>
      </c>
      <c r="CM189" s="56">
        <v>0</v>
      </c>
      <c r="CN189" s="57">
        <v>0</v>
      </c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>
        <v>0</v>
      </c>
      <c r="CJ190" s="54">
        <v>0</v>
      </c>
      <c r="CK190" s="56">
        <v>0</v>
      </c>
      <c r="CL190" s="56">
        <v>0</v>
      </c>
      <c r="CM190" s="56">
        <v>0</v>
      </c>
      <c r="CN190" s="57">
        <v>0</v>
      </c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64">
        <v>1</v>
      </c>
      <c r="CJ191" s="54">
        <v>0</v>
      </c>
      <c r="CK191" s="56">
        <v>0</v>
      </c>
      <c r="CL191" s="56">
        <v>0</v>
      </c>
      <c r="CM191" s="56">
        <v>0</v>
      </c>
      <c r="CN191" s="57">
        <v>0</v>
      </c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3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>
        <v>0</v>
      </c>
      <c r="CJ192" s="54">
        <v>0</v>
      </c>
      <c r="CK192" s="56">
        <v>0</v>
      </c>
      <c r="CL192" s="56">
        <v>0</v>
      </c>
      <c r="CM192" s="56">
        <v>0</v>
      </c>
      <c r="CN192" s="57">
        <v>0</v>
      </c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>
        <v>0</v>
      </c>
      <c r="CJ193" s="54">
        <v>0</v>
      </c>
      <c r="CK193" s="56">
        <v>0</v>
      </c>
      <c r="CL193" s="56">
        <v>0</v>
      </c>
      <c r="CM193" s="56">
        <v>0</v>
      </c>
      <c r="CN193" s="57">
        <v>0</v>
      </c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>
        <v>0</v>
      </c>
      <c r="CJ194" s="54">
        <v>0</v>
      </c>
      <c r="CK194" s="56">
        <v>0</v>
      </c>
      <c r="CL194" s="56">
        <v>0</v>
      </c>
      <c r="CM194" s="56">
        <v>0</v>
      </c>
      <c r="CN194" s="57">
        <v>0</v>
      </c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>
        <v>0.11</v>
      </c>
      <c r="CJ195" s="77">
        <v>0</v>
      </c>
      <c r="CK195" s="75">
        <v>0</v>
      </c>
      <c r="CL195" s="75">
        <v>0</v>
      </c>
      <c r="CM195" s="75">
        <v>0</v>
      </c>
      <c r="CN195" s="76">
        <v>0</v>
      </c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0.33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>
        <v>0.01</v>
      </c>
      <c r="CJ196" s="60">
        <v>0.01</v>
      </c>
      <c r="CK196" s="62">
        <v>0.01</v>
      </c>
      <c r="CL196" s="62">
        <v>0.01</v>
      </c>
      <c r="CM196" s="62">
        <v>0.01</v>
      </c>
      <c r="CN196" s="63">
        <v>0.02</v>
      </c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0.26000000000000006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>
        <v>0</v>
      </c>
      <c r="CJ197" s="48">
        <v>0</v>
      </c>
      <c r="CK197" s="45">
        <v>0</v>
      </c>
      <c r="CL197" s="45">
        <v>0</v>
      </c>
      <c r="CM197" s="45">
        <v>0</v>
      </c>
      <c r="CN197" s="47">
        <v>1</v>
      </c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30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>
        <v>2</v>
      </c>
      <c r="CJ198" s="48">
        <v>0</v>
      </c>
      <c r="CK198" s="45">
        <v>0</v>
      </c>
      <c r="CL198" s="45">
        <v>0</v>
      </c>
      <c r="CM198" s="45">
        <v>1</v>
      </c>
      <c r="CN198" s="47">
        <v>1</v>
      </c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26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>
        <v>2</v>
      </c>
      <c r="CJ199" s="48">
        <v>0</v>
      </c>
      <c r="CK199" s="45">
        <v>1</v>
      </c>
      <c r="CL199" s="45">
        <v>2</v>
      </c>
      <c r="CM199" s="45">
        <v>4</v>
      </c>
      <c r="CN199" s="47">
        <v>1</v>
      </c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42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>
        <v>15</v>
      </c>
      <c r="CJ200" s="48">
        <v>24</v>
      </c>
      <c r="CK200" s="45">
        <v>23</v>
      </c>
      <c r="CL200" s="45">
        <v>21</v>
      </c>
      <c r="CM200" s="45">
        <v>22</v>
      </c>
      <c r="CN200" s="47">
        <v>14</v>
      </c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310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>
        <v>1</v>
      </c>
      <c r="CJ201" s="48">
        <v>2</v>
      </c>
      <c r="CK201" s="45">
        <v>1</v>
      </c>
      <c r="CL201" s="45">
        <v>3</v>
      </c>
      <c r="CM201" s="45">
        <v>1</v>
      </c>
      <c r="CN201" s="47">
        <v>2</v>
      </c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35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>
        <v>6</v>
      </c>
      <c r="CJ202" s="48">
        <v>7</v>
      </c>
      <c r="CK202" s="45">
        <v>6</v>
      </c>
      <c r="CL202" s="45">
        <v>5</v>
      </c>
      <c r="CM202" s="45">
        <v>4</v>
      </c>
      <c r="CN202" s="47">
        <v>2</v>
      </c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112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>
        <v>26</v>
      </c>
      <c r="CJ203" s="73">
        <v>33</v>
      </c>
      <c r="CK203" s="71">
        <v>31</v>
      </c>
      <c r="CL203" s="71">
        <v>31</v>
      </c>
      <c r="CM203" s="71">
        <v>32</v>
      </c>
      <c r="CN203" s="72">
        <v>21</v>
      </c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555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>
        <v>318</v>
      </c>
      <c r="CJ204" s="52">
        <v>331</v>
      </c>
      <c r="CK204" s="51">
        <v>328</v>
      </c>
      <c r="CL204" s="51">
        <v>299</v>
      </c>
      <c r="CM204" s="51">
        <v>308</v>
      </c>
      <c r="CN204" s="127">
        <v>331</v>
      </c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7625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>
        <v>0</v>
      </c>
      <c r="CJ205" s="54">
        <v>0</v>
      </c>
      <c r="CK205" s="56">
        <v>0</v>
      </c>
      <c r="CL205" s="56">
        <v>0</v>
      </c>
      <c r="CM205" s="56">
        <v>0</v>
      </c>
      <c r="CN205" s="57">
        <v>1</v>
      </c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30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>
        <v>1</v>
      </c>
      <c r="CJ206" s="54">
        <v>0</v>
      </c>
      <c r="CK206" s="56">
        <v>0</v>
      </c>
      <c r="CL206" s="56">
        <v>0</v>
      </c>
      <c r="CM206" s="56">
        <v>0.5</v>
      </c>
      <c r="CN206" s="57">
        <v>0.5</v>
      </c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13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>
        <v>2</v>
      </c>
      <c r="CJ207" s="54">
        <v>0</v>
      </c>
      <c r="CK207" s="56">
        <v>1</v>
      </c>
      <c r="CL207" s="56">
        <v>2</v>
      </c>
      <c r="CM207" s="56">
        <v>4</v>
      </c>
      <c r="CN207" s="57">
        <v>1</v>
      </c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42</v>
      </c>
      <c r="DO207" s="55" t="s">
        <v>201</v>
      </c>
    </row>
    <row r="208" spans="2:119">
      <c r="B208" s="54"/>
      <c r="C208" s="17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>
        <v>5</v>
      </c>
      <c r="CJ208" s="58">
        <v>8</v>
      </c>
      <c r="CK208" s="64">
        <v>7.67</v>
      </c>
      <c r="CL208" s="64">
        <v>7</v>
      </c>
      <c r="CM208" s="64">
        <v>7.33</v>
      </c>
      <c r="CN208" s="65">
        <v>4.67</v>
      </c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103.35000000000001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>
        <v>1</v>
      </c>
      <c r="CJ209" s="54">
        <v>2</v>
      </c>
      <c r="CK209" s="56">
        <v>1</v>
      </c>
      <c r="CL209" s="56">
        <v>3</v>
      </c>
      <c r="CM209" s="56">
        <v>1</v>
      </c>
      <c r="CN209" s="57">
        <v>2</v>
      </c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35</v>
      </c>
      <c r="DO209" s="55" t="s">
        <v>203</v>
      </c>
    </row>
    <row r="210" spans="2:119">
      <c r="B210" s="54"/>
      <c r="C210" s="178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64">
        <v>6</v>
      </c>
      <c r="CJ210" s="58">
        <v>7</v>
      </c>
      <c r="CK210" s="64">
        <v>6</v>
      </c>
      <c r="CL210" s="64">
        <v>5</v>
      </c>
      <c r="CM210" s="64">
        <v>4</v>
      </c>
      <c r="CN210" s="57">
        <v>2</v>
      </c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112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>
        <v>2.89</v>
      </c>
      <c r="CJ211" s="77">
        <v>3.67</v>
      </c>
      <c r="CK211" s="75">
        <v>3.44</v>
      </c>
      <c r="CL211" s="75">
        <v>3.44</v>
      </c>
      <c r="CM211" s="75">
        <v>3.56</v>
      </c>
      <c r="CN211" s="76">
        <v>2.33</v>
      </c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61.649999999999991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>
        <v>0.46</v>
      </c>
      <c r="CJ212" s="60">
        <v>0.48</v>
      </c>
      <c r="CK212" s="62">
        <v>0.47</v>
      </c>
      <c r="CL212" s="62">
        <v>0.44</v>
      </c>
      <c r="CM212" s="62">
        <v>0.44</v>
      </c>
      <c r="CN212" s="63">
        <v>0.48</v>
      </c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11.080000000000002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>
        <v>0</v>
      </c>
      <c r="CJ213" s="48">
        <v>0</v>
      </c>
      <c r="CK213" s="45">
        <v>0</v>
      </c>
      <c r="CL213" s="45">
        <v>1</v>
      </c>
      <c r="CM213" s="45">
        <v>0</v>
      </c>
      <c r="CN213" s="47">
        <v>1</v>
      </c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3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>
        <v>0</v>
      </c>
      <c r="CJ214" s="48">
        <v>0</v>
      </c>
      <c r="CK214" s="45">
        <v>0</v>
      </c>
      <c r="CL214" s="45">
        <v>1</v>
      </c>
      <c r="CM214" s="45">
        <v>0</v>
      </c>
      <c r="CN214" s="47">
        <v>0</v>
      </c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4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>
        <v>0</v>
      </c>
      <c r="CJ215" s="48">
        <v>0</v>
      </c>
      <c r="CK215" s="45">
        <v>0</v>
      </c>
      <c r="CL215" s="45">
        <v>0</v>
      </c>
      <c r="CM215" s="45">
        <v>0</v>
      </c>
      <c r="CN215" s="47">
        <v>0</v>
      </c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>
        <v>1</v>
      </c>
      <c r="CJ216" s="48">
        <v>0</v>
      </c>
      <c r="CK216" s="45">
        <v>0</v>
      </c>
      <c r="CL216" s="45">
        <v>0</v>
      </c>
      <c r="CM216" s="45">
        <v>0</v>
      </c>
      <c r="CN216" s="47">
        <v>0</v>
      </c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3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>
        <v>0</v>
      </c>
      <c r="CJ217" s="48">
        <v>0</v>
      </c>
      <c r="CK217" s="45">
        <v>0</v>
      </c>
      <c r="CL217" s="45">
        <v>0</v>
      </c>
      <c r="CM217" s="45">
        <v>0</v>
      </c>
      <c r="CN217" s="47">
        <v>0</v>
      </c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>
        <v>0</v>
      </c>
      <c r="CJ218" s="48">
        <v>0</v>
      </c>
      <c r="CK218" s="45">
        <v>0</v>
      </c>
      <c r="CL218" s="45">
        <v>0</v>
      </c>
      <c r="CM218" s="45">
        <v>0</v>
      </c>
      <c r="CN218" s="47">
        <v>0</v>
      </c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>
        <v>1</v>
      </c>
      <c r="CJ219" s="73">
        <v>0</v>
      </c>
      <c r="CK219" s="71">
        <v>0</v>
      </c>
      <c r="CL219" s="71">
        <v>2</v>
      </c>
      <c r="CM219" s="71">
        <v>0</v>
      </c>
      <c r="CN219" s="72">
        <v>1</v>
      </c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13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>
        <v>9</v>
      </c>
      <c r="CJ220" s="52">
        <v>14</v>
      </c>
      <c r="CK220" s="51">
        <v>7</v>
      </c>
      <c r="CL220" s="51">
        <v>10</v>
      </c>
      <c r="CM220" s="51">
        <v>7</v>
      </c>
      <c r="CN220" s="53">
        <v>6</v>
      </c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236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>
        <v>0</v>
      </c>
      <c r="CJ221" s="54">
        <v>0</v>
      </c>
      <c r="CK221" s="56">
        <v>0</v>
      </c>
      <c r="CL221" s="56">
        <v>1</v>
      </c>
      <c r="CM221" s="56">
        <v>0</v>
      </c>
      <c r="CN221" s="57">
        <v>1</v>
      </c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3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>
        <v>0</v>
      </c>
      <c r="CJ222" s="54">
        <v>0</v>
      </c>
      <c r="CK222" s="56">
        <v>0</v>
      </c>
      <c r="CL222" s="56">
        <v>0.5</v>
      </c>
      <c r="CM222" s="56">
        <v>0</v>
      </c>
      <c r="CN222" s="57">
        <v>0</v>
      </c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2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>
        <v>0</v>
      </c>
      <c r="CJ223" s="54">
        <v>0</v>
      </c>
      <c r="CK223" s="56">
        <v>0</v>
      </c>
      <c r="CL223" s="56">
        <v>0</v>
      </c>
      <c r="CM223" s="56">
        <v>0</v>
      </c>
      <c r="CN223" s="57">
        <v>0</v>
      </c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>
        <v>1</v>
      </c>
      <c r="CJ224" s="54">
        <v>0</v>
      </c>
      <c r="CK224" s="56">
        <v>0</v>
      </c>
      <c r="CL224" s="56">
        <v>0</v>
      </c>
      <c r="CM224" s="56">
        <v>0</v>
      </c>
      <c r="CN224" s="57">
        <v>0</v>
      </c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3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>
        <v>0</v>
      </c>
      <c r="CJ225" s="54">
        <v>0</v>
      </c>
      <c r="CK225" s="56">
        <v>0</v>
      </c>
      <c r="CL225" s="56">
        <v>0</v>
      </c>
      <c r="CM225" s="56">
        <v>0</v>
      </c>
      <c r="CN225" s="57">
        <v>0</v>
      </c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>
        <v>0</v>
      </c>
      <c r="CJ226" s="54">
        <v>0</v>
      </c>
      <c r="CK226" s="56">
        <v>0</v>
      </c>
      <c r="CL226" s="56">
        <v>0</v>
      </c>
      <c r="CM226" s="56">
        <v>0</v>
      </c>
      <c r="CN226" s="57">
        <v>0</v>
      </c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>
        <v>0.14000000000000001</v>
      </c>
      <c r="CJ227" s="77">
        <v>0</v>
      </c>
      <c r="CK227" s="75">
        <v>0</v>
      </c>
      <c r="CL227" s="75">
        <v>0.28999999999999998</v>
      </c>
      <c r="CM227" s="75">
        <v>0</v>
      </c>
      <c r="CN227" s="76">
        <v>0.14000000000000001</v>
      </c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1.85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>
        <v>0.02</v>
      </c>
      <c r="CJ228" s="60">
        <v>0.03</v>
      </c>
      <c r="CK228" s="62">
        <v>0.01</v>
      </c>
      <c r="CL228" s="62">
        <v>0.02</v>
      </c>
      <c r="CM228" s="62">
        <v>0.01</v>
      </c>
      <c r="CN228" s="63">
        <v>0.01</v>
      </c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0.49000000000000021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>
        <v>0</v>
      </c>
      <c r="CJ229" s="48">
        <v>0</v>
      </c>
      <c r="CK229" s="45">
        <v>0</v>
      </c>
      <c r="CL229" s="45">
        <v>0</v>
      </c>
      <c r="CM229" s="45">
        <v>0</v>
      </c>
      <c r="CN229" s="47">
        <v>0</v>
      </c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>
        <v>0</v>
      </c>
      <c r="CJ230" s="48">
        <v>1</v>
      </c>
      <c r="CK230" s="45">
        <v>0</v>
      </c>
      <c r="CL230" s="45">
        <v>0</v>
      </c>
      <c r="CM230" s="45">
        <v>0</v>
      </c>
      <c r="CN230" s="47">
        <v>0</v>
      </c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3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>
        <v>1</v>
      </c>
      <c r="CJ231" s="48">
        <v>0</v>
      </c>
      <c r="CK231" s="45">
        <v>0</v>
      </c>
      <c r="CL231" s="45">
        <v>2</v>
      </c>
      <c r="CM231" s="45">
        <v>0</v>
      </c>
      <c r="CN231" s="47">
        <v>2</v>
      </c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11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>
        <v>0</v>
      </c>
      <c r="CJ232" s="48">
        <v>0</v>
      </c>
      <c r="CK232" s="45">
        <v>0</v>
      </c>
      <c r="CL232" s="45">
        <v>0</v>
      </c>
      <c r="CM232" s="45">
        <v>1</v>
      </c>
      <c r="CN232" s="47">
        <v>0</v>
      </c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5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>
        <v>0</v>
      </c>
      <c r="CJ233" s="48">
        <v>0</v>
      </c>
      <c r="CK233" s="45">
        <v>0</v>
      </c>
      <c r="CL233" s="45">
        <v>0</v>
      </c>
      <c r="CM233" s="45">
        <v>0</v>
      </c>
      <c r="CN233" s="47">
        <v>0</v>
      </c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>
        <v>0</v>
      </c>
      <c r="CJ234" s="48">
        <v>0</v>
      </c>
      <c r="CK234" s="45">
        <v>0</v>
      </c>
      <c r="CL234" s="45">
        <v>0</v>
      </c>
      <c r="CM234" s="45">
        <v>0</v>
      </c>
      <c r="CN234" s="47">
        <v>0</v>
      </c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>
        <v>1</v>
      </c>
      <c r="CJ235" s="73">
        <v>1</v>
      </c>
      <c r="CK235" s="71">
        <v>0</v>
      </c>
      <c r="CL235" s="71">
        <v>2</v>
      </c>
      <c r="CM235" s="71">
        <v>1</v>
      </c>
      <c r="CN235" s="72">
        <v>2</v>
      </c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22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>
        <v>12</v>
      </c>
      <c r="CJ236" s="52">
        <v>19</v>
      </c>
      <c r="CK236" s="51">
        <v>20</v>
      </c>
      <c r="CL236" s="51">
        <v>20</v>
      </c>
      <c r="CM236" s="51">
        <v>19</v>
      </c>
      <c r="CN236" s="53">
        <v>23</v>
      </c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426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>
        <v>0</v>
      </c>
      <c r="CJ237" s="54">
        <v>0</v>
      </c>
      <c r="CK237" s="56">
        <v>0</v>
      </c>
      <c r="CL237" s="56">
        <v>0</v>
      </c>
      <c r="CM237" s="56">
        <v>0</v>
      </c>
      <c r="CN237" s="57">
        <v>0</v>
      </c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>
        <v>0</v>
      </c>
      <c r="CJ238" s="54">
        <v>0.5</v>
      </c>
      <c r="CK238" s="56">
        <v>0</v>
      </c>
      <c r="CL238" s="56">
        <v>0</v>
      </c>
      <c r="CM238" s="56">
        <v>0</v>
      </c>
      <c r="CN238" s="57">
        <v>0</v>
      </c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1.5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>
        <v>1</v>
      </c>
      <c r="CJ239" s="54">
        <v>0</v>
      </c>
      <c r="CK239" s="56">
        <v>0</v>
      </c>
      <c r="CL239" s="56">
        <v>2</v>
      </c>
      <c r="CM239" s="56">
        <v>0</v>
      </c>
      <c r="CN239" s="57">
        <v>2</v>
      </c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11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>
        <v>0</v>
      </c>
      <c r="CJ240" s="54">
        <v>0</v>
      </c>
      <c r="CK240" s="56">
        <v>0</v>
      </c>
      <c r="CL240" s="56">
        <v>0</v>
      </c>
      <c r="CM240" s="56">
        <v>1</v>
      </c>
      <c r="CN240" s="57">
        <v>0</v>
      </c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5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>
        <v>0</v>
      </c>
      <c r="CJ241" s="54">
        <v>0</v>
      </c>
      <c r="CK241" s="56">
        <v>0</v>
      </c>
      <c r="CL241" s="56">
        <v>0</v>
      </c>
      <c r="CM241" s="56">
        <v>0</v>
      </c>
      <c r="CN241" s="57">
        <v>0</v>
      </c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>
        <v>0</v>
      </c>
      <c r="CJ242" s="54">
        <v>0</v>
      </c>
      <c r="CK242" s="56">
        <v>0</v>
      </c>
      <c r="CL242" s="56">
        <v>0</v>
      </c>
      <c r="CM242" s="56">
        <v>0</v>
      </c>
      <c r="CN242" s="57">
        <v>0</v>
      </c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>
        <v>0.14000000000000001</v>
      </c>
      <c r="CJ243" s="77">
        <v>0.14000000000000001</v>
      </c>
      <c r="CK243" s="75">
        <v>0</v>
      </c>
      <c r="CL243" s="75">
        <v>0.28999999999999998</v>
      </c>
      <c r="CM243" s="75">
        <v>0.14000000000000001</v>
      </c>
      <c r="CN243" s="76">
        <v>0.28999999999999998</v>
      </c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3.1400000000000006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>
        <v>0.02</v>
      </c>
      <c r="CJ244" s="60">
        <v>0.04</v>
      </c>
      <c r="CK244" s="62">
        <v>0.04</v>
      </c>
      <c r="CL244" s="62">
        <v>0.04</v>
      </c>
      <c r="CM244" s="62">
        <v>0.04</v>
      </c>
      <c r="CN244" s="63">
        <v>0.05</v>
      </c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0.88000000000000034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>
        <v>0</v>
      </c>
      <c r="CJ245" s="48">
        <v>0</v>
      </c>
      <c r="CK245" s="45">
        <v>0</v>
      </c>
      <c r="CL245" s="44">
        <v>0</v>
      </c>
      <c r="CM245" s="45">
        <v>0</v>
      </c>
      <c r="CN245" s="47">
        <v>0</v>
      </c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>
        <v>0</v>
      </c>
      <c r="CJ246" s="48">
        <v>0</v>
      </c>
      <c r="CK246" s="45">
        <v>0</v>
      </c>
      <c r="CL246" s="45">
        <v>0</v>
      </c>
      <c r="CM246" s="45">
        <v>0</v>
      </c>
      <c r="CN246" s="47">
        <v>0</v>
      </c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>
        <v>0</v>
      </c>
      <c r="CJ247" s="48">
        <v>0</v>
      </c>
      <c r="CK247" s="45">
        <v>1</v>
      </c>
      <c r="CL247" s="45">
        <v>1</v>
      </c>
      <c r="CM247" s="45">
        <v>0</v>
      </c>
      <c r="CN247" s="47">
        <v>0</v>
      </c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9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>
        <v>0</v>
      </c>
      <c r="CJ248" s="48">
        <v>0</v>
      </c>
      <c r="CK248" s="45">
        <v>0</v>
      </c>
      <c r="CL248" s="45">
        <v>0</v>
      </c>
      <c r="CM248" s="45">
        <v>0</v>
      </c>
      <c r="CN248" s="47">
        <v>0</v>
      </c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>
        <v>0</v>
      </c>
      <c r="CJ249" s="48">
        <v>0</v>
      </c>
      <c r="CK249" s="45">
        <v>0</v>
      </c>
      <c r="CL249" s="45">
        <v>0</v>
      </c>
      <c r="CM249" s="45">
        <v>0</v>
      </c>
      <c r="CN249" s="47">
        <v>0</v>
      </c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>
        <v>0</v>
      </c>
      <c r="CJ250" s="48">
        <v>0</v>
      </c>
      <c r="CK250" s="45">
        <v>0</v>
      </c>
      <c r="CL250" s="45">
        <v>0</v>
      </c>
      <c r="CM250" s="45">
        <v>0</v>
      </c>
      <c r="CN250" s="47">
        <v>0</v>
      </c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>
        <v>0</v>
      </c>
      <c r="CJ251" s="73">
        <v>0</v>
      </c>
      <c r="CK251" s="71">
        <v>1</v>
      </c>
      <c r="CL251" s="71">
        <v>1</v>
      </c>
      <c r="CM251" s="71">
        <v>0</v>
      </c>
      <c r="CN251" s="72">
        <v>0</v>
      </c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12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>
        <v>112</v>
      </c>
      <c r="CJ252" s="52">
        <v>97</v>
      </c>
      <c r="CK252" s="51">
        <v>102</v>
      </c>
      <c r="CL252" s="51">
        <v>110</v>
      </c>
      <c r="CM252" s="51">
        <v>108</v>
      </c>
      <c r="CN252" s="53">
        <v>126</v>
      </c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3326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>
        <v>0</v>
      </c>
      <c r="CJ253" s="54">
        <v>0</v>
      </c>
      <c r="CK253" s="56">
        <v>0</v>
      </c>
      <c r="CL253" s="56">
        <v>0</v>
      </c>
      <c r="CM253" s="56">
        <v>0</v>
      </c>
      <c r="CN253" s="57">
        <v>0</v>
      </c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>
        <v>0</v>
      </c>
      <c r="CJ254" s="54">
        <v>0</v>
      </c>
      <c r="CK254" s="56">
        <v>0</v>
      </c>
      <c r="CL254" s="56">
        <v>0</v>
      </c>
      <c r="CM254" s="56">
        <v>0</v>
      </c>
      <c r="CN254" s="57">
        <v>0</v>
      </c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>
        <v>0</v>
      </c>
      <c r="CJ255" s="54">
        <v>0</v>
      </c>
      <c r="CK255" s="56">
        <v>1</v>
      </c>
      <c r="CL255" s="56">
        <v>1</v>
      </c>
      <c r="CM255" s="56">
        <v>0</v>
      </c>
      <c r="CN255" s="57">
        <v>0</v>
      </c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9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>
        <v>0</v>
      </c>
      <c r="CJ256" s="54">
        <v>0</v>
      </c>
      <c r="CK256" s="56">
        <v>0</v>
      </c>
      <c r="CL256" s="56">
        <v>0</v>
      </c>
      <c r="CM256" s="56">
        <v>0</v>
      </c>
      <c r="CN256" s="57">
        <v>0</v>
      </c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>
        <v>0</v>
      </c>
      <c r="CJ257" s="54">
        <v>0</v>
      </c>
      <c r="CK257" s="56">
        <v>0</v>
      </c>
      <c r="CL257" s="56">
        <v>0</v>
      </c>
      <c r="CM257" s="56">
        <v>0</v>
      </c>
      <c r="CN257" s="57">
        <v>0</v>
      </c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>
        <v>0</v>
      </c>
      <c r="CJ258" s="54">
        <v>0</v>
      </c>
      <c r="CK258" s="56">
        <v>0</v>
      </c>
      <c r="CL258" s="56">
        <v>0</v>
      </c>
      <c r="CM258" s="56">
        <v>0</v>
      </c>
      <c r="CN258" s="57">
        <v>0</v>
      </c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>
        <v>0</v>
      </c>
      <c r="CJ259" s="77">
        <v>0</v>
      </c>
      <c r="CK259" s="75">
        <v>0.14000000000000001</v>
      </c>
      <c r="CL259" s="75">
        <v>0.14000000000000001</v>
      </c>
      <c r="CM259" s="75">
        <v>0</v>
      </c>
      <c r="CN259" s="76">
        <v>0</v>
      </c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1.7000000000000006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>
        <v>0.23</v>
      </c>
      <c r="CJ260" s="60">
        <v>0.2</v>
      </c>
      <c r="CK260" s="62">
        <v>0.21</v>
      </c>
      <c r="CL260" s="62">
        <v>0.23</v>
      </c>
      <c r="CM260" s="62">
        <v>0.22</v>
      </c>
      <c r="CN260" s="63">
        <v>0.26</v>
      </c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6.9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>
        <v>0</v>
      </c>
      <c r="CJ261" s="48">
        <v>0</v>
      </c>
      <c r="CK261" s="45">
        <v>0</v>
      </c>
      <c r="CL261" s="45">
        <v>0</v>
      </c>
      <c r="CM261" s="45">
        <v>0</v>
      </c>
      <c r="CN261" s="47">
        <v>0</v>
      </c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>
        <v>0</v>
      </c>
      <c r="CJ262" s="48">
        <v>0</v>
      </c>
      <c r="CK262" s="45">
        <v>0</v>
      </c>
      <c r="CL262" s="45">
        <v>0</v>
      </c>
      <c r="CM262" s="45">
        <v>0</v>
      </c>
      <c r="CN262" s="47">
        <v>0</v>
      </c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>
        <v>0</v>
      </c>
      <c r="CJ263" s="48">
        <v>0</v>
      </c>
      <c r="CK263" s="45">
        <v>0</v>
      </c>
      <c r="CL263" s="45">
        <v>0</v>
      </c>
      <c r="CM263" s="45">
        <v>0</v>
      </c>
      <c r="CN263" s="47">
        <v>0</v>
      </c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>
        <v>0</v>
      </c>
      <c r="CJ264" s="48">
        <v>0</v>
      </c>
      <c r="CK264" s="45">
        <v>0</v>
      </c>
      <c r="CL264" s="45">
        <v>0</v>
      </c>
      <c r="CM264" s="45">
        <v>0</v>
      </c>
      <c r="CN264" s="47">
        <v>0</v>
      </c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>
        <v>0</v>
      </c>
      <c r="CJ265" s="48">
        <v>0</v>
      </c>
      <c r="CK265" s="45">
        <v>0</v>
      </c>
      <c r="CL265" s="45">
        <v>0</v>
      </c>
      <c r="CM265" s="45">
        <v>0</v>
      </c>
      <c r="CN265" s="47">
        <v>0</v>
      </c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>
        <v>0</v>
      </c>
      <c r="CJ266" s="48">
        <v>0</v>
      </c>
      <c r="CK266" s="45">
        <v>0</v>
      </c>
      <c r="CL266" s="45">
        <v>0</v>
      </c>
      <c r="CM266" s="45">
        <v>0</v>
      </c>
      <c r="CN266" s="47">
        <v>0</v>
      </c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>
        <v>0</v>
      </c>
      <c r="CJ267" s="73">
        <v>0</v>
      </c>
      <c r="CK267" s="71">
        <v>0</v>
      </c>
      <c r="CL267" s="71">
        <v>0</v>
      </c>
      <c r="CM267" s="71">
        <v>0</v>
      </c>
      <c r="CN267" s="72">
        <v>0</v>
      </c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>
        <v>10</v>
      </c>
      <c r="CJ268" s="52">
        <v>4</v>
      </c>
      <c r="CK268" s="51">
        <v>3</v>
      </c>
      <c r="CL268" s="125">
        <v>5</v>
      </c>
      <c r="CM268" s="51">
        <v>4</v>
      </c>
      <c r="CN268" s="53">
        <v>7</v>
      </c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142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>
        <v>0</v>
      </c>
      <c r="CJ269" s="54">
        <v>0</v>
      </c>
      <c r="CK269" s="56">
        <v>0</v>
      </c>
      <c r="CL269" s="56">
        <v>0</v>
      </c>
      <c r="CM269" s="56">
        <v>0</v>
      </c>
      <c r="CN269" s="57">
        <v>0</v>
      </c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>
        <v>0</v>
      </c>
      <c r="CJ270" s="54">
        <v>0</v>
      </c>
      <c r="CK270" s="56">
        <v>0</v>
      </c>
      <c r="CL270" s="56">
        <v>0</v>
      </c>
      <c r="CM270" s="56">
        <v>0</v>
      </c>
      <c r="CN270" s="57">
        <v>0</v>
      </c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>
        <v>0</v>
      </c>
      <c r="CJ271" s="54">
        <v>0</v>
      </c>
      <c r="CK271" s="56">
        <v>0</v>
      </c>
      <c r="CL271" s="56">
        <v>0</v>
      </c>
      <c r="CM271" s="56">
        <v>0</v>
      </c>
      <c r="CN271" s="57">
        <v>0</v>
      </c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>
        <v>0</v>
      </c>
      <c r="CJ272" s="54">
        <v>0</v>
      </c>
      <c r="CK272" s="56">
        <v>0</v>
      </c>
      <c r="CL272" s="56">
        <v>0</v>
      </c>
      <c r="CM272" s="56">
        <v>0</v>
      </c>
      <c r="CN272" s="57">
        <v>0</v>
      </c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>
        <v>0</v>
      </c>
      <c r="CJ273" s="54">
        <v>0</v>
      </c>
      <c r="CK273" s="56">
        <v>0</v>
      </c>
      <c r="CL273" s="56">
        <v>0</v>
      </c>
      <c r="CM273" s="56">
        <v>0</v>
      </c>
      <c r="CN273" s="57">
        <v>0</v>
      </c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>
        <v>0</v>
      </c>
      <c r="CJ274" s="54">
        <v>0</v>
      </c>
      <c r="CK274" s="56">
        <v>0</v>
      </c>
      <c r="CL274" s="56">
        <v>0</v>
      </c>
      <c r="CM274" s="56">
        <v>0</v>
      </c>
      <c r="CN274" s="57">
        <v>0</v>
      </c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>
        <v>0</v>
      </c>
      <c r="CJ275" s="77">
        <v>0</v>
      </c>
      <c r="CK275" s="75">
        <v>0</v>
      </c>
      <c r="CL275" s="75">
        <v>0</v>
      </c>
      <c r="CM275" s="75">
        <v>0</v>
      </c>
      <c r="CN275" s="76">
        <v>0</v>
      </c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>
        <v>0.02</v>
      </c>
      <c r="CJ276" s="60">
        <v>0.01</v>
      </c>
      <c r="CK276" s="62">
        <v>0.01</v>
      </c>
      <c r="CL276" s="62">
        <v>0.01</v>
      </c>
      <c r="CM276" s="62">
        <v>0.01</v>
      </c>
      <c r="CN276" s="63">
        <v>0.01</v>
      </c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0.3000000000000001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>
        <v>0</v>
      </c>
      <c r="CJ277" s="48">
        <v>0</v>
      </c>
      <c r="CK277" s="45">
        <v>0</v>
      </c>
      <c r="CL277" s="45">
        <v>0</v>
      </c>
      <c r="CM277" s="45">
        <v>0</v>
      </c>
      <c r="CN277" s="47">
        <v>0</v>
      </c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>
        <v>0</v>
      </c>
      <c r="CJ278" s="48">
        <v>0</v>
      </c>
      <c r="CK278" s="45">
        <v>0</v>
      </c>
      <c r="CL278" s="45">
        <v>0</v>
      </c>
      <c r="CM278" s="45">
        <v>0</v>
      </c>
      <c r="CN278" s="47">
        <v>0</v>
      </c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>
        <v>0</v>
      </c>
      <c r="CJ279" s="48">
        <v>0</v>
      </c>
      <c r="CK279" s="45">
        <v>0</v>
      </c>
      <c r="CL279" s="45">
        <v>0</v>
      </c>
      <c r="CM279" s="45">
        <v>0</v>
      </c>
      <c r="CN279" s="47">
        <v>0</v>
      </c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>
        <v>0</v>
      </c>
      <c r="CJ280" s="48">
        <v>0</v>
      </c>
      <c r="CK280" s="45">
        <v>0</v>
      </c>
      <c r="CL280" s="45">
        <v>0</v>
      </c>
      <c r="CM280" s="45">
        <v>0</v>
      </c>
      <c r="CN280" s="47">
        <v>0</v>
      </c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>
        <v>0</v>
      </c>
      <c r="CJ281" s="48">
        <v>0</v>
      </c>
      <c r="CK281" s="45">
        <v>0</v>
      </c>
      <c r="CL281" s="45">
        <v>0</v>
      </c>
      <c r="CM281" s="45">
        <v>0</v>
      </c>
      <c r="CN281" s="47">
        <v>0</v>
      </c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>
        <v>0</v>
      </c>
      <c r="CJ282" s="48">
        <v>0</v>
      </c>
      <c r="CK282" s="45">
        <v>0</v>
      </c>
      <c r="CL282" s="45">
        <v>0</v>
      </c>
      <c r="CM282" s="45">
        <v>0</v>
      </c>
      <c r="CN282" s="47">
        <v>0</v>
      </c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>
        <v>0</v>
      </c>
      <c r="CJ283" s="73">
        <v>0</v>
      </c>
      <c r="CK283" s="71">
        <v>0</v>
      </c>
      <c r="CL283" s="71">
        <v>0</v>
      </c>
      <c r="CM283" s="71">
        <v>0</v>
      </c>
      <c r="CN283" s="72">
        <v>0</v>
      </c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>
        <v>23</v>
      </c>
      <c r="CJ284" s="52">
        <v>17</v>
      </c>
      <c r="CK284" s="51">
        <v>15</v>
      </c>
      <c r="CL284" s="51">
        <v>10</v>
      </c>
      <c r="CM284" s="51">
        <v>14</v>
      </c>
      <c r="CN284" s="53">
        <v>19</v>
      </c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684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>
        <v>0</v>
      </c>
      <c r="CJ285" s="54">
        <v>0</v>
      </c>
      <c r="CK285" s="56">
        <v>0</v>
      </c>
      <c r="CL285" s="56">
        <v>0</v>
      </c>
      <c r="CM285" s="56">
        <v>0</v>
      </c>
      <c r="CN285" s="57">
        <v>0</v>
      </c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>
        <v>0</v>
      </c>
      <c r="CJ286" s="54">
        <v>0</v>
      </c>
      <c r="CK286" s="56">
        <v>0</v>
      </c>
      <c r="CL286" s="56">
        <v>0</v>
      </c>
      <c r="CM286" s="56">
        <v>0</v>
      </c>
      <c r="CN286" s="57">
        <v>0</v>
      </c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>
        <v>0</v>
      </c>
      <c r="CJ287" s="54">
        <v>0</v>
      </c>
      <c r="CK287" s="56">
        <v>0</v>
      </c>
      <c r="CL287" s="56">
        <v>0</v>
      </c>
      <c r="CM287" s="56">
        <v>0</v>
      </c>
      <c r="CN287" s="57">
        <v>0</v>
      </c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>
        <v>0</v>
      </c>
      <c r="CJ288" s="54">
        <v>0</v>
      </c>
      <c r="CK288" s="56">
        <v>0</v>
      </c>
      <c r="CL288" s="56">
        <v>0</v>
      </c>
      <c r="CM288" s="56">
        <v>0</v>
      </c>
      <c r="CN288" s="57">
        <v>0</v>
      </c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>
        <v>0</v>
      </c>
      <c r="CJ289" s="54">
        <v>0</v>
      </c>
      <c r="CK289" s="56">
        <v>0</v>
      </c>
      <c r="CL289" s="56">
        <v>0</v>
      </c>
      <c r="CM289" s="56">
        <v>0</v>
      </c>
      <c r="CN289" s="57">
        <v>0</v>
      </c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>
        <v>0</v>
      </c>
      <c r="CJ290" s="54">
        <v>0</v>
      </c>
      <c r="CK290" s="56">
        <v>0</v>
      </c>
      <c r="CL290" s="56">
        <v>0</v>
      </c>
      <c r="CM290" s="56">
        <v>0</v>
      </c>
      <c r="CN290" s="57">
        <v>0</v>
      </c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>
        <v>0</v>
      </c>
      <c r="CJ291" s="77">
        <v>0</v>
      </c>
      <c r="CK291" s="75">
        <v>0</v>
      </c>
      <c r="CL291" s="75">
        <v>0</v>
      </c>
      <c r="CM291" s="75">
        <v>0</v>
      </c>
      <c r="CN291" s="76">
        <v>0</v>
      </c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>
        <v>0.05</v>
      </c>
      <c r="CJ292" s="60">
        <v>0.04</v>
      </c>
      <c r="CK292" s="62">
        <v>0.03</v>
      </c>
      <c r="CL292" s="62">
        <v>0.02</v>
      </c>
      <c r="CM292" s="62">
        <v>0.03</v>
      </c>
      <c r="CN292" s="63">
        <v>0.04</v>
      </c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1.4500000000000004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>
        <v>0</v>
      </c>
      <c r="CJ293" s="48">
        <v>0</v>
      </c>
      <c r="CK293" s="45">
        <v>0</v>
      </c>
      <c r="CL293" s="45">
        <v>3</v>
      </c>
      <c r="CM293" s="45">
        <v>0</v>
      </c>
      <c r="CN293" s="47">
        <v>0</v>
      </c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134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>
        <v>8</v>
      </c>
      <c r="CJ294" s="48">
        <v>4</v>
      </c>
      <c r="CK294" s="45">
        <v>1</v>
      </c>
      <c r="CL294" s="45">
        <v>4</v>
      </c>
      <c r="CM294" s="45">
        <v>10</v>
      </c>
      <c r="CN294" s="47">
        <v>9</v>
      </c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596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>
        <v>5</v>
      </c>
      <c r="CJ295" s="48">
        <v>3</v>
      </c>
      <c r="CK295" s="45">
        <v>3</v>
      </c>
      <c r="CL295" s="45">
        <v>3</v>
      </c>
      <c r="CM295" s="45">
        <v>2</v>
      </c>
      <c r="CN295" s="47">
        <v>1</v>
      </c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193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>
        <v>3</v>
      </c>
      <c r="CJ296" s="48">
        <v>1</v>
      </c>
      <c r="CK296" s="45">
        <v>2</v>
      </c>
      <c r="CL296" s="45">
        <v>0</v>
      </c>
      <c r="CM296" s="45">
        <v>1</v>
      </c>
      <c r="CN296" s="47">
        <v>5</v>
      </c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353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>
        <v>2</v>
      </c>
      <c r="CJ297" s="48">
        <v>1</v>
      </c>
      <c r="CK297" s="45">
        <v>0</v>
      </c>
      <c r="CL297" s="45">
        <v>0</v>
      </c>
      <c r="CM297" s="45">
        <v>0</v>
      </c>
      <c r="CN297" s="47">
        <v>1</v>
      </c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36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>
        <v>0</v>
      </c>
      <c r="CJ298" s="48">
        <v>0</v>
      </c>
      <c r="CK298" s="45">
        <v>0</v>
      </c>
      <c r="CL298" s="45">
        <v>0</v>
      </c>
      <c r="CM298" s="45">
        <v>0</v>
      </c>
      <c r="CN298" s="47">
        <v>1</v>
      </c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15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>
        <v>18</v>
      </c>
      <c r="CJ299" s="73">
        <v>9</v>
      </c>
      <c r="CK299" s="71">
        <v>6</v>
      </c>
      <c r="CL299" s="71">
        <v>10</v>
      </c>
      <c r="CM299" s="71">
        <v>13</v>
      </c>
      <c r="CN299" s="72">
        <v>17</v>
      </c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1327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>
        <v>1361</v>
      </c>
      <c r="CJ300" s="52">
        <v>1589</v>
      </c>
      <c r="CK300" s="51">
        <v>2147</v>
      </c>
      <c r="CL300" s="51">
        <v>3140</v>
      </c>
      <c r="CM300" s="51">
        <v>4044</v>
      </c>
      <c r="CN300" s="53">
        <v>5482</v>
      </c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114195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>
        <v>0</v>
      </c>
      <c r="CJ301" s="54">
        <v>0</v>
      </c>
      <c r="CK301" s="56">
        <v>0</v>
      </c>
      <c r="CL301" s="56">
        <v>0.6</v>
      </c>
      <c r="CM301" s="56">
        <v>0</v>
      </c>
      <c r="CN301" s="57">
        <v>0</v>
      </c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26.800000000000004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>
        <v>0.62</v>
      </c>
      <c r="CJ302" s="54">
        <v>0.31</v>
      </c>
      <c r="CK302" s="56">
        <v>0.08</v>
      </c>
      <c r="CL302" s="56">
        <v>0.31</v>
      </c>
      <c r="CM302" s="56">
        <v>0.77</v>
      </c>
      <c r="CN302" s="57">
        <v>0.69</v>
      </c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45.860000000000007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>
        <v>0.56000000000000005</v>
      </c>
      <c r="CJ303" s="54">
        <v>0.33</v>
      </c>
      <c r="CK303" s="56">
        <v>0.33</v>
      </c>
      <c r="CL303" s="56">
        <v>0.33</v>
      </c>
      <c r="CM303" s="56">
        <v>0.22</v>
      </c>
      <c r="CN303" s="57">
        <v>0.11</v>
      </c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20.379999999999992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>
        <v>0.25</v>
      </c>
      <c r="CJ304" s="54">
        <v>0.08</v>
      </c>
      <c r="CK304" s="56">
        <v>0.17</v>
      </c>
      <c r="CL304" s="56">
        <v>0</v>
      </c>
      <c r="CM304" s="56">
        <v>0.08</v>
      </c>
      <c r="CN304" s="57">
        <v>0.42</v>
      </c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29.420000000000009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>
        <v>1</v>
      </c>
      <c r="CJ305" s="54">
        <v>0.5</v>
      </c>
      <c r="CK305" s="56">
        <v>0</v>
      </c>
      <c r="CL305" s="56">
        <v>0</v>
      </c>
      <c r="CM305" s="56">
        <v>0</v>
      </c>
      <c r="CN305" s="57">
        <v>0.5</v>
      </c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18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>
        <v>0</v>
      </c>
      <c r="CJ306" s="54">
        <v>0</v>
      </c>
      <c r="CK306" s="56">
        <v>0</v>
      </c>
      <c r="CL306" s="56">
        <v>0</v>
      </c>
      <c r="CM306" s="56">
        <v>0</v>
      </c>
      <c r="CN306" s="57">
        <v>0.33</v>
      </c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4.9800000000000004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>
        <v>0.41</v>
      </c>
      <c r="CJ307" s="77">
        <v>0.2</v>
      </c>
      <c r="CK307" s="75">
        <v>0.14000000000000001</v>
      </c>
      <c r="CL307" s="75">
        <v>0.23</v>
      </c>
      <c r="CM307" s="75">
        <v>0.3</v>
      </c>
      <c r="CN307" s="76">
        <v>0.39</v>
      </c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29.770000000000003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>
        <v>0.36</v>
      </c>
      <c r="CJ308" s="60">
        <v>0.42</v>
      </c>
      <c r="CK308" s="62">
        <v>0.57999999999999996</v>
      </c>
      <c r="CL308" s="62">
        <v>0.85</v>
      </c>
      <c r="CM308" s="62">
        <v>1.08</v>
      </c>
      <c r="CN308" s="63">
        <v>1.47</v>
      </c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30.39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>
        <f>[5]流行!$C23</f>
        <v>26</v>
      </c>
      <c r="D27" s="17">
        <f>[5]流行!$D23</f>
        <v>0</v>
      </c>
      <c r="E27" s="17">
        <f>[5]流行!$E23</f>
        <v>1</v>
      </c>
      <c r="F27" s="17">
        <f>[5]流行!$F23</f>
        <v>1</v>
      </c>
      <c r="G27" s="17">
        <f>[5]流行!$G23</f>
        <v>1</v>
      </c>
      <c r="H27" s="17">
        <f>[5]流行!$H23</f>
        <v>0</v>
      </c>
      <c r="I27" s="17">
        <f>[5]流行!$I23</f>
        <v>3</v>
      </c>
      <c r="J27" s="17">
        <f>[5]流行!$J23</f>
        <v>2</v>
      </c>
      <c r="K27" s="17">
        <f>[5]流行!$K23</f>
        <v>0</v>
      </c>
      <c r="L27" s="17">
        <f>[5]流行!$L23</f>
        <v>1</v>
      </c>
      <c r="M27" s="17">
        <f>[5]流行!$M23</f>
        <v>0</v>
      </c>
      <c r="N27" s="17">
        <f>[5]流行!$N23</f>
        <v>0</v>
      </c>
      <c r="O27" s="17">
        <f>[5]流行!$O23</f>
        <v>1</v>
      </c>
      <c r="P27" s="17">
        <f>[5]流行!$P23</f>
        <v>1</v>
      </c>
      <c r="Q27" s="17">
        <f>[5]流行!$Q23</f>
        <v>2</v>
      </c>
      <c r="R27" s="17">
        <f>[5]流行!$R23</f>
        <v>2</v>
      </c>
      <c r="S27" s="17">
        <f>[5]流行!$S23</f>
        <v>5</v>
      </c>
      <c r="T27" s="17">
        <f>[5]流行!$T23</f>
        <v>4</v>
      </c>
      <c r="U27" s="17">
        <f>[5]流行!$U23</f>
        <v>0</v>
      </c>
      <c r="V27" s="17">
        <f>[5]流行!$V23</f>
        <v>2</v>
      </c>
      <c r="X27">
        <f t="shared" si="0"/>
        <v>26</v>
      </c>
      <c r="Y27" t="b">
        <f t="shared" si="1"/>
        <v>1</v>
      </c>
    </row>
    <row r="28" spans="2:25">
      <c r="B28" s="17">
        <v>23</v>
      </c>
      <c r="C28" s="17">
        <f>[5]流行!$C24</f>
        <v>33</v>
      </c>
      <c r="D28" s="17">
        <f>[5]流行!$D24</f>
        <v>0</v>
      </c>
      <c r="E28" s="17">
        <f>[5]流行!$E24</f>
        <v>1</v>
      </c>
      <c r="F28" s="17">
        <f>[5]流行!$F24</f>
        <v>1</v>
      </c>
      <c r="G28" s="17">
        <f>[5]流行!$G24</f>
        <v>0</v>
      </c>
      <c r="H28" s="17">
        <f>[5]流行!$H24</f>
        <v>0</v>
      </c>
      <c r="I28" s="17">
        <f>[5]流行!$I24</f>
        <v>1</v>
      </c>
      <c r="J28" s="17">
        <f>[5]流行!$J24</f>
        <v>4</v>
      </c>
      <c r="K28" s="17">
        <f>[5]流行!$K24</f>
        <v>1</v>
      </c>
      <c r="L28" s="17">
        <f>[5]流行!$L24</f>
        <v>1</v>
      </c>
      <c r="M28" s="17">
        <f>[5]流行!$M24</f>
        <v>1</v>
      </c>
      <c r="N28" s="17">
        <f>[5]流行!$N24</f>
        <v>1</v>
      </c>
      <c r="O28" s="17">
        <f>[5]流行!$O24</f>
        <v>4</v>
      </c>
      <c r="P28" s="17">
        <f>[5]流行!$P24</f>
        <v>1</v>
      </c>
      <c r="Q28" s="17">
        <f>[5]流行!$Q24</f>
        <v>4</v>
      </c>
      <c r="R28" s="17">
        <f>[5]流行!$R24</f>
        <v>4</v>
      </c>
      <c r="S28" s="17">
        <f>[5]流行!$S24</f>
        <v>7</v>
      </c>
      <c r="T28" s="17">
        <f>[5]流行!$T24</f>
        <v>1</v>
      </c>
      <c r="U28" s="17">
        <f>[5]流行!$U24</f>
        <v>1</v>
      </c>
      <c r="V28" s="17">
        <f>[5]流行!$V24</f>
        <v>0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>
        <f>[5]流行!$C25</f>
        <v>31</v>
      </c>
      <c r="D29" s="17">
        <f>[5]流行!$D25</f>
        <v>0</v>
      </c>
      <c r="E29" s="17">
        <f>[5]流行!$E25</f>
        <v>1</v>
      </c>
      <c r="F29" s="17">
        <f>[5]流行!$F25</f>
        <v>0</v>
      </c>
      <c r="G29" s="17">
        <f>[5]流行!$G25</f>
        <v>0</v>
      </c>
      <c r="H29" s="17">
        <f>[5]流行!$H25</f>
        <v>0</v>
      </c>
      <c r="I29" s="17">
        <f>[5]流行!$I25</f>
        <v>2</v>
      </c>
      <c r="J29" s="17">
        <f>[5]流行!$J25</f>
        <v>1</v>
      </c>
      <c r="K29" s="17">
        <f>[5]流行!$K25</f>
        <v>0</v>
      </c>
      <c r="L29" s="17">
        <f>[5]流行!$L25</f>
        <v>1</v>
      </c>
      <c r="M29" s="17">
        <f>[5]流行!$M25</f>
        <v>1</v>
      </c>
      <c r="N29" s="17">
        <f>[5]流行!$N25</f>
        <v>0</v>
      </c>
      <c r="O29" s="17">
        <f>[5]流行!$O25</f>
        <v>2</v>
      </c>
      <c r="P29" s="17">
        <f>[5]流行!$P25</f>
        <v>1</v>
      </c>
      <c r="Q29" s="17">
        <f>[5]流行!$Q25</f>
        <v>1</v>
      </c>
      <c r="R29" s="17">
        <f>[5]流行!$R25</f>
        <v>7</v>
      </c>
      <c r="S29" s="17">
        <f>[5]流行!$S25</f>
        <v>4</v>
      </c>
      <c r="T29" s="17">
        <f>[5]流行!$T25</f>
        <v>4</v>
      </c>
      <c r="U29" s="17">
        <f>[5]流行!$U25</f>
        <v>3</v>
      </c>
      <c r="V29" s="17">
        <f>[5]流行!$V25</f>
        <v>3</v>
      </c>
      <c r="X29">
        <f t="shared" si="0"/>
        <v>31</v>
      </c>
      <c r="Y29" t="b">
        <f t="shared" si="1"/>
        <v>1</v>
      </c>
    </row>
    <row r="30" spans="2:25">
      <c r="B30" s="17">
        <v>25</v>
      </c>
      <c r="C30" s="17">
        <f>[5]流行!$C26</f>
        <v>31</v>
      </c>
      <c r="D30" s="17">
        <f>[5]流行!$D26</f>
        <v>0</v>
      </c>
      <c r="E30" s="17">
        <f>[5]流行!$E26</f>
        <v>0</v>
      </c>
      <c r="F30" s="17">
        <f>[5]流行!$F26</f>
        <v>5</v>
      </c>
      <c r="G30" s="17">
        <f>[5]流行!$G26</f>
        <v>2</v>
      </c>
      <c r="H30" s="17">
        <f>[5]流行!$H26</f>
        <v>0</v>
      </c>
      <c r="I30" s="17">
        <f>[5]流行!$I26</f>
        <v>0</v>
      </c>
      <c r="J30" s="17">
        <f>[5]流行!$J26</f>
        <v>0</v>
      </c>
      <c r="K30" s="17">
        <f>[5]流行!$K26</f>
        <v>0</v>
      </c>
      <c r="L30" s="17">
        <f>[5]流行!$L26</f>
        <v>1</v>
      </c>
      <c r="M30" s="17">
        <f>[5]流行!$M26</f>
        <v>3</v>
      </c>
      <c r="N30" s="17">
        <f>[5]流行!$N26</f>
        <v>0</v>
      </c>
      <c r="O30" s="17">
        <f>[5]流行!$O26</f>
        <v>4</v>
      </c>
      <c r="P30" s="17">
        <f>[5]流行!$P26</f>
        <v>1</v>
      </c>
      <c r="Q30" s="17">
        <f>[5]流行!$Q26</f>
        <v>1</v>
      </c>
      <c r="R30" s="17">
        <f>[5]流行!$R26</f>
        <v>5</v>
      </c>
      <c r="S30" s="17">
        <f>[5]流行!$S26</f>
        <v>6</v>
      </c>
      <c r="T30" s="17">
        <f>[5]流行!$T26</f>
        <v>0</v>
      </c>
      <c r="U30" s="17">
        <f>[5]流行!$U26</f>
        <v>1</v>
      </c>
      <c r="V30" s="17">
        <f>[5]流行!$V26</f>
        <v>2</v>
      </c>
      <c r="X30">
        <f t="shared" si="0"/>
        <v>31</v>
      </c>
      <c r="Y30" t="b">
        <f t="shared" si="1"/>
        <v>1</v>
      </c>
    </row>
    <row r="31" spans="2:25">
      <c r="B31" s="17">
        <v>26</v>
      </c>
      <c r="C31" s="17">
        <f>[5]流行!$C27</f>
        <v>32</v>
      </c>
      <c r="D31" s="17">
        <f>[5]流行!$D27</f>
        <v>1</v>
      </c>
      <c r="E31" s="17">
        <f>[5]流行!$E27</f>
        <v>0</v>
      </c>
      <c r="F31" s="17">
        <f>[5]流行!$F27</f>
        <v>0</v>
      </c>
      <c r="G31" s="17">
        <f>[5]流行!$G27</f>
        <v>4</v>
      </c>
      <c r="H31" s="17">
        <f>[5]流行!$H27</f>
        <v>2</v>
      </c>
      <c r="I31" s="17">
        <f>[5]流行!$I27</f>
        <v>1</v>
      </c>
      <c r="J31" s="17">
        <f>[5]流行!$J27</f>
        <v>1</v>
      </c>
      <c r="K31" s="17">
        <f>[5]流行!$K27</f>
        <v>1</v>
      </c>
      <c r="L31" s="17">
        <f>[5]流行!$L27</f>
        <v>0</v>
      </c>
      <c r="M31" s="17">
        <f>[5]流行!$M27</f>
        <v>1</v>
      </c>
      <c r="N31" s="17">
        <f>[5]流行!$N27</f>
        <v>0</v>
      </c>
      <c r="O31" s="17">
        <f>[5]流行!$O27</f>
        <v>0</v>
      </c>
      <c r="P31" s="17">
        <f>[5]流行!$P27</f>
        <v>1</v>
      </c>
      <c r="Q31" s="17">
        <f>[5]流行!$Q27</f>
        <v>4</v>
      </c>
      <c r="R31" s="17">
        <f>[5]流行!$R27</f>
        <v>4</v>
      </c>
      <c r="S31" s="17">
        <f>[5]流行!$S27</f>
        <v>3</v>
      </c>
      <c r="T31" s="17">
        <f>[5]流行!$T27</f>
        <v>2</v>
      </c>
      <c r="U31" s="17">
        <f>[5]流行!$U27</f>
        <v>5</v>
      </c>
      <c r="V31" s="17">
        <f>[5]流行!$V27</f>
        <v>2</v>
      </c>
      <c r="X31">
        <f t="shared" si="0"/>
        <v>32</v>
      </c>
      <c r="Y31" t="b">
        <f t="shared" si="1"/>
        <v>1</v>
      </c>
    </row>
    <row r="32" spans="2:25">
      <c r="B32" s="17">
        <v>27</v>
      </c>
      <c r="C32" s="17">
        <f>[5]流行!$C28</f>
        <v>21</v>
      </c>
      <c r="D32" s="17">
        <f>[5]流行!$D28</f>
        <v>0</v>
      </c>
      <c r="E32" s="17">
        <f>[5]流行!$E28</f>
        <v>0</v>
      </c>
      <c r="F32" s="17">
        <f>[5]流行!$F28</f>
        <v>0</v>
      </c>
      <c r="G32" s="17">
        <f>[5]流行!$G28</f>
        <v>0</v>
      </c>
      <c r="H32" s="17">
        <f>[5]流行!$H28</f>
        <v>0</v>
      </c>
      <c r="I32" s="17">
        <f>[5]流行!$I28</f>
        <v>1</v>
      </c>
      <c r="J32" s="17">
        <f>[5]流行!$J28</f>
        <v>0</v>
      </c>
      <c r="K32" s="17">
        <f>[5]流行!$K28</f>
        <v>2</v>
      </c>
      <c r="L32" s="17">
        <f>[5]流行!$L28</f>
        <v>0</v>
      </c>
      <c r="M32" s="17">
        <f>[5]流行!$M28</f>
        <v>0</v>
      </c>
      <c r="N32" s="17">
        <f>[5]流行!$N28</f>
        <v>2</v>
      </c>
      <c r="O32" s="17">
        <f>[5]流行!$O28</f>
        <v>0</v>
      </c>
      <c r="P32" s="17">
        <f>[5]流行!$P28</f>
        <v>1</v>
      </c>
      <c r="Q32" s="17">
        <f>[5]流行!$Q28</f>
        <v>5</v>
      </c>
      <c r="R32" s="17">
        <f>[5]流行!$R28</f>
        <v>3</v>
      </c>
      <c r="S32" s="17">
        <f>[5]流行!$S28</f>
        <v>2</v>
      </c>
      <c r="T32" s="17">
        <f>[5]流行!$T28</f>
        <v>3</v>
      </c>
      <c r="U32" s="17">
        <f>[5]流行!$U28</f>
        <v>1</v>
      </c>
      <c r="V32" s="17">
        <f>[5]流行!$V28</f>
        <v>1</v>
      </c>
      <c r="X32">
        <f t="shared" si="0"/>
        <v>21</v>
      </c>
      <c r="Y32" t="b">
        <f t="shared" si="1"/>
        <v>1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555</v>
      </c>
      <c r="D60" s="2">
        <f t="array" ref="D60">+SUM(IF(NOT(ISERROR(D6:D58)),D6:D58))</f>
        <v>2</v>
      </c>
      <c r="E60" s="2">
        <f t="array" ref="E60">+SUM(IF(NOT(ISERROR(E6:E58)),E6:E58))</f>
        <v>5</v>
      </c>
      <c r="F60" s="2">
        <f t="array" ref="F60">+SUM(IF(NOT(ISERROR(F6:F58)),F6:F58))</f>
        <v>14</v>
      </c>
      <c r="G60" s="2">
        <f t="array" ref="G60">+SUM(IF(NOT(ISERROR(G6:G58)),G6:G58))</f>
        <v>16</v>
      </c>
      <c r="H60" s="2">
        <f t="array" ref="H60">+SUM(IF(NOT(ISERROR(H6:H58)),H6:H58))</f>
        <v>6</v>
      </c>
      <c r="I60" s="2">
        <f t="array" ref="I60">+SUM(IF(NOT(ISERROR(I6:I58)),I6:I58))</f>
        <v>18</v>
      </c>
      <c r="J60" s="2">
        <f t="array" ref="J60">+SUM(IF(NOT(ISERROR(J6:J58)),J6:J58))</f>
        <v>18</v>
      </c>
      <c r="K60" s="2">
        <f t="array" ref="K60">+SUM(IF(NOT(ISERROR(K6:K58)),K6:K58))</f>
        <v>7</v>
      </c>
      <c r="L60" s="2">
        <f t="array" ref="L60">+SUM(IF(NOT(ISERROR(L6:L58)),L6:L58))</f>
        <v>16</v>
      </c>
      <c r="M60" s="2">
        <f t="array" ref="M60">+SUM(IF(NOT(ISERROR(M6:M58)),M6:M58))</f>
        <v>17</v>
      </c>
      <c r="N60" s="2">
        <f t="array" ref="N60">+SUM(IF(NOT(ISERROR(N6:N58)),N6:N58))</f>
        <v>13</v>
      </c>
      <c r="O60" s="2">
        <f t="array" ref="O60">+SUM(IF(NOT(ISERROR(O6:O58)),O6:O58))</f>
        <v>33</v>
      </c>
      <c r="P60" s="2">
        <f t="array" ref="P60">+SUM(IF(NOT(ISERROR(P6:P58)),P6:P58))</f>
        <v>17</v>
      </c>
      <c r="Q60" s="2">
        <f t="array" ref="Q60">+SUM(IF(NOT(ISERROR(Q6:Q58)),Q6:Q58))</f>
        <v>55</v>
      </c>
      <c r="R60" s="2">
        <f t="array" ref="R60">+SUM(IF(NOT(ISERROR(R6:R58)),R6:R58))</f>
        <v>91</v>
      </c>
      <c r="S60" s="2">
        <f t="array" ref="S60">+SUM(IF(NOT(ISERROR(S6:S58)),S6:S58))</f>
        <v>78</v>
      </c>
      <c r="T60" s="2">
        <f t="array" ref="T60">+SUM(IF(NOT(ISERROR(T6:T58)),T6:T58))</f>
        <v>45</v>
      </c>
      <c r="U60" s="2">
        <f t="array" ref="U60">+SUM(IF(NOT(ISERROR(U6:U58)),U6:U58))</f>
        <v>58</v>
      </c>
      <c r="V60" s="2">
        <f t="array" ref="V60">+SUM(IF(NOT(ISERROR(V6:V58)),V6:V58))</f>
        <v>46</v>
      </c>
      <c r="W60" s="2"/>
      <c r="X60" s="2">
        <f>SUM(D60:V60)</f>
        <v>555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0.36036036036036034</v>
      </c>
      <c r="E61" s="4">
        <f t="shared" si="2"/>
        <v>0.90090090090090091</v>
      </c>
      <c r="F61" s="4">
        <f t="shared" si="2"/>
        <v>2.5225225225225225</v>
      </c>
      <c r="G61" s="4">
        <f t="shared" si="2"/>
        <v>2.8828828828828827</v>
      </c>
      <c r="H61" s="4">
        <f t="shared" si="2"/>
        <v>1.0810810810810811</v>
      </c>
      <c r="I61" s="4">
        <f t="shared" si="2"/>
        <v>3.2432432432432434</v>
      </c>
      <c r="J61" s="4">
        <f t="shared" si="2"/>
        <v>3.2432432432432434</v>
      </c>
      <c r="K61" s="4">
        <f t="shared" si="2"/>
        <v>1.2612612612612613</v>
      </c>
      <c r="L61" s="4">
        <f t="shared" si="2"/>
        <v>2.8828828828828827</v>
      </c>
      <c r="M61" s="4">
        <f t="shared" si="2"/>
        <v>3.0630630630630629</v>
      </c>
      <c r="N61" s="4">
        <f t="shared" si="2"/>
        <v>2.3423423423423424</v>
      </c>
      <c r="O61" s="4">
        <f t="shared" si="2"/>
        <v>5.9459459459459465</v>
      </c>
      <c r="P61" s="4">
        <f t="shared" si="2"/>
        <v>3.0630630630630629</v>
      </c>
      <c r="Q61" s="4">
        <f t="shared" si="2"/>
        <v>9.9099099099099099</v>
      </c>
      <c r="R61" s="4">
        <f t="shared" si="2"/>
        <v>16.396396396396394</v>
      </c>
      <c r="S61" s="4">
        <f t="shared" si="2"/>
        <v>14.054054054054054</v>
      </c>
      <c r="T61" s="4">
        <f t="shared" si="2"/>
        <v>8.1081081081081088</v>
      </c>
      <c r="U61" s="4">
        <f t="shared" si="2"/>
        <v>10.45045045045045</v>
      </c>
      <c r="V61" s="4">
        <f t="shared" si="2"/>
        <v>8.2882882882882889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555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>
        <f>[6]細髄!$C23</f>
        <v>1</v>
      </c>
      <c r="D27" s="17">
        <f>[6]細髄!$D23</f>
        <v>1</v>
      </c>
      <c r="E27" s="17">
        <f>[6]細髄!$E23</f>
        <v>0</v>
      </c>
      <c r="F27" s="17">
        <f>[6]細髄!$F23</f>
        <v>0</v>
      </c>
      <c r="G27" s="17">
        <f>[6]細髄!$G23</f>
        <v>0</v>
      </c>
      <c r="H27" s="17">
        <f>[6]細髄!$H23</f>
        <v>0</v>
      </c>
      <c r="I27" s="17">
        <f>[6]細髄!$I23</f>
        <v>0</v>
      </c>
      <c r="J27" s="17">
        <f>[6]細髄!$J23</f>
        <v>0</v>
      </c>
      <c r="K27" s="17">
        <f>[6]細髄!$K23</f>
        <v>0</v>
      </c>
      <c r="L27" s="17">
        <f>[6]細髄!$L23</f>
        <v>0</v>
      </c>
      <c r="M27" s="17">
        <f>[6]細髄!$M23</f>
        <v>0</v>
      </c>
      <c r="N27" s="17">
        <f>[6]細髄!$N23</f>
        <v>0</v>
      </c>
      <c r="O27" s="17">
        <f>[6]細髄!$O23</f>
        <v>0</v>
      </c>
      <c r="P27" s="17">
        <f>[6]細髄!$P23</f>
        <v>0</v>
      </c>
      <c r="Q27" s="17">
        <f>[6]細髄!$Q23</f>
        <v>0</v>
      </c>
      <c r="R27" s="17">
        <f>[6]細髄!$R23</f>
        <v>0</v>
      </c>
      <c r="S27" s="17">
        <f>[6]細髄!$S23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[6]細髄!$C24</f>
        <v>0</v>
      </c>
      <c r="D28" s="17">
        <f>[6]細髄!$D24</f>
        <v>0</v>
      </c>
      <c r="E28" s="17">
        <f>[6]細髄!$E24</f>
        <v>0</v>
      </c>
      <c r="F28" s="17">
        <f>[6]細髄!$F24</f>
        <v>0</v>
      </c>
      <c r="G28" s="17">
        <f>[6]細髄!$G24</f>
        <v>0</v>
      </c>
      <c r="H28" s="17">
        <f>[6]細髄!$H24</f>
        <v>0</v>
      </c>
      <c r="I28" s="17">
        <f>[6]細髄!$I24</f>
        <v>0</v>
      </c>
      <c r="J28" s="17">
        <f>[6]細髄!$J24</f>
        <v>0</v>
      </c>
      <c r="K28" s="17">
        <f>[6]細髄!$K24</f>
        <v>0</v>
      </c>
      <c r="L28" s="17">
        <f>[6]細髄!$L24</f>
        <v>0</v>
      </c>
      <c r="M28" s="17">
        <f>[6]細髄!$M24</f>
        <v>0</v>
      </c>
      <c r="N28" s="17">
        <f>[6]細髄!$N24</f>
        <v>0</v>
      </c>
      <c r="O28" s="17">
        <f>[6]細髄!$O24</f>
        <v>0</v>
      </c>
      <c r="P28" s="17">
        <f>[6]細髄!$P24</f>
        <v>0</v>
      </c>
      <c r="Q28" s="17">
        <f>[6]細髄!$Q24</f>
        <v>0</v>
      </c>
      <c r="R28" s="17">
        <f>[6]細髄!$R24</f>
        <v>0</v>
      </c>
      <c r="S28" s="17">
        <f>[6]細髄!$S24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[6]細髄!$C25</f>
        <v>0</v>
      </c>
      <c r="D29" s="17">
        <f>[6]細髄!$D25</f>
        <v>0</v>
      </c>
      <c r="E29" s="17">
        <f>[6]細髄!$E25</f>
        <v>0</v>
      </c>
      <c r="F29" s="17">
        <f>[6]細髄!$F25</f>
        <v>0</v>
      </c>
      <c r="G29" s="17">
        <f>[6]細髄!$G25</f>
        <v>0</v>
      </c>
      <c r="H29" s="17">
        <f>[6]細髄!$H25</f>
        <v>0</v>
      </c>
      <c r="I29" s="17">
        <f>[6]細髄!$I25</f>
        <v>0</v>
      </c>
      <c r="J29" s="17">
        <f>[6]細髄!$J25</f>
        <v>0</v>
      </c>
      <c r="K29" s="17">
        <f>[6]細髄!$K25</f>
        <v>0</v>
      </c>
      <c r="L29" s="17">
        <f>[6]細髄!$L25</f>
        <v>0</v>
      </c>
      <c r="M29" s="17">
        <f>[6]細髄!$M25</f>
        <v>0</v>
      </c>
      <c r="N29" s="17">
        <f>[6]細髄!$N25</f>
        <v>0</v>
      </c>
      <c r="O29" s="17">
        <f>[6]細髄!$O25</f>
        <v>0</v>
      </c>
      <c r="P29" s="17">
        <f>[6]細髄!$P25</f>
        <v>0</v>
      </c>
      <c r="Q29" s="17">
        <f>[6]細髄!$Q25</f>
        <v>0</v>
      </c>
      <c r="R29" s="17">
        <f>[6]細髄!$R25</f>
        <v>0</v>
      </c>
      <c r="S29" s="17">
        <f>[6]細髄!$S25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[6]細髄!$C26</f>
        <v>2</v>
      </c>
      <c r="D30" s="17">
        <f>[6]細髄!$D26</f>
        <v>0</v>
      </c>
      <c r="E30" s="17">
        <f>[6]細髄!$E26</f>
        <v>0</v>
      </c>
      <c r="F30" s="17">
        <f>[6]細髄!$F26</f>
        <v>0</v>
      </c>
      <c r="G30" s="17">
        <f>[6]細髄!$G26</f>
        <v>0</v>
      </c>
      <c r="H30" s="17">
        <f>[6]細髄!$H26</f>
        <v>0</v>
      </c>
      <c r="I30" s="17">
        <f>[6]細髄!$I26</f>
        <v>0</v>
      </c>
      <c r="J30" s="17">
        <f>[6]細髄!$J26</f>
        <v>0</v>
      </c>
      <c r="K30" s="17">
        <f>[6]細髄!$K26</f>
        <v>1</v>
      </c>
      <c r="L30" s="17">
        <f>[6]細髄!$L26</f>
        <v>0</v>
      </c>
      <c r="M30" s="17">
        <f>[6]細髄!$M26</f>
        <v>0</v>
      </c>
      <c r="N30" s="17">
        <f>[6]細髄!$N26</f>
        <v>0</v>
      </c>
      <c r="O30" s="17">
        <f>[6]細髄!$O26</f>
        <v>0</v>
      </c>
      <c r="P30" s="17">
        <f>[6]細髄!$P26</f>
        <v>0</v>
      </c>
      <c r="Q30" s="17">
        <f>[6]細髄!$Q26</f>
        <v>1</v>
      </c>
      <c r="R30" s="17">
        <f>[6]細髄!$R26</f>
        <v>0</v>
      </c>
      <c r="S30" s="17">
        <f>[6]細髄!$S26</f>
        <v>0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>
        <f>[6]細髄!$C27</f>
        <v>0</v>
      </c>
      <c r="D31" s="17">
        <f>[6]細髄!$D27</f>
        <v>0</v>
      </c>
      <c r="E31" s="17">
        <f>[6]細髄!$E27</f>
        <v>0</v>
      </c>
      <c r="F31" s="17">
        <f>[6]細髄!$F27</f>
        <v>0</v>
      </c>
      <c r="G31" s="17">
        <f>[6]細髄!$G27</f>
        <v>0</v>
      </c>
      <c r="H31" s="17">
        <f>[6]細髄!$H27</f>
        <v>0</v>
      </c>
      <c r="I31" s="17">
        <f>[6]細髄!$I27</f>
        <v>0</v>
      </c>
      <c r="J31" s="17">
        <f>[6]細髄!$J27</f>
        <v>0</v>
      </c>
      <c r="K31" s="17">
        <f>[6]細髄!$K27</f>
        <v>0</v>
      </c>
      <c r="L31" s="17">
        <f>[6]細髄!$L27</f>
        <v>0</v>
      </c>
      <c r="M31" s="17">
        <f>[6]細髄!$M27</f>
        <v>0</v>
      </c>
      <c r="N31" s="17">
        <f>[6]細髄!$N27</f>
        <v>0</v>
      </c>
      <c r="O31" s="17">
        <f>[6]細髄!$O27</f>
        <v>0</v>
      </c>
      <c r="P31" s="17">
        <f>[6]細髄!$P27</f>
        <v>0</v>
      </c>
      <c r="Q31" s="17">
        <f>[6]細髄!$Q27</f>
        <v>0</v>
      </c>
      <c r="R31" s="17">
        <f>[6]細髄!$R27</f>
        <v>0</v>
      </c>
      <c r="S31" s="17">
        <f>[6]細髄!$S27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[6]細髄!$C28</f>
        <v>1</v>
      </c>
      <c r="D32" s="17">
        <f>[6]細髄!$D28</f>
        <v>1</v>
      </c>
      <c r="E32" s="17">
        <f>[6]細髄!$E28</f>
        <v>0</v>
      </c>
      <c r="F32" s="17">
        <f>[6]細髄!$F28</f>
        <v>0</v>
      </c>
      <c r="G32" s="17">
        <f>[6]細髄!$G28</f>
        <v>0</v>
      </c>
      <c r="H32" s="17">
        <f>[6]細髄!$H28</f>
        <v>0</v>
      </c>
      <c r="I32" s="17">
        <f>[6]細髄!$I28</f>
        <v>0</v>
      </c>
      <c r="J32" s="17">
        <f>[6]細髄!$J28</f>
        <v>0</v>
      </c>
      <c r="K32" s="17">
        <f>[6]細髄!$K28</f>
        <v>0</v>
      </c>
      <c r="L32" s="17">
        <f>[6]細髄!$L28</f>
        <v>0</v>
      </c>
      <c r="M32" s="17">
        <f>[6]細髄!$M28</f>
        <v>0</v>
      </c>
      <c r="N32" s="17">
        <f>[6]細髄!$N28</f>
        <v>0</v>
      </c>
      <c r="O32" s="17">
        <f>[6]細髄!$O28</f>
        <v>0</v>
      </c>
      <c r="P32" s="17">
        <f>[6]細髄!$P28</f>
        <v>0</v>
      </c>
      <c r="Q32" s="17">
        <f>[6]細髄!$Q28</f>
        <v>0</v>
      </c>
      <c r="R32" s="17">
        <f>[6]細髄!$R28</f>
        <v>0</v>
      </c>
      <c r="S32" s="17">
        <f>[6]細髄!$S28</f>
        <v>0</v>
      </c>
      <c r="U32">
        <f t="shared" ref="U32:U57" si="2">SUM(D32:S32)</f>
        <v>1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4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13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30.76923076923077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7.6923076923076925</v>
      </c>
      <c r="K61" s="4">
        <f t="shared" si="5"/>
        <v>7.6923076923076925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7.6923076923076925</v>
      </c>
      <c r="P61" s="4">
        <f t="shared" si="5"/>
        <v>0</v>
      </c>
      <c r="Q61" s="4">
        <f t="shared" si="5"/>
        <v>15.384615384615385</v>
      </c>
      <c r="R61" s="4">
        <f t="shared" si="5"/>
        <v>15.384615384615385</v>
      </c>
      <c r="S61" s="4">
        <f t="shared" si="5"/>
        <v>15.384615384615385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13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[6]無髄!$C23</f>
        <v>1</v>
      </c>
      <c r="D27" s="17">
        <f>[6]無髄!$D23</f>
        <v>0</v>
      </c>
      <c r="E27" s="17">
        <f>[6]無髄!$E23</f>
        <v>0</v>
      </c>
      <c r="F27" s="17">
        <f>[6]無髄!$F23</f>
        <v>0</v>
      </c>
      <c r="G27" s="17">
        <f>[6]無髄!$G23</f>
        <v>0</v>
      </c>
      <c r="H27" s="17">
        <f>[6]無髄!$H23</f>
        <v>0</v>
      </c>
      <c r="I27" s="17">
        <f>[6]無髄!$I23</f>
        <v>0</v>
      </c>
      <c r="J27" s="17">
        <f>[6]無髄!$J23</f>
        <v>0</v>
      </c>
      <c r="K27" s="17">
        <f>[6]無髄!$K23</f>
        <v>0</v>
      </c>
      <c r="L27" s="17">
        <f>[6]無髄!$L23</f>
        <v>0</v>
      </c>
      <c r="M27" s="17">
        <f>[6]無髄!$M23</f>
        <v>0</v>
      </c>
      <c r="N27" s="17">
        <f>[6]無髄!$N23</f>
        <v>1</v>
      </c>
      <c r="O27" s="17">
        <f>[6]無髄!$O23</f>
        <v>0</v>
      </c>
      <c r="P27" s="17">
        <f>[6]無髄!$P23</f>
        <v>0</v>
      </c>
      <c r="Q27" s="17">
        <f>[6]無髄!$Q23</f>
        <v>0</v>
      </c>
      <c r="R27" s="17">
        <f>[6]無髄!$R23</f>
        <v>0</v>
      </c>
      <c r="S27" s="17">
        <f>[6]無髄!$S23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[6]無髄!$C24</f>
        <v>1</v>
      </c>
      <c r="D28" s="17">
        <f>[6]無髄!$D24</f>
        <v>0</v>
      </c>
      <c r="E28" s="17">
        <f>[6]無髄!$E24</f>
        <v>0</v>
      </c>
      <c r="F28" s="17">
        <f>[6]無髄!$F24</f>
        <v>0</v>
      </c>
      <c r="G28" s="17">
        <f>[6]無髄!$G24</f>
        <v>0</v>
      </c>
      <c r="H28" s="17">
        <f>[6]無髄!$H24</f>
        <v>0</v>
      </c>
      <c r="I28" s="17">
        <f>[6]無髄!$I24</f>
        <v>0</v>
      </c>
      <c r="J28" s="17">
        <f>[6]無髄!$J24</f>
        <v>0</v>
      </c>
      <c r="K28" s="17">
        <f>[6]無髄!$K24</f>
        <v>0</v>
      </c>
      <c r="L28" s="17">
        <f>[6]無髄!$L24</f>
        <v>0</v>
      </c>
      <c r="M28" s="17">
        <f>[6]無髄!$M24</f>
        <v>1</v>
      </c>
      <c r="N28" s="17">
        <f>[6]無髄!$N24</f>
        <v>0</v>
      </c>
      <c r="O28" s="17">
        <f>[6]無髄!$O24</f>
        <v>0</v>
      </c>
      <c r="P28" s="17">
        <f>[6]無髄!$P24</f>
        <v>0</v>
      </c>
      <c r="Q28" s="17">
        <f>[6]無髄!$Q24</f>
        <v>0</v>
      </c>
      <c r="R28" s="17">
        <f>[6]無髄!$R24</f>
        <v>0</v>
      </c>
      <c r="S28" s="17">
        <f>[6]無髄!$S24</f>
        <v>0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>
        <f>[6]無髄!$C25</f>
        <v>0</v>
      </c>
      <c r="D29" s="17">
        <f>[6]無髄!$D25</f>
        <v>0</v>
      </c>
      <c r="E29" s="17">
        <f>[6]無髄!$E25</f>
        <v>0</v>
      </c>
      <c r="F29" s="17">
        <f>[6]無髄!$F25</f>
        <v>0</v>
      </c>
      <c r="G29" s="17">
        <f>[6]無髄!$G25</f>
        <v>0</v>
      </c>
      <c r="H29" s="17">
        <f>[6]無髄!$H25</f>
        <v>0</v>
      </c>
      <c r="I29" s="17">
        <f>[6]無髄!$I25</f>
        <v>0</v>
      </c>
      <c r="J29" s="17">
        <f>[6]無髄!$J25</f>
        <v>0</v>
      </c>
      <c r="K29" s="17">
        <f>[6]無髄!$K25</f>
        <v>0</v>
      </c>
      <c r="L29" s="17">
        <f>[6]無髄!$L25</f>
        <v>0</v>
      </c>
      <c r="M29" s="17">
        <f>[6]無髄!$M25</f>
        <v>0</v>
      </c>
      <c r="N29" s="17">
        <f>[6]無髄!$N25</f>
        <v>0</v>
      </c>
      <c r="O29" s="17">
        <f>[6]無髄!$O25</f>
        <v>0</v>
      </c>
      <c r="P29" s="17">
        <f>[6]無髄!$P25</f>
        <v>0</v>
      </c>
      <c r="Q29" s="17">
        <f>[6]無髄!$Q25</f>
        <v>0</v>
      </c>
      <c r="R29" s="17">
        <f>[6]無髄!$R25</f>
        <v>0</v>
      </c>
      <c r="S29" s="17">
        <f>[6]無髄!$S25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[6]無髄!$C26</f>
        <v>2</v>
      </c>
      <c r="D30" s="17">
        <f>[6]無髄!$D26</f>
        <v>0</v>
      </c>
      <c r="E30" s="17">
        <f>[6]無髄!$E26</f>
        <v>0</v>
      </c>
      <c r="F30" s="17">
        <f>[6]無髄!$F26</f>
        <v>0</v>
      </c>
      <c r="G30" s="17">
        <f>[6]無髄!$G26</f>
        <v>0</v>
      </c>
      <c r="H30" s="17">
        <f>[6]無髄!$H26</f>
        <v>0</v>
      </c>
      <c r="I30" s="17">
        <f>[6]無髄!$I26</f>
        <v>0</v>
      </c>
      <c r="J30" s="17">
        <f>[6]無髄!$J26</f>
        <v>1</v>
      </c>
      <c r="K30" s="17">
        <f>[6]無髄!$K26</f>
        <v>0</v>
      </c>
      <c r="L30" s="17">
        <f>[6]無髄!$L26</f>
        <v>0</v>
      </c>
      <c r="M30" s="17">
        <f>[6]無髄!$M26</f>
        <v>0</v>
      </c>
      <c r="N30" s="17">
        <f>[6]無髄!$N26</f>
        <v>0</v>
      </c>
      <c r="O30" s="17">
        <f>[6]無髄!$O26</f>
        <v>0</v>
      </c>
      <c r="P30" s="17">
        <f>[6]無髄!$P26</f>
        <v>0</v>
      </c>
      <c r="Q30" s="17">
        <f>[6]無髄!$Q26</f>
        <v>0</v>
      </c>
      <c r="R30" s="17">
        <f>[6]無髄!$R26</f>
        <v>0</v>
      </c>
      <c r="S30" s="17">
        <f>[6]無髄!$S26</f>
        <v>1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>
        <f>[6]無髄!$C27</f>
        <v>1</v>
      </c>
      <c r="D31" s="17">
        <f>[6]無髄!$D27</f>
        <v>1</v>
      </c>
      <c r="E31" s="17">
        <f>[6]無髄!$E27</f>
        <v>0</v>
      </c>
      <c r="F31" s="17">
        <f>[6]無髄!$F27</f>
        <v>0</v>
      </c>
      <c r="G31" s="17">
        <f>[6]無髄!$G27</f>
        <v>0</v>
      </c>
      <c r="H31" s="17">
        <f>[6]無髄!$H27</f>
        <v>0</v>
      </c>
      <c r="I31" s="17">
        <f>[6]無髄!$I27</f>
        <v>0</v>
      </c>
      <c r="J31" s="17">
        <f>[6]無髄!$J27</f>
        <v>0</v>
      </c>
      <c r="K31" s="17">
        <f>[6]無髄!$K27</f>
        <v>0</v>
      </c>
      <c r="L31" s="17">
        <f>[6]無髄!$L27</f>
        <v>0</v>
      </c>
      <c r="M31" s="17">
        <f>[6]無髄!$M27</f>
        <v>0</v>
      </c>
      <c r="N31" s="17">
        <f>[6]無髄!$N27</f>
        <v>0</v>
      </c>
      <c r="O31" s="17">
        <f>[6]無髄!$O27</f>
        <v>0</v>
      </c>
      <c r="P31" s="17">
        <f>[6]無髄!$P27</f>
        <v>0</v>
      </c>
      <c r="Q31" s="17">
        <f>[6]無髄!$Q27</f>
        <v>0</v>
      </c>
      <c r="R31" s="17">
        <f>[6]無髄!$R27</f>
        <v>0</v>
      </c>
      <c r="S31" s="17">
        <f>[6]無髄!$S27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7">
        <v>27</v>
      </c>
      <c r="C32" s="17">
        <f>[6]無髄!$C28</f>
        <v>2</v>
      </c>
      <c r="D32" s="17">
        <f>[6]無髄!$D28</f>
        <v>0</v>
      </c>
      <c r="E32" s="17">
        <f>[6]無髄!$E28</f>
        <v>0</v>
      </c>
      <c r="F32" s="17">
        <f>[6]無髄!$F28</f>
        <v>0</v>
      </c>
      <c r="G32" s="17">
        <f>[6]無髄!$G28</f>
        <v>0</v>
      </c>
      <c r="H32" s="17">
        <f>[6]無髄!$H28</f>
        <v>0</v>
      </c>
      <c r="I32" s="17">
        <f>[6]無髄!$I28</f>
        <v>0</v>
      </c>
      <c r="J32" s="17">
        <f>[6]無髄!$J28</f>
        <v>0</v>
      </c>
      <c r="K32" s="17">
        <f>[6]無髄!$K28</f>
        <v>0</v>
      </c>
      <c r="L32" s="17">
        <f>[6]無髄!$L28</f>
        <v>0</v>
      </c>
      <c r="M32" s="17">
        <f>[6]無髄!$M28</f>
        <v>0</v>
      </c>
      <c r="N32" s="17">
        <f>[6]無髄!$N28</f>
        <v>0</v>
      </c>
      <c r="O32" s="17">
        <f>[6]無髄!$O28</f>
        <v>0</v>
      </c>
      <c r="P32" s="17">
        <f>[6]無髄!$P28</f>
        <v>1</v>
      </c>
      <c r="Q32" s="17">
        <f>[6]無髄!$Q28</f>
        <v>1</v>
      </c>
      <c r="R32" s="17">
        <f>[6]無髄!$R28</f>
        <v>0</v>
      </c>
      <c r="S32" s="17">
        <f>[6]無髄!$S28</f>
        <v>0</v>
      </c>
      <c r="U32">
        <f t="shared" ref="U32:U58" si="2">SUM(D32:S32)</f>
        <v>2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22</v>
      </c>
      <c r="D60" s="2">
        <f t="array" ref="D60">+SUM(IF(NOT(ISERROR(D6:D58)),D6:D58))</f>
        <v>4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1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2</v>
      </c>
      <c r="T60" s="2"/>
      <c r="U60" s="2">
        <f>SUM(D60:S60)</f>
        <v>22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18.181818181818183</v>
      </c>
      <c r="E61" s="4">
        <f t="shared" si="4"/>
        <v>0</v>
      </c>
      <c r="F61" s="4">
        <f t="shared" si="4"/>
        <v>0</v>
      </c>
      <c r="G61" s="4">
        <f t="shared" si="4"/>
        <v>4.5454545454545459</v>
      </c>
      <c r="H61" s="4">
        <f t="shared" si="4"/>
        <v>9.0909090909090917</v>
      </c>
      <c r="I61" s="4">
        <f t="shared" si="4"/>
        <v>0</v>
      </c>
      <c r="J61" s="4">
        <f t="shared" si="4"/>
        <v>9.0909090909090917</v>
      </c>
      <c r="K61" s="4">
        <f t="shared" si="4"/>
        <v>0</v>
      </c>
      <c r="L61" s="4">
        <f t="shared" si="4"/>
        <v>4.5454545454545459</v>
      </c>
      <c r="M61" s="4">
        <f t="shared" si="4"/>
        <v>13.636363636363635</v>
      </c>
      <c r="N61" s="4">
        <f t="shared" si="4"/>
        <v>13.636363636363635</v>
      </c>
      <c r="O61" s="4">
        <f t="shared" si="4"/>
        <v>9.0909090909090917</v>
      </c>
      <c r="P61" s="4">
        <f t="shared" si="4"/>
        <v>4.5454545454545459</v>
      </c>
      <c r="Q61" s="4">
        <f t="shared" si="4"/>
        <v>4.5454545454545459</v>
      </c>
      <c r="R61" s="4">
        <f t="shared" si="4"/>
        <v>0</v>
      </c>
      <c r="S61" s="4">
        <f t="shared" si="4"/>
        <v>9.0909090909090917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[6]ﾏｲｺ!$C23</f>
        <v>0</v>
      </c>
      <c r="D27" s="17">
        <f>[6]ﾏｲｺ!$D23</f>
        <v>0</v>
      </c>
      <c r="E27" s="17">
        <f>[6]ﾏｲｺ!$E23</f>
        <v>0</v>
      </c>
      <c r="F27" s="17">
        <f>[6]ﾏｲｺ!$F23</f>
        <v>0</v>
      </c>
      <c r="G27" s="17">
        <f>[6]ﾏｲｺ!$G23</f>
        <v>0</v>
      </c>
      <c r="H27" s="17">
        <f>[6]ﾏｲｺ!$H23</f>
        <v>0</v>
      </c>
      <c r="I27" s="17">
        <f>[6]ﾏｲｺ!$I23</f>
        <v>0</v>
      </c>
      <c r="J27" s="17">
        <f>[6]ﾏｲｺ!$J23</f>
        <v>0</v>
      </c>
      <c r="K27" s="17">
        <f>[6]ﾏｲｺ!$K23</f>
        <v>0</v>
      </c>
      <c r="L27" s="17">
        <f>[6]ﾏｲｺ!$L23</f>
        <v>0</v>
      </c>
      <c r="M27" s="17">
        <f>[6]ﾏｲｺ!$M23</f>
        <v>0</v>
      </c>
      <c r="N27" s="17">
        <f>[6]ﾏｲｺ!$N23</f>
        <v>0</v>
      </c>
      <c r="O27" s="17">
        <f>[6]ﾏｲｺ!$O23</f>
        <v>0</v>
      </c>
      <c r="P27" s="17">
        <f>[6]ﾏｲｺ!$P23</f>
        <v>0</v>
      </c>
      <c r="Q27" s="17">
        <f>[6]ﾏｲｺ!$Q23</f>
        <v>0</v>
      </c>
      <c r="R27" s="17">
        <f>[6]ﾏｲｺ!$R23</f>
        <v>0</v>
      </c>
      <c r="S27" s="17">
        <f>[6]ﾏｲｺ!$S23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[6]ﾏｲｺ!$C24</f>
        <v>0</v>
      </c>
      <c r="D28" s="17">
        <f>[6]ﾏｲｺ!$D24</f>
        <v>0</v>
      </c>
      <c r="E28" s="17">
        <f>[6]ﾏｲｺ!$E24</f>
        <v>0</v>
      </c>
      <c r="F28" s="17">
        <f>[6]ﾏｲｺ!$F24</f>
        <v>0</v>
      </c>
      <c r="G28" s="17">
        <f>[6]ﾏｲｺ!$G24</f>
        <v>0</v>
      </c>
      <c r="H28" s="17">
        <f>[6]ﾏｲｺ!$H24</f>
        <v>0</v>
      </c>
      <c r="I28" s="17">
        <f>[6]ﾏｲｺ!$I24</f>
        <v>0</v>
      </c>
      <c r="J28" s="17">
        <f>[6]ﾏｲｺ!$J24</f>
        <v>0</v>
      </c>
      <c r="K28" s="17">
        <f>[6]ﾏｲｺ!$K24</f>
        <v>0</v>
      </c>
      <c r="L28" s="17">
        <f>[6]ﾏｲｺ!$L24</f>
        <v>0</v>
      </c>
      <c r="M28" s="17">
        <f>[6]ﾏｲｺ!$M24</f>
        <v>0</v>
      </c>
      <c r="N28" s="17">
        <f>[6]ﾏｲｺ!$N24</f>
        <v>0</v>
      </c>
      <c r="O28" s="17">
        <f>[6]ﾏｲｺ!$O24</f>
        <v>0</v>
      </c>
      <c r="P28" s="17">
        <f>[6]ﾏｲｺ!$P24</f>
        <v>0</v>
      </c>
      <c r="Q28" s="17">
        <f>[6]ﾏｲｺ!$Q24</f>
        <v>0</v>
      </c>
      <c r="R28" s="17">
        <f>[6]ﾏｲｺ!$R24</f>
        <v>0</v>
      </c>
      <c r="S28" s="17">
        <f>[6]ﾏｲｺ!$S24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[6]ﾏｲｺ!$C25</f>
        <v>1</v>
      </c>
      <c r="D29" s="17">
        <f>[6]ﾏｲｺ!$D25</f>
        <v>1</v>
      </c>
      <c r="E29" s="17">
        <f>[6]ﾏｲｺ!$E25</f>
        <v>0</v>
      </c>
      <c r="F29" s="17">
        <f>[6]ﾏｲｺ!$F25</f>
        <v>0</v>
      </c>
      <c r="G29" s="17">
        <f>[6]ﾏｲｺ!$G25</f>
        <v>0</v>
      </c>
      <c r="H29" s="17">
        <f>[6]ﾏｲｺ!$H25</f>
        <v>0</v>
      </c>
      <c r="I29" s="17">
        <f>[6]ﾏｲｺ!$I25</f>
        <v>0</v>
      </c>
      <c r="J29" s="17">
        <f>[6]ﾏｲｺ!$J25</f>
        <v>0</v>
      </c>
      <c r="K29" s="17">
        <f>[6]ﾏｲｺ!$K25</f>
        <v>0</v>
      </c>
      <c r="L29" s="17">
        <f>[6]ﾏｲｺ!$L25</f>
        <v>0</v>
      </c>
      <c r="M29" s="17">
        <f>[6]ﾏｲｺ!$M25</f>
        <v>0</v>
      </c>
      <c r="N29" s="17">
        <f>[6]ﾏｲｺ!$N25</f>
        <v>0</v>
      </c>
      <c r="O29" s="17">
        <f>[6]ﾏｲｺ!$O25</f>
        <v>0</v>
      </c>
      <c r="P29" s="17">
        <f>[6]ﾏｲｺ!$P25</f>
        <v>0</v>
      </c>
      <c r="Q29" s="17">
        <f>[6]ﾏｲｺ!$Q25</f>
        <v>0</v>
      </c>
      <c r="R29" s="17">
        <f>[6]ﾏｲｺ!$R25</f>
        <v>0</v>
      </c>
      <c r="S29" s="17">
        <f>[6]ﾏｲｺ!$S25</f>
        <v>0</v>
      </c>
      <c r="U29">
        <f t="shared" si="0"/>
        <v>1</v>
      </c>
      <c r="V29" t="b">
        <f t="shared" si="1"/>
        <v>1</v>
      </c>
    </row>
    <row r="30" spans="2:22">
      <c r="B30" s="17">
        <v>25</v>
      </c>
      <c r="C30" s="17">
        <f>[6]ﾏｲｺ!$C26</f>
        <v>1</v>
      </c>
      <c r="D30" s="17">
        <f>[6]ﾏｲｺ!$D26</f>
        <v>0</v>
      </c>
      <c r="E30" s="17">
        <f>[6]ﾏｲｺ!$E26</f>
        <v>1</v>
      </c>
      <c r="F30" s="17">
        <f>[6]ﾏｲｺ!$F26</f>
        <v>0</v>
      </c>
      <c r="G30" s="17">
        <f>[6]ﾏｲｺ!$G26</f>
        <v>0</v>
      </c>
      <c r="H30" s="17">
        <f>[6]ﾏｲｺ!$H26</f>
        <v>0</v>
      </c>
      <c r="I30" s="17">
        <f>[6]ﾏｲｺ!$I26</f>
        <v>0</v>
      </c>
      <c r="J30" s="17">
        <f>[6]ﾏｲｺ!$J26</f>
        <v>0</v>
      </c>
      <c r="K30" s="17">
        <f>[6]ﾏｲｺ!$K26</f>
        <v>0</v>
      </c>
      <c r="L30" s="17">
        <f>[6]ﾏｲｺ!$L26</f>
        <v>0</v>
      </c>
      <c r="M30" s="17">
        <f>[6]ﾏｲｺ!$M26</f>
        <v>0</v>
      </c>
      <c r="N30" s="17">
        <f>[6]ﾏｲｺ!$N26</f>
        <v>0</v>
      </c>
      <c r="O30" s="17">
        <f>[6]ﾏｲｺ!$O26</f>
        <v>0</v>
      </c>
      <c r="P30" s="17">
        <f>[6]ﾏｲｺ!$P26</f>
        <v>0</v>
      </c>
      <c r="Q30" s="17">
        <f>[6]ﾏｲｺ!$Q26</f>
        <v>0</v>
      </c>
      <c r="R30" s="17">
        <f>[6]ﾏｲｺ!$R26</f>
        <v>0</v>
      </c>
      <c r="S30" s="17">
        <f>[6]ﾏｲｺ!$S26</f>
        <v>0</v>
      </c>
      <c r="U30">
        <f>SUM(D30:S30)</f>
        <v>1</v>
      </c>
      <c r="V30" t="b">
        <f>IF(AND(ISERROR(C30),ISERROR(U30)),"-",C30=U30)</f>
        <v>1</v>
      </c>
    </row>
    <row r="31" spans="2:22">
      <c r="B31" s="17">
        <v>26</v>
      </c>
      <c r="C31" s="17">
        <f>[6]ﾏｲｺ!$C27</f>
        <v>0</v>
      </c>
      <c r="D31" s="17">
        <f>[6]ﾏｲｺ!$D27</f>
        <v>0</v>
      </c>
      <c r="E31" s="17">
        <f>[6]ﾏｲｺ!$E27</f>
        <v>0</v>
      </c>
      <c r="F31" s="17">
        <f>[6]ﾏｲｺ!$F27</f>
        <v>0</v>
      </c>
      <c r="G31" s="17">
        <f>[6]ﾏｲｺ!$G27</f>
        <v>0</v>
      </c>
      <c r="H31" s="17">
        <f>[6]ﾏｲｺ!$H27</f>
        <v>0</v>
      </c>
      <c r="I31" s="17">
        <f>[6]ﾏｲｺ!$I27</f>
        <v>0</v>
      </c>
      <c r="J31" s="17">
        <f>[6]ﾏｲｺ!$J27</f>
        <v>0</v>
      </c>
      <c r="K31" s="17">
        <f>[6]ﾏｲｺ!$K27</f>
        <v>0</v>
      </c>
      <c r="L31" s="17">
        <f>[6]ﾏｲｺ!$L27</f>
        <v>0</v>
      </c>
      <c r="M31" s="17">
        <f>[6]ﾏｲｺ!$M27</f>
        <v>0</v>
      </c>
      <c r="N31" s="17">
        <f>[6]ﾏｲｺ!$N27</f>
        <v>0</v>
      </c>
      <c r="O31" s="17">
        <f>[6]ﾏｲｺ!$O27</f>
        <v>0</v>
      </c>
      <c r="P31" s="17">
        <f>[6]ﾏｲｺ!$P27</f>
        <v>0</v>
      </c>
      <c r="Q31" s="17">
        <f>[6]ﾏｲｺ!$Q27</f>
        <v>0</v>
      </c>
      <c r="R31" s="17">
        <f>[6]ﾏｲｺ!$R27</f>
        <v>0</v>
      </c>
      <c r="S31" s="17">
        <f>[6]ﾏｲｺ!$S27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[6]ﾏｲｺ!$C28</f>
        <v>0</v>
      </c>
      <c r="D32" s="17">
        <f>[6]ﾏｲｺ!$D28</f>
        <v>0</v>
      </c>
      <c r="E32" s="17">
        <f>[6]ﾏｲｺ!$E28</f>
        <v>0</v>
      </c>
      <c r="F32" s="17">
        <f>[6]ﾏｲｺ!$F28</f>
        <v>0</v>
      </c>
      <c r="G32" s="17">
        <f>[6]ﾏｲｺ!$G28</f>
        <v>0</v>
      </c>
      <c r="H32" s="17">
        <f>[6]ﾏｲｺ!$H28</f>
        <v>0</v>
      </c>
      <c r="I32" s="17">
        <f>[6]ﾏｲｺ!$I28</f>
        <v>0</v>
      </c>
      <c r="J32" s="17">
        <f>[6]ﾏｲｺ!$J28</f>
        <v>0</v>
      </c>
      <c r="K32" s="17">
        <f>[6]ﾏｲｺ!$K28</f>
        <v>0</v>
      </c>
      <c r="L32" s="17">
        <f>[6]ﾏｲｺ!$L28</f>
        <v>0</v>
      </c>
      <c r="M32" s="17">
        <f>[6]ﾏｲｺ!$M28</f>
        <v>0</v>
      </c>
      <c r="N32" s="17">
        <f>[6]ﾏｲｺ!$N28</f>
        <v>0</v>
      </c>
      <c r="O32" s="17">
        <f>[6]ﾏｲｺ!$O28</f>
        <v>0</v>
      </c>
      <c r="P32" s="17">
        <f>[6]ﾏｲｺ!$P28</f>
        <v>0</v>
      </c>
      <c r="Q32" s="17">
        <f>[6]ﾏｲｺ!$Q28</f>
        <v>0</v>
      </c>
      <c r="R32" s="17">
        <f>[6]ﾏｲｺ!$R28</f>
        <v>0</v>
      </c>
      <c r="S32" s="17">
        <f>[6]ﾏｲｺ!$S28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16.666666666666664</v>
      </c>
      <c r="F61" s="4">
        <f t="shared" si="4"/>
        <v>0</v>
      </c>
      <c r="G61" s="4">
        <f t="shared" si="4"/>
        <v>8.3333333333333321</v>
      </c>
      <c r="H61" s="4">
        <f t="shared" si="4"/>
        <v>0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16.666666666666664</v>
      </c>
      <c r="M61" s="4">
        <f t="shared" si="4"/>
        <v>0</v>
      </c>
      <c r="N61" s="4">
        <f t="shared" si="4"/>
        <v>8.3333333333333321</v>
      </c>
      <c r="O61" s="4">
        <f t="shared" si="4"/>
        <v>0</v>
      </c>
      <c r="P61" s="4">
        <f t="shared" si="4"/>
        <v>8.3333333333333321</v>
      </c>
      <c r="Q61" s="4">
        <f t="shared" si="4"/>
        <v>16.666666666666664</v>
      </c>
      <c r="R61" s="4">
        <f t="shared" si="4"/>
        <v>0</v>
      </c>
      <c r="S61" s="4">
        <f t="shared" si="4"/>
        <v>8.3333333333333321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[6]ｸﾗﾐ!$C23</f>
        <v>0</v>
      </c>
      <c r="D27" s="17">
        <f>[6]ｸﾗﾐ!$D23</f>
        <v>0</v>
      </c>
      <c r="E27" s="17">
        <f>[6]ｸﾗﾐ!$E23</f>
        <v>0</v>
      </c>
      <c r="F27" s="17">
        <f>[6]ｸﾗﾐ!$F23</f>
        <v>0</v>
      </c>
      <c r="G27" s="17">
        <f>[6]ｸﾗﾐ!$G23</f>
        <v>0</v>
      </c>
      <c r="H27" s="17">
        <f>[6]ｸﾗﾐ!$H23</f>
        <v>0</v>
      </c>
      <c r="I27" s="17">
        <f>[6]ｸﾗﾐ!$I23</f>
        <v>0</v>
      </c>
      <c r="J27" s="17">
        <f>[6]ｸﾗﾐ!$J23</f>
        <v>0</v>
      </c>
      <c r="K27" s="17">
        <f>[6]ｸﾗﾐ!$K23</f>
        <v>0</v>
      </c>
      <c r="L27" s="17">
        <f>[6]ｸﾗﾐ!$L23</f>
        <v>0</v>
      </c>
      <c r="M27" s="17">
        <f>[6]ｸﾗﾐ!$M23</f>
        <v>0</v>
      </c>
      <c r="N27" s="17">
        <f>[6]ｸﾗﾐ!$N23</f>
        <v>0</v>
      </c>
      <c r="O27" s="17">
        <f>[6]ｸﾗﾐ!$O23</f>
        <v>0</v>
      </c>
      <c r="P27" s="17">
        <f>[6]ｸﾗﾐ!$P23</f>
        <v>0</v>
      </c>
      <c r="Q27" s="17">
        <f>[6]ｸﾗﾐ!$Q23</f>
        <v>0</v>
      </c>
      <c r="R27" s="17">
        <f>[6]ｸﾗﾐ!$R23</f>
        <v>0</v>
      </c>
      <c r="S27" s="17">
        <f>[6]ｸﾗﾐ!$S23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[6]ｸﾗﾐ!$C24</f>
        <v>0</v>
      </c>
      <c r="D28" s="17">
        <f>[6]ｸﾗﾐ!$D24</f>
        <v>0</v>
      </c>
      <c r="E28" s="17">
        <f>[6]ｸﾗﾐ!$E24</f>
        <v>0</v>
      </c>
      <c r="F28" s="17">
        <f>[6]ｸﾗﾐ!$F24</f>
        <v>0</v>
      </c>
      <c r="G28" s="17">
        <f>[6]ｸﾗﾐ!$G24</f>
        <v>0</v>
      </c>
      <c r="H28" s="17">
        <f>[6]ｸﾗﾐ!$H24</f>
        <v>0</v>
      </c>
      <c r="I28" s="17">
        <f>[6]ｸﾗﾐ!$I24</f>
        <v>0</v>
      </c>
      <c r="J28" s="17">
        <f>[6]ｸﾗﾐ!$J24</f>
        <v>0</v>
      </c>
      <c r="K28" s="17">
        <f>[6]ｸﾗﾐ!$K24</f>
        <v>0</v>
      </c>
      <c r="L28" s="17">
        <f>[6]ｸﾗﾐ!$L24</f>
        <v>0</v>
      </c>
      <c r="M28" s="17">
        <f>[6]ｸﾗﾐ!$M24</f>
        <v>0</v>
      </c>
      <c r="N28" s="17">
        <f>[6]ｸﾗﾐ!$N24</f>
        <v>0</v>
      </c>
      <c r="O28" s="17">
        <f>[6]ｸﾗﾐ!$O24</f>
        <v>0</v>
      </c>
      <c r="P28" s="17">
        <f>[6]ｸﾗﾐ!$P24</f>
        <v>0</v>
      </c>
      <c r="Q28" s="17">
        <f>[6]ｸﾗﾐ!$Q24</f>
        <v>0</v>
      </c>
      <c r="R28" s="17">
        <f>[6]ｸﾗﾐ!$R24</f>
        <v>0</v>
      </c>
      <c r="S28" s="17">
        <f>[6]ｸﾗﾐ!$S24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[6]ｸﾗﾐ!$C25</f>
        <v>0</v>
      </c>
      <c r="D29" s="17">
        <f>[6]ｸﾗﾐ!$D25</f>
        <v>0</v>
      </c>
      <c r="E29" s="17">
        <f>[6]ｸﾗﾐ!$E25</f>
        <v>0</v>
      </c>
      <c r="F29" s="17">
        <f>[6]ｸﾗﾐ!$F25</f>
        <v>0</v>
      </c>
      <c r="G29" s="17">
        <f>[6]ｸﾗﾐ!$G25</f>
        <v>0</v>
      </c>
      <c r="H29" s="17">
        <f>[6]ｸﾗﾐ!$H25</f>
        <v>0</v>
      </c>
      <c r="I29" s="17">
        <f>[6]ｸﾗﾐ!$I25</f>
        <v>0</v>
      </c>
      <c r="J29" s="17">
        <f>[6]ｸﾗﾐ!$J25</f>
        <v>0</v>
      </c>
      <c r="K29" s="17">
        <f>[6]ｸﾗﾐ!$K25</f>
        <v>0</v>
      </c>
      <c r="L29" s="17">
        <f>[6]ｸﾗﾐ!$L25</f>
        <v>0</v>
      </c>
      <c r="M29" s="17">
        <f>[6]ｸﾗﾐ!$M25</f>
        <v>0</v>
      </c>
      <c r="N29" s="17">
        <f>[6]ｸﾗﾐ!$N25</f>
        <v>0</v>
      </c>
      <c r="O29" s="17">
        <f>[6]ｸﾗﾐ!$O25</f>
        <v>0</v>
      </c>
      <c r="P29" s="17">
        <f>[6]ｸﾗﾐ!$P25</f>
        <v>0</v>
      </c>
      <c r="Q29" s="17">
        <f>[6]ｸﾗﾐ!$Q25</f>
        <v>0</v>
      </c>
      <c r="R29" s="17">
        <f>[6]ｸﾗﾐ!$R25</f>
        <v>0</v>
      </c>
      <c r="S29" s="17">
        <f>[6]ｸﾗﾐ!$S25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[6]ｸﾗﾐ!$C26</f>
        <v>0</v>
      </c>
      <c r="D30" s="17">
        <f>[6]ｸﾗﾐ!$D26</f>
        <v>0</v>
      </c>
      <c r="E30" s="17">
        <f>[6]ｸﾗﾐ!$E26</f>
        <v>0</v>
      </c>
      <c r="F30" s="17">
        <f>[6]ｸﾗﾐ!$F26</f>
        <v>0</v>
      </c>
      <c r="G30" s="17">
        <f>[6]ｸﾗﾐ!$G26</f>
        <v>0</v>
      </c>
      <c r="H30" s="17">
        <f>[6]ｸﾗﾐ!$H26</f>
        <v>0</v>
      </c>
      <c r="I30" s="17">
        <f>[6]ｸﾗﾐ!$I26</f>
        <v>0</v>
      </c>
      <c r="J30" s="17">
        <f>[6]ｸﾗﾐ!$J26</f>
        <v>0</v>
      </c>
      <c r="K30" s="17">
        <f>[6]ｸﾗﾐ!$K26</f>
        <v>0</v>
      </c>
      <c r="L30" s="17">
        <f>[6]ｸﾗﾐ!$L26</f>
        <v>0</v>
      </c>
      <c r="M30" s="17">
        <f>[6]ｸﾗﾐ!$M26</f>
        <v>0</v>
      </c>
      <c r="N30" s="17">
        <f>[6]ｸﾗﾐ!$N26</f>
        <v>0</v>
      </c>
      <c r="O30" s="17">
        <f>[6]ｸﾗﾐ!$O26</f>
        <v>0</v>
      </c>
      <c r="P30" s="17">
        <f>[6]ｸﾗﾐ!$P26</f>
        <v>0</v>
      </c>
      <c r="Q30" s="17">
        <f>[6]ｸﾗﾐ!$Q26</f>
        <v>0</v>
      </c>
      <c r="R30" s="17">
        <f>[6]ｸﾗﾐ!$R26</f>
        <v>0</v>
      </c>
      <c r="S30" s="17">
        <f>[6]ｸﾗﾐ!$S26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[6]ｸﾗﾐ!$C27</f>
        <v>0</v>
      </c>
      <c r="D31" s="17">
        <f>[6]ｸﾗﾐ!$D27</f>
        <v>0</v>
      </c>
      <c r="E31" s="17">
        <f>[6]ｸﾗﾐ!$E27</f>
        <v>0</v>
      </c>
      <c r="F31" s="17">
        <f>[6]ｸﾗﾐ!$F27</f>
        <v>0</v>
      </c>
      <c r="G31" s="17">
        <f>[6]ｸﾗﾐ!$G27</f>
        <v>0</v>
      </c>
      <c r="H31" s="17">
        <f>[6]ｸﾗﾐ!$H27</f>
        <v>0</v>
      </c>
      <c r="I31" s="17">
        <f>[6]ｸﾗﾐ!$I27</f>
        <v>0</v>
      </c>
      <c r="J31" s="17">
        <f>[6]ｸﾗﾐ!$J27</f>
        <v>0</v>
      </c>
      <c r="K31" s="17">
        <f>[6]ｸﾗﾐ!$K27</f>
        <v>0</v>
      </c>
      <c r="L31" s="17">
        <f>[6]ｸﾗﾐ!$L27</f>
        <v>0</v>
      </c>
      <c r="M31" s="17">
        <f>[6]ｸﾗﾐ!$M27</f>
        <v>0</v>
      </c>
      <c r="N31" s="17">
        <f>[6]ｸﾗﾐ!$N27</f>
        <v>0</v>
      </c>
      <c r="O31" s="17">
        <f>[6]ｸﾗﾐ!$O27</f>
        <v>0</v>
      </c>
      <c r="P31" s="17">
        <f>[6]ｸﾗﾐ!$P27</f>
        <v>0</v>
      </c>
      <c r="Q31" s="17">
        <f>[6]ｸﾗﾐ!$Q27</f>
        <v>0</v>
      </c>
      <c r="R31" s="17">
        <f>[6]ｸﾗﾐ!$R27</f>
        <v>0</v>
      </c>
      <c r="S31" s="17">
        <f>[6]ｸﾗﾐ!$S27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[6]ｸﾗﾐ!$C28</f>
        <v>0</v>
      </c>
      <c r="D32" s="17">
        <f>[6]ｸﾗﾐ!$D28</f>
        <v>0</v>
      </c>
      <c r="E32" s="17">
        <f>[6]ｸﾗﾐ!$E28</f>
        <v>0</v>
      </c>
      <c r="F32" s="17">
        <f>[6]ｸﾗﾐ!$F28</f>
        <v>0</v>
      </c>
      <c r="G32" s="17">
        <f>[6]ｸﾗﾐ!$G28</f>
        <v>0</v>
      </c>
      <c r="H32" s="17">
        <f>[6]ｸﾗﾐ!$H28</f>
        <v>0</v>
      </c>
      <c r="I32" s="17">
        <f>[6]ｸﾗﾐ!$I28</f>
        <v>0</v>
      </c>
      <c r="J32" s="17">
        <f>[6]ｸﾗﾐ!$J28</f>
        <v>0</v>
      </c>
      <c r="K32" s="17">
        <f>[6]ｸﾗﾐ!$K28</f>
        <v>0</v>
      </c>
      <c r="L32" s="17">
        <f>[6]ｸﾗﾐ!$L28</f>
        <v>0</v>
      </c>
      <c r="M32" s="17">
        <f>[6]ｸﾗﾐ!$M28</f>
        <v>0</v>
      </c>
      <c r="N32" s="17">
        <f>[6]ｸﾗﾐ!$N28</f>
        <v>0</v>
      </c>
      <c r="O32" s="17">
        <f>[6]ｸﾗﾐ!$O28</f>
        <v>0</v>
      </c>
      <c r="P32" s="17">
        <f>[6]ｸﾗﾐ!$P28</f>
        <v>0</v>
      </c>
      <c r="Q32" s="17">
        <f>[6]ｸﾗﾐ!$Q28</f>
        <v>0</v>
      </c>
      <c r="R32" s="17">
        <f>[6]ｸﾗﾐ!$R28</f>
        <v>0</v>
      </c>
      <c r="S32" s="17">
        <f>[6]ｸﾗﾐ!$S28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[6]ロタ!$C23</f>
        <v>0</v>
      </c>
      <c r="D27" s="17">
        <f>[6]ロタ!$D23</f>
        <v>0</v>
      </c>
      <c r="E27" s="17">
        <f>[6]ロタ!$E23</f>
        <v>0</v>
      </c>
      <c r="F27" s="17">
        <f>[6]ロタ!$F23</f>
        <v>0</v>
      </c>
      <c r="G27" s="17">
        <f>[6]ロタ!$G23</f>
        <v>0</v>
      </c>
      <c r="H27" s="17">
        <f>[6]ロタ!$H23</f>
        <v>0</v>
      </c>
      <c r="I27" s="17">
        <f>[6]ロタ!$I23</f>
        <v>0</v>
      </c>
      <c r="J27" s="17">
        <f>[6]ロタ!$J23</f>
        <v>0</v>
      </c>
      <c r="K27" s="17">
        <f>[6]ロタ!$K23</f>
        <v>0</v>
      </c>
      <c r="L27" s="17">
        <f>[6]ロタ!$L23</f>
        <v>0</v>
      </c>
      <c r="M27" s="17">
        <f>[6]ロタ!$M23</f>
        <v>0</v>
      </c>
      <c r="N27" s="17">
        <f>[6]ロタ!$N23</f>
        <v>0</v>
      </c>
      <c r="O27" s="17">
        <f>[6]ロタ!$O23</f>
        <v>0</v>
      </c>
      <c r="P27" s="17">
        <f>[6]ロタ!$P23</f>
        <v>0</v>
      </c>
      <c r="Q27" s="17">
        <f>[6]ロタ!$Q23</f>
        <v>0</v>
      </c>
      <c r="R27" s="17">
        <f>[6]ロタ!$R23</f>
        <v>0</v>
      </c>
      <c r="S27" s="17">
        <f>[6]ロタ!$S23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[6]ロタ!$C24</f>
        <v>0</v>
      </c>
      <c r="D28" s="17">
        <f>[6]ロタ!$D24</f>
        <v>0</v>
      </c>
      <c r="E28" s="17">
        <f>[6]ロタ!$E24</f>
        <v>0</v>
      </c>
      <c r="F28" s="17">
        <f>[6]ロタ!$F24</f>
        <v>0</v>
      </c>
      <c r="G28" s="17">
        <f>[6]ロタ!$G24</f>
        <v>0</v>
      </c>
      <c r="H28" s="17">
        <f>[6]ロタ!$H24</f>
        <v>0</v>
      </c>
      <c r="I28" s="17">
        <f>[6]ロタ!$I24</f>
        <v>0</v>
      </c>
      <c r="J28" s="17">
        <f>[6]ロタ!$J24</f>
        <v>0</v>
      </c>
      <c r="K28" s="17">
        <f>[6]ロタ!$K24</f>
        <v>0</v>
      </c>
      <c r="L28" s="17">
        <f>[6]ロタ!$L24</f>
        <v>0</v>
      </c>
      <c r="M28" s="17">
        <f>[6]ロタ!$M24</f>
        <v>0</v>
      </c>
      <c r="N28" s="17">
        <f>[6]ロタ!$N24</f>
        <v>0</v>
      </c>
      <c r="O28" s="17">
        <f>[6]ロタ!$O24</f>
        <v>0</v>
      </c>
      <c r="P28" s="17">
        <f>[6]ロタ!$P24</f>
        <v>0</v>
      </c>
      <c r="Q28" s="17">
        <f>[6]ロタ!$Q24</f>
        <v>0</v>
      </c>
      <c r="R28" s="17">
        <f>[6]ロタ!$R24</f>
        <v>0</v>
      </c>
      <c r="S28" s="17">
        <f>[6]ロタ!$S24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[6]ロタ!$C25</f>
        <v>0</v>
      </c>
      <c r="D29" s="17">
        <f>[6]ロタ!$D25</f>
        <v>0</v>
      </c>
      <c r="E29" s="17">
        <f>[6]ロタ!$E25</f>
        <v>0</v>
      </c>
      <c r="F29" s="17">
        <f>[6]ロタ!$F25</f>
        <v>0</v>
      </c>
      <c r="G29" s="17">
        <f>[6]ロタ!$G25</f>
        <v>0</v>
      </c>
      <c r="H29" s="17">
        <f>[6]ロタ!$H25</f>
        <v>0</v>
      </c>
      <c r="I29" s="17">
        <f>[6]ロタ!$I25</f>
        <v>0</v>
      </c>
      <c r="J29" s="17">
        <f>[6]ロタ!$J25</f>
        <v>0</v>
      </c>
      <c r="K29" s="17">
        <f>[6]ロタ!$K25</f>
        <v>0</v>
      </c>
      <c r="L29" s="17">
        <f>[6]ロタ!$L25</f>
        <v>0</v>
      </c>
      <c r="M29" s="17">
        <f>[6]ロタ!$M25</f>
        <v>0</v>
      </c>
      <c r="N29" s="17">
        <f>[6]ロタ!$N25</f>
        <v>0</v>
      </c>
      <c r="O29" s="17">
        <f>[6]ロタ!$O25</f>
        <v>0</v>
      </c>
      <c r="P29" s="17">
        <f>[6]ロタ!$P25</f>
        <v>0</v>
      </c>
      <c r="Q29" s="17">
        <f>[6]ロタ!$Q25</f>
        <v>0</v>
      </c>
      <c r="R29" s="17">
        <f>[6]ロタ!$R25</f>
        <v>0</v>
      </c>
      <c r="S29" s="17">
        <f>[6]ロタ!$S25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[6]ロタ!$C26</f>
        <v>0</v>
      </c>
      <c r="D30" s="17">
        <f>[6]ロタ!$D26</f>
        <v>0</v>
      </c>
      <c r="E30" s="17">
        <f>[6]ロタ!$E26</f>
        <v>0</v>
      </c>
      <c r="F30" s="17">
        <f>[6]ロタ!$F26</f>
        <v>0</v>
      </c>
      <c r="G30" s="17">
        <f>[6]ロタ!$G26</f>
        <v>0</v>
      </c>
      <c r="H30" s="17">
        <f>[6]ロタ!$H26</f>
        <v>0</v>
      </c>
      <c r="I30" s="17">
        <f>[6]ロタ!$I26</f>
        <v>0</v>
      </c>
      <c r="J30" s="17">
        <f>[6]ロタ!$J26</f>
        <v>0</v>
      </c>
      <c r="K30" s="17">
        <f>[6]ロタ!$K26</f>
        <v>0</v>
      </c>
      <c r="L30" s="17">
        <f>[6]ロタ!$L26</f>
        <v>0</v>
      </c>
      <c r="M30" s="17">
        <f>[6]ロタ!$M26</f>
        <v>0</v>
      </c>
      <c r="N30" s="17">
        <f>[6]ロタ!$N26</f>
        <v>0</v>
      </c>
      <c r="O30" s="17">
        <f>[6]ロタ!$O26</f>
        <v>0</v>
      </c>
      <c r="P30" s="17">
        <f>[6]ロタ!$P26</f>
        <v>0</v>
      </c>
      <c r="Q30" s="17">
        <f>[6]ロタ!$Q26</f>
        <v>0</v>
      </c>
      <c r="R30" s="17">
        <f>[6]ロタ!$R26</f>
        <v>0</v>
      </c>
      <c r="S30" s="17">
        <f>[6]ロタ!$S26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[6]ロタ!$C27</f>
        <v>0</v>
      </c>
      <c r="D31" s="17">
        <f>[6]ロタ!$D27</f>
        <v>0</v>
      </c>
      <c r="E31" s="17">
        <f>[6]ロタ!$E27</f>
        <v>0</v>
      </c>
      <c r="F31" s="17">
        <f>[6]ロタ!$F27</f>
        <v>0</v>
      </c>
      <c r="G31" s="17">
        <f>[6]ロタ!$G27</f>
        <v>0</v>
      </c>
      <c r="H31" s="17">
        <f>[6]ロタ!$H27</f>
        <v>0</v>
      </c>
      <c r="I31" s="17">
        <f>[6]ロタ!$I27</f>
        <v>0</v>
      </c>
      <c r="J31" s="17">
        <f>[6]ロタ!$J27</f>
        <v>0</v>
      </c>
      <c r="K31" s="17">
        <f>[6]ロタ!$K27</f>
        <v>0</v>
      </c>
      <c r="L31" s="17">
        <f>[6]ロタ!$L27</f>
        <v>0</v>
      </c>
      <c r="M31" s="17">
        <f>[6]ロタ!$M27</f>
        <v>0</v>
      </c>
      <c r="N31" s="17">
        <f>[6]ロタ!$N27</f>
        <v>0</v>
      </c>
      <c r="O31" s="17">
        <f>[6]ロタ!$O27</f>
        <v>0</v>
      </c>
      <c r="P31" s="17">
        <f>[6]ロタ!$P27</f>
        <v>0</v>
      </c>
      <c r="Q31" s="17">
        <f>[6]ロタ!$Q27</f>
        <v>0</v>
      </c>
      <c r="R31" s="17">
        <f>[6]ロタ!$R27</f>
        <v>0</v>
      </c>
      <c r="S31" s="17">
        <f>[6]ロタ!$S27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[6]ロタ!$C28</f>
        <v>0</v>
      </c>
      <c r="D32" s="17">
        <f>[6]ロタ!$D28</f>
        <v>0</v>
      </c>
      <c r="E32" s="17">
        <f>[6]ロタ!$E28</f>
        <v>0</v>
      </c>
      <c r="F32" s="17">
        <f>[6]ロタ!$F28</f>
        <v>0</v>
      </c>
      <c r="G32" s="17">
        <f>[6]ロタ!$G28</f>
        <v>0</v>
      </c>
      <c r="H32" s="17">
        <f>[6]ロタ!$H28</f>
        <v>0</v>
      </c>
      <c r="I32" s="17">
        <f>[6]ロタ!$I28</f>
        <v>0</v>
      </c>
      <c r="J32" s="17">
        <f>[6]ロタ!$J28</f>
        <v>0</v>
      </c>
      <c r="K32" s="17">
        <f>[6]ロタ!$K28</f>
        <v>0</v>
      </c>
      <c r="L32" s="17">
        <f>[6]ロタ!$L28</f>
        <v>0</v>
      </c>
      <c r="M32" s="17">
        <f>[6]ロタ!$M28</f>
        <v>0</v>
      </c>
      <c r="N32" s="17">
        <f>[6]ロタ!$N28</f>
        <v>0</v>
      </c>
      <c r="O32" s="17">
        <f>[6]ロタ!$O28</f>
        <v>0</v>
      </c>
      <c r="P32" s="17">
        <f>[6]ロタ!$P28</f>
        <v>0</v>
      </c>
      <c r="Q32" s="17">
        <f>[6]ロタ!$Q28</f>
        <v>0</v>
      </c>
      <c r="R32" s="17">
        <f>[6]ロタ!$R28</f>
        <v>0</v>
      </c>
      <c r="S32" s="17">
        <f>[6]ロタ!$S28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5"/>
  <cols>
    <col min="3" max="3" width="11.1640625" bestFit="1" customWidth="1"/>
    <col min="4" max="4" width="11.08203125" bestFit="1" customWidth="1"/>
    <col min="5" max="5" width="17.414062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5"/>
  <cols>
    <col min="7" max="7" width="10.08203125" customWidth="1"/>
    <col min="8" max="8" width="14.1640625" bestFit="1" customWidth="1"/>
    <col min="9" max="19" width="13.08203125" bestFit="1" customWidth="1"/>
    <col min="20" max="20" width="14.1640625" bestFit="1" customWidth="1"/>
    <col min="21" max="52" width="13.08203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1.8800000000000001</v>
      </c>
      <c r="H271" s="23" cm="1">
        <f t="array" ref="H271">AVERAGE(IF(年次別!$F271=TRANSPOSE(カレンダー!$A$2:$A$54),令和8年各保健所毎集計!$BN$20:$DN$20))</f>
        <v>0.12000000000000001</v>
      </c>
      <c r="I271" s="23">
        <f t="array" ref="I271">AVERAGE(IF(年次別!$F271=TRANSPOSE(カレンダー!$A$2:$A$54),令和8年各保健所毎集計!$BN$35:$DN$35))</f>
        <v>1.1675</v>
      </c>
      <c r="J271" s="23">
        <f t="array" ref="J271">AVERAGE(IF(年次別!$F271=TRANSPOSE(カレンダー!$A$2:$A$54),令和8年各保健所毎集計!$BN$36:$DN$36))</f>
        <v>0.29500000000000004</v>
      </c>
      <c r="K271" s="23">
        <f t="array" ref="K271">AVERAGE(IF(年次別!$F271=TRANSPOSE(カレンダー!$A$2:$A$54),令和8年各保健所毎集計!$BN$51:$DN$51))</f>
        <v>0.38500000000000001</v>
      </c>
      <c r="L271" s="23">
        <f t="array" ref="L271">AVERAGE(IF(年次別!$F271=TRANSPOSE(カレンダー!$A$2:$A$54),令和8年各保健所毎集計!$BN$52:$DN$52))</f>
        <v>0.42749999999999999</v>
      </c>
      <c r="M271" s="23">
        <f t="array" ref="M271">AVERAGE(IF(年次別!$F271=TRANSPOSE(カレンダー!$A$2:$A$54),令和8年各保健所毎集計!$BN$67:$DN$67))</f>
        <v>1.1675</v>
      </c>
      <c r="N271" s="23">
        <f t="array" ref="N271">AVERAGE(IF(年次別!$F271=TRANSPOSE(カレンダー!$A$2:$A$54),令和8年各保健所毎集計!$BN$68:$DN$68))</f>
        <v>2.6224999999999996</v>
      </c>
      <c r="O271" s="23">
        <f t="array" ref="O271">AVERAGE(IF(年次別!$F271=TRANSPOSE(カレンダー!$A$2:$A$54),令和8年各保健所毎集計!$BN$83:$DN$83))</f>
        <v>3.1150000000000002</v>
      </c>
      <c r="P271" s="23">
        <f t="array" ref="P271">AVERAGE(IF(年次別!$F271=TRANSPOSE(カレンダー!$A$2:$A$54),令和8年各保健所毎集計!$BN$84:$DN$84))</f>
        <v>4.6274999999999995</v>
      </c>
      <c r="Q271" s="23">
        <f t="array" ref="Q271">AVERAGE(IF(年次別!$F271=TRANSPOSE(カレンダー!$A$2:$A$54),令和8年各保健所毎集計!$BN$99:$DN$99))</f>
        <v>0.49249999999999994</v>
      </c>
      <c r="R271" s="23">
        <f t="array" ref="R271">AVERAGE(IF(年次別!$F271=TRANSPOSE(カレンダー!$A$2:$A$54),令和8年各保健所毎集計!$BN$100:$DN$100))</f>
        <v>0.42499999999999999</v>
      </c>
      <c r="S271" s="23">
        <f t="array" ref="S271">AVERAGE(IF(年次別!$F271=TRANSPOSE(カレンダー!$A$2:$A$54),令和8年各保健所毎集計!$BN$115:$DN$115))</f>
        <v>0.67</v>
      </c>
      <c r="T271" s="23">
        <f t="array" ref="T271">AVERAGE(IF(年次別!$F271=TRANSPOSE(カレンダー!$A$2:$A$54),令和8年各保健所毎集計!$BN$116:$DN$116))</f>
        <v>0.84749999999999992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7.5000000000000011E-2</v>
      </c>
      <c r="W271" s="23">
        <f t="array" ref="W271">AVERAGE(IF(年次別!$F271=TRANSPOSE(カレンダー!$A$2:$A$54),令和8年各保健所毎集計!$BN$147:$DN$147))</f>
        <v>0.39500000000000002</v>
      </c>
      <c r="X271" s="23">
        <f t="array" ref="X271">AVERAGE(IF(年次別!$F271=TRANSPOSE(カレンダー!$A$2:$A$54),令和8年各保健所毎集計!$BN$148:$DN$148))</f>
        <v>0.33750000000000002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0.47</v>
      </c>
      <c r="AD271" s="23">
        <f t="array" ref="AD271">AVERAGE(IF(年次別!$F271=TRANSPOSE(カレンダー!$A$2:$A$54),令和8年各保健所毎集計!$BN$164:$DN$164))</f>
        <v>0.17749999999999999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4.2500000000000003E-2</v>
      </c>
      <c r="AI271" s="23">
        <f t="array" ref="AI271">AVERAGE(IF(年次別!$F271=TRANSPOSE(カレンダー!$A$2:$A$54),令和8年各保健所毎集計!$BN$195:$DN$195))</f>
        <v>2.75E-2</v>
      </c>
      <c r="AJ271" s="23">
        <f t="array" ref="AJ271">AVERAGE(IF(年次別!$F271=TRANSPOSE(カレンダー!$A$2:$A$54),令和8年各保健所毎集計!$BN$196:$DN$196))</f>
        <v>0.01</v>
      </c>
      <c r="AK271" s="23">
        <f t="array" ref="AK271">AVERAGE(IF(年次別!$F271=TRANSPOSE(カレンダー!$A$2:$A$54),令和8年各保健所毎集計!$BN$211:$DN$211))</f>
        <v>2.25</v>
      </c>
      <c r="AL271" s="23">
        <f t="array" ref="AL271">AVERAGE(IF(年次別!$F271=TRANSPOSE(カレンダー!$A$2:$A$54),令和8年各保健所毎集計!$BN$212:$DN$212))</f>
        <v>0.45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0.215</v>
      </c>
      <c r="AP271" s="23">
        <f t="array" ref="AP271">AVERAGE(IF(年次別!$F271=TRANSPOSE(カレンダー!$A$2:$A$54),令和8年各保健所毎集計!$BN$228:$DN$228))</f>
        <v>2.2500000000000003E-2</v>
      </c>
      <c r="AQ271" s="23">
        <f t="array" ref="AQ271">AVERAGE(IF(年次別!$F271=TRANSPOSE(カレンダー!$A$2:$A$54),令和8年各保健所毎集計!$BN$243:$DN$243))</f>
        <v>3.5000000000000003E-2</v>
      </c>
      <c r="AR271" s="23">
        <f t="array" ref="AR271">AVERAGE(IF(年次別!$F271=TRANSPOSE(カレンダー!$A$2:$A$54),令和8年各保健所毎集計!$BN$244:$DN$244))</f>
        <v>3.0000000000000002E-2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0.19500000000000001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0.01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5.4999999999999993E-2</v>
      </c>
      <c r="BA271" s="23">
        <f t="array" ref="BA271">AVERAGE(IF(年次別!$F271=TRANSPOSE(カレンダー!$A$2:$A$54),令和8年各保健所毎集計!$BN$307:$DN$307))</f>
        <v>0.61250000000000004</v>
      </c>
      <c r="BB271" s="23">
        <f t="array" ref="BB271">AVERAGE(IF(年次別!$F271=TRANSPOSE(カレンダー!$A$2:$A$54),令和8年各保健所毎集計!$BN$308:$DN$308))</f>
        <v>0.35749999999999993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0.65999999999999992</v>
      </c>
      <c r="H272" s="23">
        <f t="array" ref="H272">AVERAGE(IF(年次別!$F272=TRANSPOSE(カレンダー!$A$2:$A$54),令和8年各保健所毎集計!$BN$20:$DN$20))</f>
        <v>0.08</v>
      </c>
      <c r="I272" s="23">
        <f t="array" ref="I272">AVERAGE(IF(年次別!$F272=TRANSPOSE(カレンダー!$A$2:$A$54),令和8年各保健所毎集計!$BN$35:$DN$35))</f>
        <v>3.0259999999999998</v>
      </c>
      <c r="J272" s="23">
        <f t="array" ref="J272">AVERAGE(IF(年次別!$F272=TRANSPOSE(カレンダー!$A$2:$A$54),令和8年各保健所毎集計!$BN$36:$DN$36))</f>
        <v>0.35199999999999998</v>
      </c>
      <c r="K272" s="23">
        <f t="array" ref="K272">AVERAGE(IF(年次別!$F272=TRANSPOSE(カレンダー!$A$2:$A$54),令和8年各保健所毎集計!$BN$51:$DN$51))</f>
        <v>0.50800000000000001</v>
      </c>
      <c r="L272" s="23">
        <f t="array" ref="L272">AVERAGE(IF(年次別!$F272=TRANSPOSE(カレンダー!$A$2:$A$54),令和8年各保健所毎集計!$BN$52:$DN$52))</f>
        <v>0.56200000000000006</v>
      </c>
      <c r="M272" s="23">
        <f t="array" ref="M272">AVERAGE(IF(年次別!$F272=TRANSPOSE(カレンダー!$A$2:$A$54),令和8年各保健所毎集計!$BN$67:$DN$67))</f>
        <v>0.752</v>
      </c>
      <c r="N272" s="23">
        <f t="array" ref="N272">AVERAGE(IF(年次別!$F272=TRANSPOSE(カレンダー!$A$2:$A$54),令和8年各保健所毎集計!$BN$68:$DN$68))</f>
        <v>2.39</v>
      </c>
      <c r="O272" s="23">
        <f t="array" ref="O272">AVERAGE(IF(年次別!$F272=TRANSPOSE(カレンダー!$A$2:$A$54),令和8年各保健所毎集計!$BN$83:$DN$83))</f>
        <v>3.66</v>
      </c>
      <c r="P272" s="23">
        <f t="array" ref="P272">AVERAGE(IF(年次別!$F272=TRANSPOSE(カレンダー!$A$2:$A$54),令和8年各保健所毎集計!$BN$84:$DN$84))</f>
        <v>4.7380000000000004</v>
      </c>
      <c r="Q272" s="23">
        <f t="array" ref="Q272">AVERAGE(IF(年次別!$F272=TRANSPOSE(カレンダー!$A$2:$A$54),令和8年各保健所毎集計!$BN$99:$DN$99))</f>
        <v>0.33600000000000002</v>
      </c>
      <c r="R272" s="23">
        <f t="array" ref="R272">AVERAGE(IF(年次別!$F272=TRANSPOSE(カレンダー!$A$2:$A$54),令和8年各保健所毎集計!$BN$100:$DN$100))</f>
        <v>0.378</v>
      </c>
      <c r="S272" s="23">
        <f t="array" ref="S272">AVERAGE(IF(年次別!$F272=TRANSPOSE(カレンダー!$A$2:$A$54),令和8年各保健所毎集計!$BN$115:$DN$115))</f>
        <v>3.0840000000000001</v>
      </c>
      <c r="T272" s="23">
        <f t="array" ref="T272">AVERAGE(IF(年次別!$F272=TRANSPOSE(カレンダー!$A$2:$A$54),令和8年各保健所毎集計!$BN$116:$DN$116))</f>
        <v>3.9540000000000006</v>
      </c>
      <c r="U272" s="23">
        <f t="array" ref="U272">AVERAGE(IF(年次別!$F272=TRANSPOSE(カレンダー!$A$2:$A$54),令和8年各保健所毎集計!$BN$131:$DN$131))</f>
        <v>1.6E-2</v>
      </c>
      <c r="V272" s="23">
        <f t="array" ref="V272">AVERAGE(IF(年次別!$F272=TRANSPOSE(カレンダー!$A$2:$A$54),令和8年各保健所毎集計!$BN$132:$DN$132))</f>
        <v>6.2E-2</v>
      </c>
      <c r="W272" s="23">
        <f t="array" ref="W272">AVERAGE(IF(年次別!$F272=TRANSPOSE(カレンダー!$A$2:$A$54),令和8年各保健所毎集計!$BN$147:$DN$147))</f>
        <v>0.35199999999999998</v>
      </c>
      <c r="X272" s="23">
        <f t="array" ref="X272">AVERAGE(IF(年次別!$F272=TRANSPOSE(カレンダー!$A$2:$A$54),令和8年各保健所毎集計!$BN$148:$DN$148))</f>
        <v>0.35000000000000003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1.0680000000000001</v>
      </c>
      <c r="AD272" s="23">
        <f t="array" ref="AD272">AVERAGE(IF(年次別!$F272=TRANSPOSE(カレンダー!$A$2:$A$54),令和8年各保健所毎集計!$BN$164:$DN$164))</f>
        <v>0.97199999999999986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8.0000000000000002E-3</v>
      </c>
      <c r="AH272" s="23">
        <f t="array" ref="AH272">AVERAGE(IF(年次別!$F272=TRANSPOSE(カレンダー!$A$2:$A$54),令和8年各保健所毎集計!$BN$180:$DN$180))</f>
        <v>4.5999999999999999E-2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1.2E-2</v>
      </c>
      <c r="AK272" s="23">
        <f t="array" ref="AK272">AVERAGE(IF(年次別!$F272=TRANSPOSE(カレンダー!$A$2:$A$54),令和8年各保健所毎集計!$BN$211:$DN$211))</f>
        <v>3.2879999999999994</v>
      </c>
      <c r="AL272" s="23">
        <f t="array" ref="AL272">AVERAGE(IF(年次別!$F272=TRANSPOSE(カレンダー!$A$2:$A$54),令和8年各保健所毎集計!$BN$212:$DN$212))</f>
        <v>0.46199999999999991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8.5999999999999993E-2</v>
      </c>
      <c r="AP272" s="23">
        <f t="array" ref="AP272">AVERAGE(IF(年次別!$F272=TRANSPOSE(カレンダー!$A$2:$A$54),令和8年各保健所毎集計!$BN$228:$DN$228))</f>
        <v>1.5999999999999997E-2</v>
      </c>
      <c r="AQ272" s="23">
        <f t="array" ref="AQ272">AVERAGE(IF(年次別!$F272=TRANSPOSE(カレンダー!$A$2:$A$54),令和8年各保健所毎集計!$BN$243:$DN$243))</f>
        <v>0.17200000000000001</v>
      </c>
      <c r="AR272" s="23">
        <f t="array" ref="AR272">AVERAGE(IF(年次別!$F272=TRANSPOSE(カレンダー!$A$2:$A$54),令和8年各保健所毎集計!$BN$244:$DN$244))</f>
        <v>4.2000000000000003E-2</v>
      </c>
      <c r="AS272" s="23">
        <f t="array" ref="AS272">AVERAGE(IF(年次別!$F272=TRANSPOSE(カレンダー!$A$2:$A$54),令和8年各保健所毎集計!$BN$259:$DN$259))</f>
        <v>5.6000000000000008E-2</v>
      </c>
      <c r="AT272" s="23">
        <f t="array" ref="AT272">AVERAGE(IF(年次別!$F272=TRANSPOSE(カレンダー!$A$2:$A$54),令和8年各保健所毎集計!$BN$260:$DN$260))</f>
        <v>0.22400000000000003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0.01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3.2000000000000001E-2</v>
      </c>
      <c r="BA272" s="23">
        <f t="array" ref="BA272">AVERAGE(IF(年次別!$F272=TRANSPOSE(カレンダー!$A$2:$A$54),令和8年各保健所毎集計!$BN$307:$DN$307))</f>
        <v>0.25200000000000006</v>
      </c>
      <c r="BB272" s="23">
        <f t="array" ref="BB272">AVERAGE(IF(年次別!$F272=TRANSPOSE(カレンダー!$A$2:$A$54),令和8年各保健所毎集計!$BN$308:$DN$308))</f>
        <v>0.88000000000000012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D1" sqref="D1:I1048576"/>
    </sheetView>
  </sheetViews>
  <sheetFormatPr defaultRowHeight="16.5"/>
  <cols>
    <col min="3" max="3" width="18.1640625" customWidth="1"/>
    <col min="4" max="9" width="9.5" customWidth="1"/>
  </cols>
  <sheetData>
    <row r="4" spans="2:9" ht="18">
      <c r="B4" t="s">
        <v>77</v>
      </c>
    </row>
    <row r="6" spans="2:9" ht="18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23394</v>
      </c>
    </row>
    <row r="12" spans="2:9" ht="18">
      <c r="B12" t="s">
        <v>79</v>
      </c>
    </row>
    <row r="14" spans="2:9" ht="18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656</v>
      </c>
    </row>
    <row r="20" spans="2:9" ht="18">
      <c r="B20" t="s">
        <v>81</v>
      </c>
    </row>
    <row r="22" spans="2:9" ht="18">
      <c r="C22" s="10" t="s">
        <v>95</v>
      </c>
      <c r="D22" s="8"/>
      <c r="E22" s="8"/>
      <c r="F22" s="8"/>
      <c r="G22" s="8"/>
      <c r="H22" s="8"/>
      <c r="I22" s="8"/>
    </row>
    <row r="23" spans="2:9" ht="36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215</v>
      </c>
    </row>
    <row r="28" spans="2:9" ht="18">
      <c r="B28" t="s">
        <v>82</v>
      </c>
    </row>
    <row r="30" spans="2:9" ht="18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902</v>
      </c>
    </row>
    <row r="36" spans="2:9" ht="18">
      <c r="B36" t="s">
        <v>83</v>
      </c>
    </row>
    <row r="38" spans="2:9" ht="18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3994</v>
      </c>
    </row>
    <row r="44" spans="2:9" ht="18">
      <c r="B44" t="s">
        <v>251</v>
      </c>
    </row>
    <row r="46" spans="2:9" ht="18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TRANSPOSE([1]沖縄県!$BD$317:$BD$322)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464</v>
      </c>
    </row>
    <row r="52" spans="2:9" ht="18">
      <c r="B52" t="s">
        <v>84</v>
      </c>
    </row>
    <row r="54" spans="2:9" ht="18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465</v>
      </c>
    </row>
    <row r="60" spans="2:9" ht="18">
      <c r="B60" t="s">
        <v>85</v>
      </c>
    </row>
    <row r="62" spans="2:9" ht="18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45</v>
      </c>
    </row>
    <row r="68" spans="2:9" ht="18">
      <c r="B68" s="32" t="s">
        <v>193</v>
      </c>
    </row>
    <row r="70" spans="2:9" ht="18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153</v>
      </c>
    </row>
    <row r="76" spans="2:9" ht="18">
      <c r="B76" t="s">
        <v>86</v>
      </c>
    </row>
    <row r="78" spans="2:9" ht="18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199</v>
      </c>
    </row>
    <row r="84" spans="2:9" ht="18">
      <c r="B84" t="s">
        <v>87</v>
      </c>
    </row>
    <row r="86" spans="2:9" ht="18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15</v>
      </c>
    </row>
    <row r="92" spans="2:9" ht="18">
      <c r="B92" t="s">
        <v>88</v>
      </c>
    </row>
    <row r="94" spans="2:9" ht="18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3</v>
      </c>
    </row>
    <row r="100" spans="2:9" ht="18">
      <c r="B100" t="s">
        <v>89</v>
      </c>
    </row>
    <row r="102" spans="2:9" ht="18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555</v>
      </c>
    </row>
    <row r="108" spans="2:9" ht="18">
      <c r="B108" t="s">
        <v>90</v>
      </c>
    </row>
    <row r="110" spans="2:9" ht="18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13</v>
      </c>
    </row>
    <row r="116" spans="2:9" ht="18">
      <c r="B116" t="s">
        <v>91</v>
      </c>
    </row>
    <row r="118" spans="2:9" ht="18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22</v>
      </c>
    </row>
    <row r="124" spans="2:9" ht="18">
      <c r="B124" t="s">
        <v>92</v>
      </c>
    </row>
    <row r="126" spans="2:9" ht="18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12</v>
      </c>
    </row>
    <row r="132" spans="2:9" ht="18">
      <c r="B132" t="s">
        <v>93</v>
      </c>
    </row>
    <row r="134" spans="2:9" ht="18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">
      <c r="B140" t="s">
        <v>94</v>
      </c>
    </row>
    <row r="142" spans="2:9" ht="18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">
      <c r="C150" s="8" t="s">
        <v>95</v>
      </c>
      <c r="D150" s="8"/>
      <c r="E150" s="8"/>
      <c r="F150" s="8"/>
      <c r="G150" s="8"/>
      <c r="H150" s="8"/>
      <c r="I150" s="8"/>
    </row>
    <row r="151" spans="2:9" ht="28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1327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C6" sqref="C6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>
        <f>[3]ARI!$C24</f>
        <v>2333</v>
      </c>
      <c r="D27" s="17">
        <f>[3]ARI!$D24</f>
        <v>277</v>
      </c>
      <c r="E27" s="17">
        <f>[3]ARI!$E24</f>
        <v>894</v>
      </c>
      <c r="F27" s="17">
        <f>[3]ARI!$F24</f>
        <v>281</v>
      </c>
      <c r="G27" s="17">
        <f>[3]ARI!$G24</f>
        <v>143</v>
      </c>
      <c r="H27" s="17">
        <f>[3]ARI!$H24</f>
        <v>37</v>
      </c>
      <c r="I27" s="17">
        <f>[3]ARI!$I24</f>
        <v>73</v>
      </c>
      <c r="J27" s="17">
        <f>[3]ARI!$J24</f>
        <v>73</v>
      </c>
      <c r="K27" s="17">
        <f>[3]ARI!$K24</f>
        <v>90</v>
      </c>
      <c r="L27" s="17">
        <f>[3]ARI!$L24</f>
        <v>108</v>
      </c>
      <c r="M27" s="17">
        <f>[3]ARI!$M24</f>
        <v>116</v>
      </c>
      <c r="N27" s="17">
        <f>[3]ARI!$N24</f>
        <v>138</v>
      </c>
      <c r="O27" s="17">
        <f>[3]ARI!$O24</f>
        <v>103</v>
      </c>
      <c r="P27">
        <f t="shared" si="1"/>
        <v>2333</v>
      </c>
      <c r="Q27" t="b">
        <f t="shared" si="0"/>
        <v>1</v>
      </c>
    </row>
    <row r="28" spans="2:17">
      <c r="B28" s="17">
        <v>23</v>
      </c>
      <c r="C28" s="17">
        <f>[3]ARI!$C25</f>
        <v>1965</v>
      </c>
      <c r="D28" s="17">
        <f>[3]ARI!$D25</f>
        <v>233</v>
      </c>
      <c r="E28" s="17">
        <f>[3]ARI!$E25</f>
        <v>778</v>
      </c>
      <c r="F28" s="17">
        <f>[3]ARI!$F25</f>
        <v>262</v>
      </c>
      <c r="G28" s="17">
        <f>[3]ARI!$G25</f>
        <v>99</v>
      </c>
      <c r="H28" s="17">
        <f>[3]ARI!$H25</f>
        <v>38</v>
      </c>
      <c r="I28" s="17">
        <f>[3]ARI!$I25</f>
        <v>55</v>
      </c>
      <c r="J28" s="17">
        <f>[3]ARI!$J25</f>
        <v>80</v>
      </c>
      <c r="K28" s="17">
        <f>[3]ARI!$K25</f>
        <v>75</v>
      </c>
      <c r="L28" s="17">
        <f>[3]ARI!$L25</f>
        <v>91</v>
      </c>
      <c r="M28" s="17">
        <f>[3]ARI!$M25</f>
        <v>97</v>
      </c>
      <c r="N28" s="17">
        <f>[3]ARI!$N25</f>
        <v>82</v>
      </c>
      <c r="O28" s="17">
        <f>[3]ARI!$O25</f>
        <v>75</v>
      </c>
      <c r="P28">
        <f t="shared" si="1"/>
        <v>1965</v>
      </c>
      <c r="Q28" t="b">
        <f t="shared" si="0"/>
        <v>1</v>
      </c>
    </row>
    <row r="29" spans="2:17">
      <c r="B29" s="17">
        <v>24</v>
      </c>
      <c r="C29" s="17">
        <f>[3]ARI!$C26</f>
        <v>2073</v>
      </c>
      <c r="D29" s="17">
        <f>[3]ARI!$D26</f>
        <v>289</v>
      </c>
      <c r="E29" s="17">
        <f>[3]ARI!$E26</f>
        <v>833</v>
      </c>
      <c r="F29" s="17">
        <f>[3]ARI!$F26</f>
        <v>237</v>
      </c>
      <c r="G29" s="17">
        <f>[3]ARI!$G26</f>
        <v>135</v>
      </c>
      <c r="H29" s="17">
        <f>[3]ARI!$H26</f>
        <v>36</v>
      </c>
      <c r="I29" s="17">
        <f>[3]ARI!$I26</f>
        <v>67</v>
      </c>
      <c r="J29" s="17">
        <f>[3]ARI!$J26</f>
        <v>61</v>
      </c>
      <c r="K29" s="17">
        <f>[3]ARI!$K26</f>
        <v>71</v>
      </c>
      <c r="L29" s="17">
        <f>[3]ARI!$L26</f>
        <v>85</v>
      </c>
      <c r="M29" s="17">
        <f>[3]ARI!$M26</f>
        <v>81</v>
      </c>
      <c r="N29" s="17">
        <f>[3]ARI!$N26</f>
        <v>107</v>
      </c>
      <c r="O29" s="17">
        <f>[3]ARI!$O26</f>
        <v>71</v>
      </c>
      <c r="P29">
        <f t="shared" si="1"/>
        <v>2073</v>
      </c>
      <c r="Q29" t="b">
        <f t="shared" si="0"/>
        <v>1</v>
      </c>
    </row>
    <row r="30" spans="2:17">
      <c r="B30" s="17">
        <v>25</v>
      </c>
      <c r="C30" s="17">
        <f>[3]ARI!$C27</f>
        <v>2178</v>
      </c>
      <c r="D30" s="17">
        <f>[3]ARI!$D27</f>
        <v>288</v>
      </c>
      <c r="E30" s="17">
        <f>[3]ARI!$E27</f>
        <v>917</v>
      </c>
      <c r="F30" s="17">
        <f>[3]ARI!$F27</f>
        <v>275</v>
      </c>
      <c r="G30" s="17">
        <f>[3]ARI!$G27</f>
        <v>103</v>
      </c>
      <c r="H30" s="17">
        <f>[3]ARI!$H27</f>
        <v>38</v>
      </c>
      <c r="I30" s="17">
        <f>[3]ARI!$I27</f>
        <v>62</v>
      </c>
      <c r="J30" s="17">
        <f>[3]ARI!$J27</f>
        <v>67</v>
      </c>
      <c r="K30" s="17">
        <f>[3]ARI!$K27</f>
        <v>75</v>
      </c>
      <c r="L30" s="17">
        <f>[3]ARI!$L27</f>
        <v>78</v>
      </c>
      <c r="M30" s="17">
        <f>[3]ARI!$M27</f>
        <v>86</v>
      </c>
      <c r="N30" s="17">
        <f>[3]ARI!$N27</f>
        <v>102</v>
      </c>
      <c r="O30" s="17">
        <f>[3]ARI!$O27</f>
        <v>87</v>
      </c>
      <c r="P30">
        <f t="shared" si="1"/>
        <v>2178</v>
      </c>
      <c r="Q30" t="b">
        <f t="shared" si="0"/>
        <v>1</v>
      </c>
    </row>
    <row r="31" spans="2:17">
      <c r="B31" s="17">
        <v>26</v>
      </c>
      <c r="C31" s="17">
        <f>[3]ARI!$C28</f>
        <v>1963</v>
      </c>
      <c r="D31" s="17">
        <f>[3]ARI!$D28</f>
        <v>229</v>
      </c>
      <c r="E31" s="17">
        <f>[3]ARI!$E28</f>
        <v>824</v>
      </c>
      <c r="F31" s="17">
        <f>[3]ARI!$F28</f>
        <v>230</v>
      </c>
      <c r="G31" s="17">
        <f>[3]ARI!$G28</f>
        <v>90</v>
      </c>
      <c r="H31" s="17">
        <f>[3]ARI!$H28</f>
        <v>53</v>
      </c>
      <c r="I31" s="17">
        <f>[3]ARI!$I28</f>
        <v>58</v>
      </c>
      <c r="J31" s="17">
        <f>[3]ARI!$J28</f>
        <v>67</v>
      </c>
      <c r="K31" s="17">
        <f>[3]ARI!$K28</f>
        <v>67</v>
      </c>
      <c r="L31" s="17">
        <f>[3]ARI!$L28</f>
        <v>76</v>
      </c>
      <c r="M31" s="17">
        <f>[3]ARI!$M28</f>
        <v>70</v>
      </c>
      <c r="N31" s="17">
        <f>[3]ARI!$N28</f>
        <v>96</v>
      </c>
      <c r="O31" s="17">
        <f>[3]ARI!$O28</f>
        <v>103</v>
      </c>
      <c r="P31">
        <f t="shared" si="1"/>
        <v>1963</v>
      </c>
      <c r="Q31" t="b">
        <f t="shared" si="0"/>
        <v>1</v>
      </c>
    </row>
    <row r="32" spans="2:17">
      <c r="B32" s="17">
        <v>27</v>
      </c>
      <c r="C32" s="17">
        <f>[3]ARI!$C29</f>
        <v>2186</v>
      </c>
      <c r="D32" s="17">
        <f>[3]ARI!$D29</f>
        <v>314</v>
      </c>
      <c r="E32" s="17">
        <f>[3]ARI!$E29</f>
        <v>860</v>
      </c>
      <c r="F32" s="17">
        <f>[3]ARI!$F29</f>
        <v>236</v>
      </c>
      <c r="G32" s="17">
        <f>[3]ARI!$G29</f>
        <v>104</v>
      </c>
      <c r="H32" s="17">
        <f>[3]ARI!$H29</f>
        <v>36</v>
      </c>
      <c r="I32" s="17">
        <f>[3]ARI!$I29</f>
        <v>66</v>
      </c>
      <c r="J32" s="17">
        <f>[3]ARI!$J29</f>
        <v>81</v>
      </c>
      <c r="K32" s="17">
        <f>[3]ARI!$K29</f>
        <v>71</v>
      </c>
      <c r="L32" s="17">
        <f>[3]ARI!$L29</f>
        <v>96</v>
      </c>
      <c r="M32" s="17">
        <f>[3]ARI!$M29</f>
        <v>107</v>
      </c>
      <c r="N32" s="17">
        <f>[3]ARI!$N29</f>
        <v>117</v>
      </c>
      <c r="O32" s="17">
        <f>[3]ARI!$O29</f>
        <v>98</v>
      </c>
      <c r="P32">
        <f t="shared" si="1"/>
        <v>2186</v>
      </c>
      <c r="Q32" t="b">
        <f t="shared" si="0"/>
        <v>1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63822</v>
      </c>
      <c r="D60" s="2">
        <f t="array" ref="D60">SUM(IF(NOT(ISERROR(D6:D58)),D6:D58))</f>
        <v>5753</v>
      </c>
      <c r="E60" s="2">
        <f t="array" ref="E60">SUM(IF(NOT(ISERROR(E6:E58)),E6:E58))</f>
        <v>19851</v>
      </c>
      <c r="F60" s="2">
        <f t="array" ref="F60">SUM(IF(NOT(ISERROR(F6:F58)),F6:F58))</f>
        <v>9925</v>
      </c>
      <c r="G60" s="2">
        <f t="array" ref="G60">SUM(IF(NOT(ISERROR(G6:G58)),G6:G58))</f>
        <v>5377</v>
      </c>
      <c r="H60" s="2">
        <f t="array" ref="H60">SUM(IF(NOT(ISERROR(H6:H58)),H6:H58))</f>
        <v>2100</v>
      </c>
      <c r="I60" s="2">
        <f t="array" ref="I60">SUM(IF(NOT(ISERROR(I6:I58)),I6:I58))</f>
        <v>3030</v>
      </c>
      <c r="J60" s="2">
        <f t="array" ref="J60">SUM(IF(NOT(ISERROR(J6:J58)),J6:J58))</f>
        <v>3162</v>
      </c>
      <c r="K60" s="2">
        <f t="array" ref="K60">SUM(IF(NOT(ISERROR(K6:K58)),K6:K58))</f>
        <v>3022</v>
      </c>
      <c r="L60" s="2">
        <f t="array" ref="L60">SUM(IF(NOT(ISERROR(L6:L58)),L6:L58))</f>
        <v>2912</v>
      </c>
      <c r="M60" s="2">
        <f t="array" ref="M60">SUM(IF(NOT(ISERROR(M6:M58)),M6:M58))</f>
        <v>2837</v>
      </c>
      <c r="N60" s="2">
        <f t="array" ref="N60">SUM(IF(NOT(ISERROR(N6:N58)),N6:N58))</f>
        <v>3200</v>
      </c>
      <c r="O60" s="2">
        <f t="array" ref="O60">SUM(IF(NOT(ISERROR(O6:O58)),O6:O58))</f>
        <v>2653</v>
      </c>
      <c r="P60" s="2">
        <f>+SUM(D60:O60)</f>
        <v>63822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9.0141330575663563</v>
      </c>
      <c r="E61" s="4">
        <f t="shared" si="2"/>
        <v>31.103694650747393</v>
      </c>
      <c r="F61" s="4">
        <f t="shared" si="2"/>
        <v>15.551063896462036</v>
      </c>
      <c r="G61" s="4">
        <f t="shared" si="2"/>
        <v>8.4249945159976178</v>
      </c>
      <c r="H61" s="4">
        <f t="shared" si="2"/>
        <v>3.2904014289743349</v>
      </c>
      <c r="I61" s="4">
        <f t="shared" si="2"/>
        <v>4.7475792046629692</v>
      </c>
      <c r="J61" s="4">
        <f t="shared" si="2"/>
        <v>4.9544044373413563</v>
      </c>
      <c r="K61" s="4">
        <f t="shared" si="2"/>
        <v>4.7350443420763995</v>
      </c>
      <c r="L61" s="4">
        <f t="shared" si="2"/>
        <v>4.5626899815110775</v>
      </c>
      <c r="M61" s="4">
        <f t="shared" si="2"/>
        <v>4.4451756447619939</v>
      </c>
      <c r="N61" s="4">
        <f t="shared" ref="N61:O61" si="3">N60/$C$60*100</f>
        <v>5.0139450346275583</v>
      </c>
      <c r="O61" s="4">
        <f t="shared" si="3"/>
        <v>4.1568738052709095</v>
      </c>
      <c r="P61" s="4">
        <f>+SUM(D61:O61)</f>
        <v>99.999999999999986</v>
      </c>
      <c r="Q61" s="4" t="b">
        <f>C61=P61</f>
        <v>1</v>
      </c>
    </row>
    <row r="63" spans="2:17">
      <c r="P63" s="5">
        <f t="array" ref="P63">+SUM(IF(NOT(ISERROR(P6:P58)),P6:P58))</f>
        <v>63822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>
        <f>[4]ｲﾝ!$C23</f>
        <v>49</v>
      </c>
      <c r="D27" s="17">
        <f>[4]ｲﾝ!$D23</f>
        <v>1</v>
      </c>
      <c r="E27" s="17">
        <f>[4]ｲﾝ!$E23</f>
        <v>1</v>
      </c>
      <c r="F27" s="17">
        <f>[4]ｲﾝ!$F23</f>
        <v>0</v>
      </c>
      <c r="G27" s="17">
        <f>[4]ｲﾝ!$G23</f>
        <v>2</v>
      </c>
      <c r="H27" s="17">
        <f>[4]ｲﾝ!$H23</f>
        <v>4</v>
      </c>
      <c r="I27" s="17">
        <f>[4]ｲﾝ!$I23</f>
        <v>3</v>
      </c>
      <c r="J27" s="17">
        <f>[4]ｲﾝ!$J23</f>
        <v>1</v>
      </c>
      <c r="K27" s="17">
        <f>[4]ｲﾝ!$K23</f>
        <v>2</v>
      </c>
      <c r="L27" s="17">
        <f>[4]ｲﾝ!$L23</f>
        <v>2</v>
      </c>
      <c r="M27" s="17">
        <f>[4]ｲﾝ!$M23</f>
        <v>2</v>
      </c>
      <c r="N27" s="17">
        <f>[4]ｲﾝ!$N23</f>
        <v>0</v>
      </c>
      <c r="O27" s="17">
        <f>[4]ｲﾝ!$O23</f>
        <v>11</v>
      </c>
      <c r="P27" s="17">
        <f>[4]ｲﾝ!$P23</f>
        <v>5</v>
      </c>
      <c r="Q27" s="17">
        <f>[4]ｲﾝ!$Q23</f>
        <v>4</v>
      </c>
      <c r="R27" s="17">
        <f>[4]ｲﾝ!$R23</f>
        <v>6</v>
      </c>
      <c r="S27" s="17">
        <f>[4]ｲﾝ!$S23</f>
        <v>3</v>
      </c>
      <c r="T27" s="17">
        <f>[4]ｲﾝ!$T23</f>
        <v>2</v>
      </c>
      <c r="U27" s="17">
        <f>[4]ｲﾝ!$U23</f>
        <v>0</v>
      </c>
      <c r="V27" s="17">
        <f>[4]ｲﾝ!$V23</f>
        <v>0</v>
      </c>
      <c r="W27" s="17">
        <f>[4]ｲﾝ!$W23</f>
        <v>0</v>
      </c>
      <c r="Y27">
        <f t="shared" si="0"/>
        <v>49</v>
      </c>
      <c r="Z27" t="b">
        <f t="shared" si="1"/>
        <v>1</v>
      </c>
    </row>
    <row r="28" spans="2:26">
      <c r="B28" s="17">
        <v>23</v>
      </c>
      <c r="C28" s="17">
        <f>[4]ｲﾝ!$C24</f>
        <v>35</v>
      </c>
      <c r="D28" s="17">
        <f>[4]ｲﾝ!$D24</f>
        <v>1</v>
      </c>
      <c r="E28" s="17">
        <f>[4]ｲﾝ!$E24</f>
        <v>1</v>
      </c>
      <c r="F28" s="17">
        <f>[4]ｲﾝ!$F24</f>
        <v>3</v>
      </c>
      <c r="G28" s="17">
        <f>[4]ｲﾝ!$G24</f>
        <v>0</v>
      </c>
      <c r="H28" s="17">
        <f>[4]ｲﾝ!$H24</f>
        <v>1</v>
      </c>
      <c r="I28" s="17">
        <f>[4]ｲﾝ!$I24</f>
        <v>1</v>
      </c>
      <c r="J28" s="17">
        <f>[4]ｲﾝ!$J24</f>
        <v>0</v>
      </c>
      <c r="K28" s="17">
        <f>[4]ｲﾝ!$K24</f>
        <v>1</v>
      </c>
      <c r="L28" s="17">
        <f>[4]ｲﾝ!$L24</f>
        <v>0</v>
      </c>
      <c r="M28" s="17">
        <f>[4]ｲﾝ!$M24</f>
        <v>1</v>
      </c>
      <c r="N28" s="17">
        <f>[4]ｲﾝ!$N24</f>
        <v>2</v>
      </c>
      <c r="O28" s="17">
        <f>[4]ｲﾝ!$O24</f>
        <v>9</v>
      </c>
      <c r="P28" s="17">
        <f>[4]ｲﾝ!$P24</f>
        <v>3</v>
      </c>
      <c r="Q28" s="17">
        <f>[4]ｲﾝ!$Q24</f>
        <v>0</v>
      </c>
      <c r="R28" s="17">
        <f>[4]ｲﾝ!$R24</f>
        <v>4</v>
      </c>
      <c r="S28" s="17">
        <f>[4]ｲﾝ!$S24</f>
        <v>2</v>
      </c>
      <c r="T28" s="17">
        <f>[4]ｲﾝ!$T24</f>
        <v>3</v>
      </c>
      <c r="U28" s="17">
        <f>[4]ｲﾝ!$U24</f>
        <v>3</v>
      </c>
      <c r="V28" s="17">
        <f>[4]ｲﾝ!$V24</f>
        <v>0</v>
      </c>
      <c r="W28" s="17">
        <f>[4]ｲﾝ!$W24</f>
        <v>0</v>
      </c>
      <c r="Y28">
        <f t="shared" si="0"/>
        <v>35</v>
      </c>
      <c r="Z28" t="b">
        <f t="shared" si="1"/>
        <v>1</v>
      </c>
    </row>
    <row r="29" spans="2:26">
      <c r="B29" s="17">
        <v>24</v>
      </c>
      <c r="C29" s="17">
        <f>[4]ｲﾝ!$C25</f>
        <v>34</v>
      </c>
      <c r="D29" s="17">
        <f>[4]ｲﾝ!$D25</f>
        <v>1</v>
      </c>
      <c r="E29" s="17">
        <f>[4]ｲﾝ!$E25</f>
        <v>1</v>
      </c>
      <c r="F29" s="17">
        <f>[4]ｲﾝ!$F25</f>
        <v>1</v>
      </c>
      <c r="G29" s="17">
        <f>[4]ｲﾝ!$G25</f>
        <v>5</v>
      </c>
      <c r="H29" s="17">
        <f>[4]ｲﾝ!$H25</f>
        <v>4</v>
      </c>
      <c r="I29" s="17">
        <f>[4]ｲﾝ!$I25</f>
        <v>1</v>
      </c>
      <c r="J29" s="17">
        <f>[4]ｲﾝ!$J25</f>
        <v>0</v>
      </c>
      <c r="K29" s="17">
        <f>[4]ｲﾝ!$K25</f>
        <v>1</v>
      </c>
      <c r="L29" s="17">
        <f>[4]ｲﾝ!$L25</f>
        <v>1</v>
      </c>
      <c r="M29" s="17">
        <f>[4]ｲﾝ!$M25</f>
        <v>0</v>
      </c>
      <c r="N29" s="17">
        <f>[4]ｲﾝ!$N25</f>
        <v>0</v>
      </c>
      <c r="O29" s="17">
        <f>[4]ｲﾝ!$O25</f>
        <v>11</v>
      </c>
      <c r="P29" s="17">
        <f>[4]ｲﾝ!$P25</f>
        <v>2</v>
      </c>
      <c r="Q29" s="17">
        <f>[4]ｲﾝ!$Q25</f>
        <v>2</v>
      </c>
      <c r="R29" s="17">
        <f>[4]ｲﾝ!$R25</f>
        <v>1</v>
      </c>
      <c r="S29" s="17">
        <f>[4]ｲﾝ!$S25</f>
        <v>0</v>
      </c>
      <c r="T29" s="17">
        <f>[4]ｲﾝ!$T25</f>
        <v>1</v>
      </c>
      <c r="U29" s="17">
        <f>[4]ｲﾝ!$U25</f>
        <v>0</v>
      </c>
      <c r="V29" s="17">
        <f>[4]ｲﾝ!$V25</f>
        <v>2</v>
      </c>
      <c r="W29" s="17">
        <f>[4]ｲﾝ!$W25</f>
        <v>0</v>
      </c>
      <c r="Y29">
        <f t="shared" si="0"/>
        <v>34</v>
      </c>
      <c r="Z29" t="b">
        <f t="shared" si="1"/>
        <v>1</v>
      </c>
    </row>
    <row r="30" spans="2:26">
      <c r="B30" s="17">
        <v>25</v>
      </c>
      <c r="C30" s="17">
        <f>[4]ｲﾝ!$C26</f>
        <v>19</v>
      </c>
      <c r="D30" s="17">
        <f>[4]ｲﾝ!$D26</f>
        <v>0</v>
      </c>
      <c r="E30" s="17">
        <f>[4]ｲﾝ!$E26</f>
        <v>0</v>
      </c>
      <c r="F30" s="17">
        <f>[4]ｲﾝ!$F26</f>
        <v>0</v>
      </c>
      <c r="G30" s="17">
        <f>[4]ｲﾝ!$G26</f>
        <v>0</v>
      </c>
      <c r="H30" s="17">
        <f>[4]ｲﾝ!$H26</f>
        <v>0</v>
      </c>
      <c r="I30" s="17">
        <f>[4]ｲﾝ!$I26</f>
        <v>4</v>
      </c>
      <c r="J30" s="17">
        <f>[4]ｲﾝ!$J26</f>
        <v>3</v>
      </c>
      <c r="K30" s="17">
        <f>[4]ｲﾝ!$K26</f>
        <v>2</v>
      </c>
      <c r="L30" s="17">
        <f>[4]ｲﾝ!$L26</f>
        <v>2</v>
      </c>
      <c r="M30" s="17">
        <f>[4]ｲﾝ!$M26</f>
        <v>0</v>
      </c>
      <c r="N30" s="17">
        <f>[4]ｲﾝ!$N26</f>
        <v>1</v>
      </c>
      <c r="O30" s="17">
        <f>[4]ｲﾝ!$O26</f>
        <v>1</v>
      </c>
      <c r="P30" s="17">
        <f>[4]ｲﾝ!$P26</f>
        <v>1</v>
      </c>
      <c r="Q30" s="17">
        <f>[4]ｲﾝ!$Q26</f>
        <v>1</v>
      </c>
      <c r="R30" s="17">
        <f>[4]ｲﾝ!$R26</f>
        <v>1</v>
      </c>
      <c r="S30" s="17">
        <f>[4]ｲﾝ!$S26</f>
        <v>1</v>
      </c>
      <c r="T30" s="17">
        <f>[4]ｲﾝ!$T26</f>
        <v>2</v>
      </c>
      <c r="U30" s="17">
        <f>[4]ｲﾝ!$U26</f>
        <v>0</v>
      </c>
      <c r="V30" s="17">
        <f>[4]ｲﾝ!$V26</f>
        <v>0</v>
      </c>
      <c r="W30" s="17">
        <f>[4]ｲﾝ!$W26</f>
        <v>0</v>
      </c>
      <c r="Y30">
        <f>SUM(D30:W30)</f>
        <v>19</v>
      </c>
      <c r="Z30" t="b">
        <f>IF(AND(ISERROR(C30),ISERROR(Y30)),"-",C30=Y30)</f>
        <v>1</v>
      </c>
    </row>
    <row r="31" spans="2:26">
      <c r="B31" s="17">
        <v>26</v>
      </c>
      <c r="C31" s="17">
        <f>[4]ｲﾝ!$C27</f>
        <v>33</v>
      </c>
      <c r="D31" s="17">
        <f>[4]ｲﾝ!$D27</f>
        <v>1</v>
      </c>
      <c r="E31" s="17">
        <f>[4]ｲﾝ!$E27</f>
        <v>1</v>
      </c>
      <c r="F31" s="17">
        <f>[4]ｲﾝ!$F27</f>
        <v>0</v>
      </c>
      <c r="G31" s="17">
        <f>[4]ｲﾝ!$G27</f>
        <v>1</v>
      </c>
      <c r="H31" s="17">
        <f>[4]ｲﾝ!$H27</f>
        <v>1</v>
      </c>
      <c r="I31" s="17">
        <f>[4]ｲﾝ!$I27</f>
        <v>4</v>
      </c>
      <c r="J31" s="17">
        <f>[4]ｲﾝ!$J27</f>
        <v>3</v>
      </c>
      <c r="K31" s="17">
        <f>[4]ｲﾝ!$K27</f>
        <v>1</v>
      </c>
      <c r="L31" s="17">
        <f>[4]ｲﾝ!$L27</f>
        <v>0</v>
      </c>
      <c r="M31" s="17">
        <f>[4]ｲﾝ!$M27</f>
        <v>0</v>
      </c>
      <c r="N31" s="17">
        <f>[4]ｲﾝ!$N27</f>
        <v>2</v>
      </c>
      <c r="O31" s="17">
        <f>[4]ｲﾝ!$O27</f>
        <v>4</v>
      </c>
      <c r="P31" s="17">
        <f>[4]ｲﾝ!$P27</f>
        <v>0</v>
      </c>
      <c r="Q31" s="17">
        <f>[4]ｲﾝ!$Q27</f>
        <v>3</v>
      </c>
      <c r="R31" s="17">
        <f>[4]ｲﾝ!$R27</f>
        <v>1</v>
      </c>
      <c r="S31" s="17">
        <f>[4]ｲﾝ!$S27</f>
        <v>4</v>
      </c>
      <c r="T31" s="17">
        <f>[4]ｲﾝ!$T27</f>
        <v>3</v>
      </c>
      <c r="U31" s="17">
        <f>[4]ｲﾝ!$U27</f>
        <v>1</v>
      </c>
      <c r="V31" s="17">
        <f>[4]ｲﾝ!$V27</f>
        <v>2</v>
      </c>
      <c r="W31" s="17">
        <f>[4]ｲﾝ!$W27</f>
        <v>1</v>
      </c>
      <c r="Y31">
        <f t="shared" ref="Y31:Y58" si="2">SUM(D31:W31)</f>
        <v>33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[4]ｲﾝ!$C28</f>
        <v>24</v>
      </c>
      <c r="D32" s="17">
        <f>[4]ｲﾝ!$D28</f>
        <v>1</v>
      </c>
      <c r="E32" s="17">
        <f>[4]ｲﾝ!$E28</f>
        <v>1</v>
      </c>
      <c r="F32" s="17">
        <f>[4]ｲﾝ!$F28</f>
        <v>0</v>
      </c>
      <c r="G32" s="17">
        <f>[4]ｲﾝ!$G28</f>
        <v>3</v>
      </c>
      <c r="H32" s="17">
        <f>[4]ｲﾝ!$H28</f>
        <v>0</v>
      </c>
      <c r="I32" s="17">
        <f>[4]ｲﾝ!$I28</f>
        <v>0</v>
      </c>
      <c r="J32" s="17">
        <f>[4]ｲﾝ!$J28</f>
        <v>0</v>
      </c>
      <c r="K32" s="17">
        <f>[4]ｲﾝ!$K28</f>
        <v>1</v>
      </c>
      <c r="L32" s="17">
        <f>[4]ｲﾝ!$L28</f>
        <v>0</v>
      </c>
      <c r="M32" s="17">
        <f>[4]ｲﾝ!$M28</f>
        <v>0</v>
      </c>
      <c r="N32" s="17">
        <f>[4]ｲﾝ!$N28</f>
        <v>0</v>
      </c>
      <c r="O32" s="17">
        <f>[4]ｲﾝ!$O28</f>
        <v>6</v>
      </c>
      <c r="P32" s="17">
        <f>[4]ｲﾝ!$P28</f>
        <v>0</v>
      </c>
      <c r="Q32" s="17">
        <f>[4]ｲﾝ!$Q28</f>
        <v>1</v>
      </c>
      <c r="R32" s="17">
        <f>[4]ｲﾝ!$R28</f>
        <v>6</v>
      </c>
      <c r="S32" s="17">
        <f>[4]ｲﾝ!$S28</f>
        <v>0</v>
      </c>
      <c r="T32" s="17">
        <f>[4]ｲﾝ!$T28</f>
        <v>3</v>
      </c>
      <c r="U32" s="17">
        <f>[4]ｲﾝ!$U28</f>
        <v>0</v>
      </c>
      <c r="V32" s="17">
        <f>[4]ｲﾝ!$V28</f>
        <v>1</v>
      </c>
      <c r="W32" s="17">
        <f>[4]ｲﾝ!$W28</f>
        <v>1</v>
      </c>
      <c r="Y32">
        <f t="shared" si="2"/>
        <v>24</v>
      </c>
      <c r="Z32" t="b">
        <f t="shared" si="3"/>
        <v>1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11664</v>
      </c>
      <c r="D60" s="2">
        <f t="array" ref="D60">+SUM(IF(NOT(ISERROR(D6:D57)),D6:D57))</f>
        <v>93</v>
      </c>
      <c r="E60" s="2">
        <f t="array" ref="E60">+SUM(IF(NOT(ISERROR(E6:E57)),E6:E57))</f>
        <v>111</v>
      </c>
      <c r="F60" s="2">
        <f t="array" ref="F60">+SUM(IF(NOT(ISERROR(F6:F57)),F6:F57))</f>
        <v>359</v>
      </c>
      <c r="G60" s="2">
        <f t="array" ref="G60">+SUM(IF(NOT(ISERROR(G6:G57)),G6:G57))</f>
        <v>417</v>
      </c>
      <c r="H60" s="2">
        <f t="array" ref="H60">+SUM(IF(NOT(ISERROR(H6:H57)),H6:H57))</f>
        <v>453</v>
      </c>
      <c r="I60" s="2">
        <f t="array" ref="I60">+SUM(IF(NOT(ISERROR(I6:I57)),I6:I57))</f>
        <v>537</v>
      </c>
      <c r="J60" s="2">
        <f t="array" ref="J60">+SUM(IF(NOT(ISERROR(J6:J57)),J6:J57))</f>
        <v>596</v>
      </c>
      <c r="K60" s="2">
        <f t="array" ref="K60">+SUM(IF(NOT(ISERROR(K6:K57)),K6:K57))</f>
        <v>606</v>
      </c>
      <c r="L60" s="2">
        <f t="array" ref="L60">+SUM(IF(NOT(ISERROR(L6:L57)),L6:L57))</f>
        <v>559</v>
      </c>
      <c r="M60" s="2">
        <f t="array" ref="M60">+SUM(IF(NOT(ISERROR(M6:M57)),M6:M57))</f>
        <v>567</v>
      </c>
      <c r="N60" s="2">
        <f t="array" ref="N60">+SUM(IF(NOT(ISERROR(N6:N57)),N6:N57))</f>
        <v>485</v>
      </c>
      <c r="O60" s="2">
        <f t="array" ref="O60">+SUM(IF(NOT(ISERROR(O6:O57)),O6:O57))</f>
        <v>2105</v>
      </c>
      <c r="P60" s="2">
        <f t="array" ref="P60">+SUM(IF(NOT(ISERROR(P6:P57)),P6:P57))</f>
        <v>950</v>
      </c>
      <c r="Q60" s="2">
        <f t="array" ref="Q60">+SUM(IF(NOT(ISERROR(Q6:Q57)),Q6:Q57))</f>
        <v>1075</v>
      </c>
      <c r="R60" s="2">
        <f t="array" ref="R60">+SUM(IF(NOT(ISERROR(R6:R57)),R6:R57))</f>
        <v>905</v>
      </c>
      <c r="S60" s="2">
        <f t="array" ref="S60">+SUM(IF(NOT(ISERROR(S6:S57)),S6:S57))</f>
        <v>746</v>
      </c>
      <c r="T60" s="2">
        <f t="array" ref="T60">+SUM(IF(NOT(ISERROR(T6:T57)),T6:T57))</f>
        <v>436</v>
      </c>
      <c r="U60" s="2">
        <f t="array" ref="U60">+SUM(IF(NOT(ISERROR(U6:U57)),U6:U57))</f>
        <v>269</v>
      </c>
      <c r="V60" s="2">
        <f t="array" ref="V60">+SUM(IF(NOT(ISERROR(V6:V57)),V6:V57))</f>
        <v>199</v>
      </c>
      <c r="W60" s="2">
        <f t="array" ref="W60">+SUM(IF(NOT(ISERROR(W6:W57)),W6:W57))</f>
        <v>196</v>
      </c>
      <c r="X60" s="2"/>
      <c r="Y60" s="2">
        <f>+SUM(D60:W60)</f>
        <v>11664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0.7973251028806585</v>
      </c>
      <c r="E61" s="4">
        <f t="shared" si="4"/>
        <v>0.95164609053497939</v>
      </c>
      <c r="F61" s="4">
        <f t="shared" si="4"/>
        <v>3.0778463648834018</v>
      </c>
      <c r="G61" s="4">
        <f t="shared" si="4"/>
        <v>3.5751028806584357</v>
      </c>
      <c r="H61" s="4">
        <f t="shared" si="4"/>
        <v>3.8837448559670777</v>
      </c>
      <c r="I61" s="4">
        <f t="shared" si="4"/>
        <v>4.6039094650205756</v>
      </c>
      <c r="J61" s="4">
        <f t="shared" si="4"/>
        <v>5.1097393689986284</v>
      </c>
      <c r="K61" s="4">
        <f t="shared" si="4"/>
        <v>5.1954732510288064</v>
      </c>
      <c r="L61" s="4">
        <f t="shared" si="4"/>
        <v>4.7925240054869684</v>
      </c>
      <c r="M61" s="4">
        <f t="shared" si="4"/>
        <v>4.8611111111111116</v>
      </c>
      <c r="N61" s="4">
        <f t="shared" si="4"/>
        <v>4.1580932784636486</v>
      </c>
      <c r="O61" s="4">
        <f t="shared" si="4"/>
        <v>18.046982167352539</v>
      </c>
      <c r="P61" s="4">
        <f t="shared" si="4"/>
        <v>8.1447187928669411</v>
      </c>
      <c r="Q61" s="4">
        <f t="shared" si="4"/>
        <v>9.2163923182441696</v>
      </c>
      <c r="R61" s="4">
        <f t="shared" si="4"/>
        <v>7.758916323731138</v>
      </c>
      <c r="S61" s="4">
        <f t="shared" si="4"/>
        <v>6.3957475994513029</v>
      </c>
      <c r="T61" s="4">
        <f t="shared" si="4"/>
        <v>3.7379972565157753</v>
      </c>
      <c r="U61" s="4">
        <f t="shared" si="4"/>
        <v>2.306241426611797</v>
      </c>
      <c r="V61" s="4">
        <f t="shared" si="4"/>
        <v>1.7061042524005487</v>
      </c>
      <c r="W61" s="4">
        <f t="shared" si="4"/>
        <v>1.6803840877914953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11664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49</v>
      </c>
      <c r="D90" s="17">
        <f t="shared" si="6"/>
        <v>2</v>
      </c>
      <c r="E90" s="17">
        <f t="shared" si="7"/>
        <v>9</v>
      </c>
      <c r="F90" s="17">
        <f t="shared" si="8"/>
        <v>7</v>
      </c>
      <c r="G90" s="17">
        <f t="shared" si="9"/>
        <v>11</v>
      </c>
      <c r="H90" s="17">
        <f t="shared" si="10"/>
        <v>5</v>
      </c>
      <c r="I90" s="17">
        <f t="shared" si="11"/>
        <v>4</v>
      </c>
      <c r="J90" s="17">
        <f t="shared" si="12"/>
        <v>6</v>
      </c>
      <c r="K90" s="17">
        <f t="shared" si="13"/>
        <v>3</v>
      </c>
      <c r="L90" s="17">
        <f t="shared" si="14"/>
        <v>2</v>
      </c>
      <c r="M90" s="17">
        <f t="shared" si="15"/>
        <v>0</v>
      </c>
      <c r="O90">
        <f t="shared" si="16"/>
        <v>49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35</v>
      </c>
      <c r="D91" s="18">
        <f t="shared" si="6"/>
        <v>2</v>
      </c>
      <c r="E91" s="18">
        <f t="shared" si="7"/>
        <v>5</v>
      </c>
      <c r="F91" s="18">
        <f t="shared" si="8"/>
        <v>4</v>
      </c>
      <c r="G91" s="18">
        <f t="shared" si="9"/>
        <v>9</v>
      </c>
      <c r="H91" s="18">
        <f t="shared" si="10"/>
        <v>3</v>
      </c>
      <c r="I91" s="18">
        <f t="shared" si="11"/>
        <v>0</v>
      </c>
      <c r="J91" s="18">
        <f t="shared" si="12"/>
        <v>4</v>
      </c>
      <c r="K91" s="18">
        <f t="shared" si="13"/>
        <v>2</v>
      </c>
      <c r="L91" s="18">
        <f t="shared" si="14"/>
        <v>3</v>
      </c>
      <c r="M91" s="18">
        <f t="shared" si="15"/>
        <v>3</v>
      </c>
      <c r="N91" s="20"/>
      <c r="O91" s="20">
        <f t="shared" si="16"/>
        <v>35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>
        <f t="shared" si="5"/>
        <v>34</v>
      </c>
      <c r="D92" s="17">
        <f t="shared" si="6"/>
        <v>2</v>
      </c>
      <c r="E92" s="17">
        <f t="shared" ref="E92:E121" si="19">SUM(F29:I29)</f>
        <v>11</v>
      </c>
      <c r="F92" s="17">
        <f t="shared" ref="F92:F121" si="20">SUM(J29:N29)</f>
        <v>2</v>
      </c>
      <c r="G92" s="17">
        <f t="shared" ref="G92:G121" si="21">O29</f>
        <v>11</v>
      </c>
      <c r="H92" s="17">
        <f t="shared" ref="H92:H121" si="22">P29</f>
        <v>2</v>
      </c>
      <c r="I92" s="17">
        <f t="shared" ref="I92:I121" si="23">Q29</f>
        <v>2</v>
      </c>
      <c r="J92" s="17">
        <f t="shared" ref="J92:J121" si="24">R29</f>
        <v>1</v>
      </c>
      <c r="K92" s="17">
        <f t="shared" ref="K92:K121" si="25">S29</f>
        <v>0</v>
      </c>
      <c r="L92" s="17">
        <f t="shared" ref="L92:L121" si="26">T29</f>
        <v>1</v>
      </c>
      <c r="M92" s="17">
        <f t="shared" ref="M92:M121" si="27">SUM(U29:W29)</f>
        <v>2</v>
      </c>
      <c r="O92">
        <f t="shared" ref="O92:O121" si="28">+SUM(D92:M92)</f>
        <v>34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19</v>
      </c>
      <c r="D93" s="18">
        <f t="shared" si="6"/>
        <v>0</v>
      </c>
      <c r="E93" s="18">
        <f t="shared" si="19"/>
        <v>4</v>
      </c>
      <c r="F93" s="18">
        <f t="shared" si="20"/>
        <v>8</v>
      </c>
      <c r="G93" s="18">
        <f t="shared" si="21"/>
        <v>1</v>
      </c>
      <c r="H93" s="18">
        <f t="shared" si="22"/>
        <v>1</v>
      </c>
      <c r="I93" s="18">
        <f t="shared" si="23"/>
        <v>1</v>
      </c>
      <c r="J93" s="18">
        <f t="shared" si="24"/>
        <v>1</v>
      </c>
      <c r="K93" s="18">
        <f t="shared" si="25"/>
        <v>1</v>
      </c>
      <c r="L93" s="18">
        <f t="shared" si="26"/>
        <v>2</v>
      </c>
      <c r="M93" s="18">
        <f t="shared" si="27"/>
        <v>0</v>
      </c>
      <c r="N93" s="20"/>
      <c r="O93" s="20">
        <f t="shared" si="28"/>
        <v>19</v>
      </c>
      <c r="P93" s="20" t="b">
        <f t="shared" si="29"/>
        <v>1</v>
      </c>
      <c r="Q93" s="20" t="b">
        <f t="shared" si="30"/>
        <v>1</v>
      </c>
    </row>
    <row r="94" spans="2:17">
      <c r="B94" s="17">
        <v>26</v>
      </c>
      <c r="C94" s="17">
        <f>C31</f>
        <v>33</v>
      </c>
      <c r="D94" s="17">
        <f t="shared" si="6"/>
        <v>2</v>
      </c>
      <c r="E94" s="17">
        <f t="shared" si="19"/>
        <v>6</v>
      </c>
      <c r="F94" s="17">
        <f t="shared" si="20"/>
        <v>6</v>
      </c>
      <c r="G94" s="17">
        <f t="shared" si="21"/>
        <v>4</v>
      </c>
      <c r="H94" s="17">
        <f t="shared" si="22"/>
        <v>0</v>
      </c>
      <c r="I94" s="17">
        <f t="shared" si="23"/>
        <v>3</v>
      </c>
      <c r="J94" s="17">
        <f t="shared" si="24"/>
        <v>1</v>
      </c>
      <c r="K94" s="17">
        <f t="shared" si="25"/>
        <v>4</v>
      </c>
      <c r="L94" s="17">
        <f t="shared" si="26"/>
        <v>3</v>
      </c>
      <c r="M94" s="17">
        <f t="shared" si="27"/>
        <v>4</v>
      </c>
      <c r="O94">
        <f t="shared" si="28"/>
        <v>33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>
        <f t="shared" si="5"/>
        <v>24</v>
      </c>
      <c r="D95" s="18">
        <f t="shared" si="6"/>
        <v>2</v>
      </c>
      <c r="E95" s="18">
        <f t="shared" si="19"/>
        <v>3</v>
      </c>
      <c r="F95" s="18">
        <f t="shared" si="20"/>
        <v>1</v>
      </c>
      <c r="G95" s="18">
        <f t="shared" si="21"/>
        <v>6</v>
      </c>
      <c r="H95" s="18">
        <f t="shared" si="22"/>
        <v>0</v>
      </c>
      <c r="I95" s="18">
        <f t="shared" si="23"/>
        <v>1</v>
      </c>
      <c r="J95" s="18">
        <f t="shared" si="24"/>
        <v>6</v>
      </c>
      <c r="K95" s="18">
        <f t="shared" si="25"/>
        <v>0</v>
      </c>
      <c r="L95" s="18">
        <f t="shared" si="26"/>
        <v>3</v>
      </c>
      <c r="M95" s="18">
        <f t="shared" si="27"/>
        <v>2</v>
      </c>
      <c r="N95" s="20"/>
      <c r="O95" s="20">
        <f t="shared" si="28"/>
        <v>24</v>
      </c>
      <c r="P95" s="20" t="b">
        <f t="shared" si="29"/>
        <v>1</v>
      </c>
      <c r="Q95" s="20" t="b">
        <f t="shared" si="30"/>
        <v>1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11664</v>
      </c>
      <c r="D123" s="2">
        <f t="array" ref="D123">SUM(IF(NOT(ISERROR(D69:D121)),D69:D121))</f>
        <v>204</v>
      </c>
      <c r="E123" s="2">
        <f t="array" ref="E123">SUM(IF(NOT(ISERROR(E69:E121)),E69:E121))</f>
        <v>1766</v>
      </c>
      <c r="F123" s="2">
        <f t="array" ref="F123">SUM(IF(NOT(ISERROR(F69:F121)),F69:F121))</f>
        <v>2813</v>
      </c>
      <c r="G123" s="2">
        <f t="array" ref="G123">SUM(IF(NOT(ISERROR(G69:G121)),G69:G121))</f>
        <v>2105</v>
      </c>
      <c r="H123" s="2">
        <f t="array" ref="H123">SUM(IF(NOT(ISERROR(H69:H121)),H69:H121))</f>
        <v>950</v>
      </c>
      <c r="I123" s="2">
        <f t="array" ref="I123">SUM(IF(NOT(ISERROR(I69:I121)),I69:I121))</f>
        <v>1075</v>
      </c>
      <c r="J123" s="2">
        <f t="array" ref="J123">SUM(IF(NOT(ISERROR(J69:J121)),J69:J121))</f>
        <v>905</v>
      </c>
      <c r="K123" s="2">
        <f t="array" ref="K123">SUM(IF(NOT(ISERROR(K69:K121)),K69:K121))</f>
        <v>746</v>
      </c>
      <c r="L123" s="2">
        <f t="array" ref="L123">SUM(IF(NOT(ISERROR(L69:L121)),L69:L121))</f>
        <v>436</v>
      </c>
      <c r="M123" s="2">
        <f t="array" ref="M123">SUM(IF(NOT(ISERROR(M69:M121)),M69:M121))</f>
        <v>664</v>
      </c>
      <c r="N123" s="2"/>
      <c r="O123" s="2">
        <f>+SUM(D123:M123)</f>
        <v>11664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1.7489711934156378</v>
      </c>
      <c r="E124" s="3">
        <f t="shared" si="32"/>
        <v>15.140603566529492</v>
      </c>
      <c r="F124" s="3">
        <f t="shared" si="32"/>
        <v>24.116941015089164</v>
      </c>
      <c r="G124" s="3">
        <f t="shared" si="32"/>
        <v>18.046982167352539</v>
      </c>
      <c r="H124" s="3">
        <f t="shared" si="32"/>
        <v>8.1447187928669411</v>
      </c>
      <c r="I124" s="3">
        <f t="shared" si="32"/>
        <v>9.2163923182441696</v>
      </c>
      <c r="J124" s="3">
        <f t="shared" si="32"/>
        <v>7.758916323731138</v>
      </c>
      <c r="K124" s="3">
        <f t="shared" si="32"/>
        <v>6.3957475994513029</v>
      </c>
      <c r="L124" s="3">
        <f t="shared" si="32"/>
        <v>3.7379972565157753</v>
      </c>
      <c r="M124" s="3">
        <f t="shared" si="32"/>
        <v>5.6927297668038408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11664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>
        <f>[4]co19!$C23</f>
        <v>18</v>
      </c>
      <c r="D27" s="17">
        <f>[4]co19!$D23</f>
        <v>0</v>
      </c>
      <c r="E27" s="17">
        <f>[4]co19!$E23</f>
        <v>0</v>
      </c>
      <c r="F27" s="17">
        <f>[4]co19!$F23</f>
        <v>3</v>
      </c>
      <c r="G27" s="17">
        <f>[4]co19!$G23</f>
        <v>2</v>
      </c>
      <c r="H27" s="17">
        <f>[4]co19!$H23</f>
        <v>1</v>
      </c>
      <c r="I27" s="17">
        <f>[4]co19!$I23</f>
        <v>1</v>
      </c>
      <c r="J27" s="17">
        <f>[4]co19!$J23</f>
        <v>0</v>
      </c>
      <c r="K27" s="17">
        <f>[4]co19!$K23</f>
        <v>0</v>
      </c>
      <c r="L27" s="17">
        <f>[4]co19!$L23</f>
        <v>1</v>
      </c>
      <c r="M27" s="17">
        <f>[4]co19!$M23</f>
        <v>0</v>
      </c>
      <c r="N27" s="17">
        <f>[4]co19!$N23</f>
        <v>0</v>
      </c>
      <c r="O27" s="17">
        <f>[4]co19!$O23</f>
        <v>4</v>
      </c>
      <c r="P27" s="17">
        <f>[4]co19!$P23</f>
        <v>0</v>
      </c>
      <c r="Q27" s="17">
        <f>[4]co19!$Q23</f>
        <v>0</v>
      </c>
      <c r="R27" s="17">
        <f>[4]co19!$R23</f>
        <v>1</v>
      </c>
      <c r="S27" s="17">
        <f>[4]co19!$S23</f>
        <v>1</v>
      </c>
      <c r="T27" s="17">
        <f>[4]co19!$T23</f>
        <v>1</v>
      </c>
      <c r="U27" s="17">
        <f>[4]co19!$U23</f>
        <v>0</v>
      </c>
      <c r="V27" s="17">
        <f>[4]co19!$V23</f>
        <v>2</v>
      </c>
      <c r="W27" s="17">
        <f>[4]co19!$W23</f>
        <v>1</v>
      </c>
      <c r="Y27">
        <f t="shared" si="0"/>
        <v>18</v>
      </c>
      <c r="Z27" t="b">
        <f t="shared" si="1"/>
        <v>1</v>
      </c>
    </row>
    <row r="28" spans="2:26">
      <c r="B28" s="17">
        <v>23</v>
      </c>
      <c r="C28" s="17">
        <f>[4]co19!$C24</f>
        <v>9</v>
      </c>
      <c r="D28" s="17">
        <f>[4]co19!$D24</f>
        <v>0</v>
      </c>
      <c r="E28" s="17">
        <f>[4]co19!$E24</f>
        <v>0</v>
      </c>
      <c r="F28" s="17">
        <f>[4]co19!$F24</f>
        <v>1</v>
      </c>
      <c r="G28" s="17">
        <f>[4]co19!$G24</f>
        <v>0</v>
      </c>
      <c r="H28" s="17">
        <f>[4]co19!$H24</f>
        <v>0</v>
      </c>
      <c r="I28" s="17">
        <f>[4]co19!$I24</f>
        <v>1</v>
      </c>
      <c r="J28" s="17">
        <f>[4]co19!$J24</f>
        <v>0</v>
      </c>
      <c r="K28" s="17">
        <f>[4]co19!$K24</f>
        <v>0</v>
      </c>
      <c r="L28" s="17">
        <f>[4]co19!$L24</f>
        <v>0</v>
      </c>
      <c r="M28" s="17">
        <f>[4]co19!$M24</f>
        <v>0</v>
      </c>
      <c r="N28" s="17">
        <f>[4]co19!$N24</f>
        <v>0</v>
      </c>
      <c r="O28" s="17">
        <f>[4]co19!$O24</f>
        <v>0</v>
      </c>
      <c r="P28" s="17">
        <f>[4]co19!$P24</f>
        <v>1</v>
      </c>
      <c r="Q28" s="17">
        <f>[4]co19!$Q24</f>
        <v>1</v>
      </c>
      <c r="R28" s="17">
        <f>[4]co19!$R24</f>
        <v>2</v>
      </c>
      <c r="S28" s="17">
        <f>[4]co19!$S24</f>
        <v>2</v>
      </c>
      <c r="T28" s="17">
        <f>[4]co19!$T24</f>
        <v>1</v>
      </c>
      <c r="U28" s="17">
        <f>[4]co19!$U24</f>
        <v>0</v>
      </c>
      <c r="V28" s="17">
        <f>[4]co19!$V24</f>
        <v>0</v>
      </c>
      <c r="W28" s="17">
        <f>[4]co19!$W24</f>
        <v>0</v>
      </c>
      <c r="Y28">
        <f t="shared" si="0"/>
        <v>9</v>
      </c>
      <c r="Z28" t="b">
        <f t="shared" si="1"/>
        <v>1</v>
      </c>
    </row>
    <row r="29" spans="2:26">
      <c r="B29" s="17">
        <v>24</v>
      </c>
      <c r="C29" s="17">
        <f>[4]co19!$C25</f>
        <v>6</v>
      </c>
      <c r="D29" s="17">
        <f>[4]co19!$D25</f>
        <v>0</v>
      </c>
      <c r="E29" s="17">
        <f>[4]co19!$E25</f>
        <v>0</v>
      </c>
      <c r="F29" s="17">
        <f>[4]co19!$F25</f>
        <v>1</v>
      </c>
      <c r="G29" s="17">
        <f>[4]co19!$G25</f>
        <v>0</v>
      </c>
      <c r="H29" s="17">
        <f>[4]co19!$H25</f>
        <v>1</v>
      </c>
      <c r="I29" s="17">
        <f>[4]co19!$I25</f>
        <v>0</v>
      </c>
      <c r="J29" s="17">
        <f>[4]co19!$J25</f>
        <v>0</v>
      </c>
      <c r="K29" s="17">
        <f>[4]co19!$K25</f>
        <v>0</v>
      </c>
      <c r="L29" s="17">
        <f>[4]co19!$L25</f>
        <v>0</v>
      </c>
      <c r="M29" s="17">
        <f>[4]co19!$M25</f>
        <v>0</v>
      </c>
      <c r="N29" s="17">
        <f>[4]co19!$N25</f>
        <v>0</v>
      </c>
      <c r="O29" s="17">
        <f>[4]co19!$O25</f>
        <v>0</v>
      </c>
      <c r="P29" s="17">
        <f>[4]co19!$P25</f>
        <v>1</v>
      </c>
      <c r="Q29" s="17">
        <f>[4]co19!$Q25</f>
        <v>0</v>
      </c>
      <c r="R29" s="17">
        <f>[4]co19!$R25</f>
        <v>0</v>
      </c>
      <c r="S29" s="17">
        <f>[4]co19!$S25</f>
        <v>0</v>
      </c>
      <c r="T29" s="17">
        <f>[4]co19!$T25</f>
        <v>0</v>
      </c>
      <c r="U29" s="17">
        <f>[4]co19!$U25</f>
        <v>0</v>
      </c>
      <c r="V29" s="17">
        <f>[4]co19!$V25</f>
        <v>3</v>
      </c>
      <c r="W29" s="17">
        <f>[4]co19!$W25</f>
        <v>0</v>
      </c>
      <c r="Y29">
        <f t="shared" si="0"/>
        <v>6</v>
      </c>
      <c r="Z29" t="b">
        <f t="shared" si="1"/>
        <v>1</v>
      </c>
    </row>
    <row r="30" spans="2:26">
      <c r="B30" s="17">
        <v>25</v>
      </c>
      <c r="C30" s="17">
        <f>[4]co19!$C26</f>
        <v>10</v>
      </c>
      <c r="D30" s="17">
        <f>[4]co19!$D26</f>
        <v>0</v>
      </c>
      <c r="E30" s="17">
        <f>[4]co19!$E26</f>
        <v>1</v>
      </c>
      <c r="F30" s="17">
        <f>[4]co19!$F26</f>
        <v>0</v>
      </c>
      <c r="G30" s="17">
        <f>[4]co19!$G26</f>
        <v>0</v>
      </c>
      <c r="H30" s="17">
        <f>[4]co19!$H26</f>
        <v>0</v>
      </c>
      <c r="I30" s="17">
        <f>[4]co19!$I26</f>
        <v>0</v>
      </c>
      <c r="J30" s="17">
        <f>[4]co19!$J26</f>
        <v>1</v>
      </c>
      <c r="K30" s="17">
        <f>[4]co19!$K26</f>
        <v>0</v>
      </c>
      <c r="L30" s="17">
        <f>[4]co19!$L26</f>
        <v>0</v>
      </c>
      <c r="M30" s="17">
        <f>[4]co19!$M26</f>
        <v>0</v>
      </c>
      <c r="N30" s="17">
        <f>[4]co19!$N26</f>
        <v>0</v>
      </c>
      <c r="O30" s="17">
        <f>[4]co19!$O26</f>
        <v>1</v>
      </c>
      <c r="P30" s="17">
        <f>[4]co19!$P26</f>
        <v>4</v>
      </c>
      <c r="Q30" s="17">
        <f>[4]co19!$Q26</f>
        <v>0</v>
      </c>
      <c r="R30" s="17">
        <f>[4]co19!$R26</f>
        <v>1</v>
      </c>
      <c r="S30" s="17">
        <f>[4]co19!$S26</f>
        <v>0</v>
      </c>
      <c r="T30" s="17">
        <f>[4]co19!$T26</f>
        <v>1</v>
      </c>
      <c r="U30" s="17">
        <f>[4]co19!$U26</f>
        <v>1</v>
      </c>
      <c r="V30" s="17">
        <f>[4]co19!$V26</f>
        <v>0</v>
      </c>
      <c r="W30" s="17">
        <f>[4]co19!$W26</f>
        <v>0</v>
      </c>
      <c r="Y30">
        <f>SUM(D30:W30)</f>
        <v>10</v>
      </c>
      <c r="Z30" t="b">
        <f>IF(AND(ISERROR(C30),ISERROR(Y30)),"-",C30=Y30)</f>
        <v>1</v>
      </c>
    </row>
    <row r="31" spans="2:26">
      <c r="B31" s="17">
        <v>26</v>
      </c>
      <c r="C31" s="17">
        <f>[4]co19!$C27</f>
        <v>13</v>
      </c>
      <c r="D31" s="17">
        <f>[4]co19!$D27</f>
        <v>0</v>
      </c>
      <c r="E31" s="17">
        <f>[4]co19!$E27</f>
        <v>0</v>
      </c>
      <c r="F31" s="17">
        <f>[4]co19!$F27</f>
        <v>1</v>
      </c>
      <c r="G31" s="17">
        <f>[4]co19!$G27</f>
        <v>0</v>
      </c>
      <c r="H31" s="17">
        <f>[4]co19!$H27</f>
        <v>0</v>
      </c>
      <c r="I31" s="17">
        <f>[4]co19!$I27</f>
        <v>0</v>
      </c>
      <c r="J31" s="17">
        <f>[4]co19!$J27</f>
        <v>0</v>
      </c>
      <c r="K31" s="17">
        <f>[4]co19!$K27</f>
        <v>0</v>
      </c>
      <c r="L31" s="17">
        <f>[4]co19!$L27</f>
        <v>0</v>
      </c>
      <c r="M31" s="17">
        <f>[4]co19!$M27</f>
        <v>0</v>
      </c>
      <c r="N31" s="17">
        <f>[4]co19!$N27</f>
        <v>0</v>
      </c>
      <c r="O31" s="17">
        <f>[4]co19!$O27</f>
        <v>1</v>
      </c>
      <c r="P31" s="17">
        <f>[4]co19!$P27</f>
        <v>0</v>
      </c>
      <c r="Q31" s="17">
        <f>[4]co19!$Q27</f>
        <v>1</v>
      </c>
      <c r="R31" s="17">
        <f>[4]co19!$R27</f>
        <v>0</v>
      </c>
      <c r="S31" s="17">
        <f>[4]co19!$S27</f>
        <v>0</v>
      </c>
      <c r="T31" s="17">
        <f>[4]co19!$T27</f>
        <v>2</v>
      </c>
      <c r="U31" s="17">
        <f>[4]co19!$U27</f>
        <v>1</v>
      </c>
      <c r="V31" s="17">
        <f>[4]co19!$V27</f>
        <v>4</v>
      </c>
      <c r="W31" s="17">
        <f>[4]co19!$W27</f>
        <v>3</v>
      </c>
      <c r="Y31">
        <f t="shared" ref="Y31:Y58" si="2">SUM(D31:W31)</f>
        <v>13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[4]co19!$C28</f>
        <v>17</v>
      </c>
      <c r="D32" s="17">
        <f>[4]co19!$D28</f>
        <v>2</v>
      </c>
      <c r="E32" s="17">
        <f>[4]co19!$E28</f>
        <v>0</v>
      </c>
      <c r="F32" s="17">
        <f>[4]co19!$F28</f>
        <v>0</v>
      </c>
      <c r="G32" s="17">
        <f>[4]co19!$G28</f>
        <v>0</v>
      </c>
      <c r="H32" s="17">
        <f>[4]co19!$H28</f>
        <v>0</v>
      </c>
      <c r="I32" s="17">
        <f>[4]co19!$I28</f>
        <v>0</v>
      </c>
      <c r="J32" s="17">
        <f>[4]co19!$J28</f>
        <v>0</v>
      </c>
      <c r="K32" s="17">
        <f>[4]co19!$K28</f>
        <v>0</v>
      </c>
      <c r="L32" s="17">
        <f>[4]co19!$L28</f>
        <v>0</v>
      </c>
      <c r="M32" s="17">
        <f>[4]co19!$M28</f>
        <v>0</v>
      </c>
      <c r="N32" s="17">
        <f>[4]co19!$N28</f>
        <v>0</v>
      </c>
      <c r="O32" s="17">
        <f>[4]co19!$O28</f>
        <v>1</v>
      </c>
      <c r="P32" s="17">
        <f>[4]co19!$P28</f>
        <v>2</v>
      </c>
      <c r="Q32" s="17">
        <f>[4]co19!$Q28</f>
        <v>0</v>
      </c>
      <c r="R32" s="17">
        <f>[4]co19!$R28</f>
        <v>1</v>
      </c>
      <c r="S32" s="17">
        <f>[4]co19!$S28</f>
        <v>0</v>
      </c>
      <c r="T32" s="17">
        <f>[4]co19!$T28</f>
        <v>4</v>
      </c>
      <c r="U32" s="17">
        <f>[4]co19!$U28</f>
        <v>1</v>
      </c>
      <c r="V32" s="17">
        <f>[4]co19!$V28</f>
        <v>2</v>
      </c>
      <c r="W32" s="17">
        <f>[4]co19!$W28</f>
        <v>4</v>
      </c>
      <c r="Y32">
        <f t="shared" si="2"/>
        <v>17</v>
      </c>
      <c r="Z32" t="b">
        <f t="shared" si="3"/>
        <v>1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1327</v>
      </c>
      <c r="D60" s="2">
        <f t="array" ref="D60">+SUM(IF(NOT(ISERROR(D6:D57)),D6:D57))</f>
        <v>34</v>
      </c>
      <c r="E60" s="2">
        <f t="array" ref="E60">+SUM(IF(NOT(ISERROR(E6:E57)),E6:E57))</f>
        <v>54</v>
      </c>
      <c r="F60" s="2">
        <f t="array" ref="F60">+SUM(IF(NOT(ISERROR(F6:F57)),F6:F57))</f>
        <v>111</v>
      </c>
      <c r="G60" s="2">
        <f t="array" ref="G60">+SUM(IF(NOT(ISERROR(G6:G57)),G6:G57))</f>
        <v>77</v>
      </c>
      <c r="H60" s="2">
        <f t="array" ref="H60">+SUM(IF(NOT(ISERROR(H6:H57)),H6:H57))</f>
        <v>75</v>
      </c>
      <c r="I60" s="2">
        <f t="array" ref="I60">+SUM(IF(NOT(ISERROR(I6:I57)),I6:I57))</f>
        <v>58</v>
      </c>
      <c r="J60" s="2">
        <f t="array" ref="J60">+SUM(IF(NOT(ISERROR(J6:J57)),J6:J57))</f>
        <v>55</v>
      </c>
      <c r="K60" s="2">
        <f t="array" ref="K60">+SUM(IF(NOT(ISERROR(K6:K57)),K6:K57))</f>
        <v>57</v>
      </c>
      <c r="L60" s="2">
        <f t="array" ref="L60">+SUM(IF(NOT(ISERROR(L6:L57)),L6:L57))</f>
        <v>38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139</v>
      </c>
      <c r="P60" s="2">
        <f t="array" ref="P60">+SUM(IF(NOT(ISERROR(P6:P57)),P6:P57))</f>
        <v>45</v>
      </c>
      <c r="Q60" s="2">
        <f t="array" ref="Q60">+SUM(IF(NOT(ISERROR(Q6:Q57)),Q6:Q57))</f>
        <v>72</v>
      </c>
      <c r="R60" s="2">
        <f t="array" ref="R60">+SUM(IF(NOT(ISERROR(R6:R57)),R6:R57))</f>
        <v>89</v>
      </c>
      <c r="S60" s="2">
        <f t="array" ref="S60">+SUM(IF(NOT(ISERROR(S6:S57)),S6:S57))</f>
        <v>79</v>
      </c>
      <c r="T60" s="2">
        <f t="array" ref="T60">+SUM(IF(NOT(ISERROR(T6:T57)),T6:T57))</f>
        <v>73</v>
      </c>
      <c r="U60" s="2">
        <f t="array" ref="U60">+SUM(IF(NOT(ISERROR(U6:U57)),U6:U57))</f>
        <v>62</v>
      </c>
      <c r="V60" s="2">
        <f t="array" ref="V60">+SUM(IF(NOT(ISERROR(V6:V57)),V6:V57))</f>
        <v>75</v>
      </c>
      <c r="W60" s="2">
        <f t="array" ref="W60">+SUM(IF(NOT(ISERROR(W6:W57)),W6:W57))</f>
        <v>73</v>
      </c>
      <c r="X60" s="2"/>
      <c r="Y60" s="2">
        <f>+SUM(D60:W60)</f>
        <v>1327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2.562170308967596</v>
      </c>
      <c r="E61" s="4">
        <f t="shared" si="4"/>
        <v>4.069329314242653</v>
      </c>
      <c r="F61" s="4">
        <f t="shared" si="4"/>
        <v>8.3647324792765634</v>
      </c>
      <c r="G61" s="4">
        <f t="shared" si="4"/>
        <v>5.8025621703089678</v>
      </c>
      <c r="H61" s="4">
        <f t="shared" si="4"/>
        <v>5.651846269781462</v>
      </c>
      <c r="I61" s="4">
        <f t="shared" si="4"/>
        <v>4.3707611152976638</v>
      </c>
      <c r="J61" s="4">
        <f t="shared" si="4"/>
        <v>4.1446872645064055</v>
      </c>
      <c r="K61" s="4">
        <f t="shared" si="4"/>
        <v>4.2954031650339113</v>
      </c>
      <c r="L61" s="4">
        <f t="shared" si="4"/>
        <v>2.8636021100226077</v>
      </c>
      <c r="M61" s="4">
        <f t="shared" si="4"/>
        <v>2.7128862094951014</v>
      </c>
      <c r="N61" s="4">
        <f t="shared" si="4"/>
        <v>1.8839487565938209</v>
      </c>
      <c r="O61" s="4">
        <f t="shared" si="4"/>
        <v>10.474755086661643</v>
      </c>
      <c r="P61" s="4">
        <f t="shared" si="4"/>
        <v>3.3911077618688772</v>
      </c>
      <c r="Q61" s="4">
        <f t="shared" si="4"/>
        <v>5.4257724189902028</v>
      </c>
      <c r="R61" s="4">
        <f t="shared" si="4"/>
        <v>6.706857573474001</v>
      </c>
      <c r="S61" s="4">
        <f t="shared" si="4"/>
        <v>5.9532780708364736</v>
      </c>
      <c r="T61" s="4">
        <f t="shared" si="4"/>
        <v>5.5011303692539562</v>
      </c>
      <c r="U61" s="4">
        <f t="shared" si="4"/>
        <v>4.6721929163526754</v>
      </c>
      <c r="V61" s="4">
        <f t="shared" si="4"/>
        <v>5.651846269781462</v>
      </c>
      <c r="W61" s="4">
        <f t="shared" si="4"/>
        <v>5.5011303692539562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1327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18</v>
      </c>
      <c r="D90" s="17">
        <f t="shared" si="6"/>
        <v>0</v>
      </c>
      <c r="E90" s="17">
        <f t="shared" si="7"/>
        <v>7</v>
      </c>
      <c r="F90" s="17">
        <f t="shared" si="8"/>
        <v>1</v>
      </c>
      <c r="G90" s="17">
        <f t="shared" si="9"/>
        <v>4</v>
      </c>
      <c r="H90" s="17">
        <f t="shared" si="9"/>
        <v>0</v>
      </c>
      <c r="I90" s="17">
        <f t="shared" si="9"/>
        <v>0</v>
      </c>
      <c r="J90" s="17">
        <f t="shared" si="9"/>
        <v>1</v>
      </c>
      <c r="K90" s="17">
        <f t="shared" si="9"/>
        <v>1</v>
      </c>
      <c r="L90" s="17">
        <f t="shared" si="9"/>
        <v>1</v>
      </c>
      <c r="M90" s="17">
        <f t="shared" si="10"/>
        <v>3</v>
      </c>
      <c r="O90">
        <f t="shared" si="11"/>
        <v>18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9</v>
      </c>
      <c r="D91" s="17">
        <f t="shared" si="6"/>
        <v>0</v>
      </c>
      <c r="E91" s="17">
        <f t="shared" si="7"/>
        <v>2</v>
      </c>
      <c r="F91" s="17">
        <f t="shared" si="8"/>
        <v>0</v>
      </c>
      <c r="G91" s="17">
        <f t="shared" si="9"/>
        <v>0</v>
      </c>
      <c r="H91" s="17">
        <f t="shared" si="9"/>
        <v>1</v>
      </c>
      <c r="I91" s="17">
        <f t="shared" si="9"/>
        <v>1</v>
      </c>
      <c r="J91" s="17">
        <f t="shared" si="9"/>
        <v>2</v>
      </c>
      <c r="K91" s="17">
        <f t="shared" si="9"/>
        <v>2</v>
      </c>
      <c r="L91" s="17">
        <f t="shared" si="9"/>
        <v>1</v>
      </c>
      <c r="M91" s="17">
        <f t="shared" si="10"/>
        <v>0</v>
      </c>
      <c r="O91">
        <f t="shared" si="11"/>
        <v>9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6</v>
      </c>
      <c r="D92" s="17">
        <f t="shared" si="6"/>
        <v>0</v>
      </c>
      <c r="E92" s="17">
        <f t="shared" ref="E92:E121" si="14">SUM(F29:I29)</f>
        <v>2</v>
      </c>
      <c r="F92" s="17">
        <f t="shared" ref="F92:F121" si="15">SUM(J29:N29)</f>
        <v>0</v>
      </c>
      <c r="G92" s="17">
        <f t="shared" ref="G92:L121" si="16">O29</f>
        <v>0</v>
      </c>
      <c r="H92" s="17">
        <f t="shared" si="16"/>
        <v>1</v>
      </c>
      <c r="I92" s="17">
        <f t="shared" si="16"/>
        <v>0</v>
      </c>
      <c r="J92" s="17">
        <f t="shared" si="16"/>
        <v>0</v>
      </c>
      <c r="K92" s="17">
        <f t="shared" si="16"/>
        <v>0</v>
      </c>
      <c r="L92" s="17">
        <f t="shared" si="16"/>
        <v>0</v>
      </c>
      <c r="M92" s="17">
        <f t="shared" ref="M92:M121" si="17">SUM(U29:W29)</f>
        <v>3</v>
      </c>
      <c r="O92">
        <f t="shared" ref="O92:O121" si="18">+SUM(D92:M92)</f>
        <v>6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10</v>
      </c>
      <c r="D93" s="17">
        <f t="shared" si="6"/>
        <v>1</v>
      </c>
      <c r="E93" s="17">
        <f t="shared" si="14"/>
        <v>0</v>
      </c>
      <c r="F93" s="17">
        <f t="shared" si="15"/>
        <v>1</v>
      </c>
      <c r="G93" s="17">
        <f t="shared" si="16"/>
        <v>1</v>
      </c>
      <c r="H93" s="17">
        <f t="shared" si="16"/>
        <v>4</v>
      </c>
      <c r="I93" s="17">
        <f t="shared" si="16"/>
        <v>0</v>
      </c>
      <c r="J93" s="17">
        <f t="shared" si="16"/>
        <v>1</v>
      </c>
      <c r="K93" s="17">
        <f t="shared" si="16"/>
        <v>0</v>
      </c>
      <c r="L93" s="17">
        <f t="shared" si="16"/>
        <v>1</v>
      </c>
      <c r="M93" s="17">
        <f t="shared" si="17"/>
        <v>1</v>
      </c>
      <c r="O93">
        <f t="shared" si="18"/>
        <v>10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13</v>
      </c>
      <c r="D94" s="17">
        <f t="shared" si="6"/>
        <v>0</v>
      </c>
      <c r="E94" s="17">
        <f t="shared" si="14"/>
        <v>1</v>
      </c>
      <c r="F94" s="17">
        <f t="shared" si="15"/>
        <v>0</v>
      </c>
      <c r="G94" s="17">
        <f t="shared" si="16"/>
        <v>1</v>
      </c>
      <c r="H94" s="17">
        <f t="shared" si="16"/>
        <v>0</v>
      </c>
      <c r="I94" s="17">
        <f t="shared" si="16"/>
        <v>1</v>
      </c>
      <c r="J94" s="17">
        <f t="shared" si="16"/>
        <v>0</v>
      </c>
      <c r="K94" s="17">
        <f t="shared" si="16"/>
        <v>0</v>
      </c>
      <c r="L94" s="17">
        <f t="shared" si="16"/>
        <v>2</v>
      </c>
      <c r="M94" s="17">
        <f t="shared" si="17"/>
        <v>8</v>
      </c>
      <c r="O94">
        <f t="shared" si="18"/>
        <v>13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>
        <f t="shared" si="5"/>
        <v>17</v>
      </c>
      <c r="D95" s="17">
        <f t="shared" si="6"/>
        <v>2</v>
      </c>
      <c r="E95" s="17">
        <f t="shared" si="14"/>
        <v>0</v>
      </c>
      <c r="F95" s="17">
        <f t="shared" si="15"/>
        <v>0</v>
      </c>
      <c r="G95" s="17">
        <f t="shared" si="16"/>
        <v>1</v>
      </c>
      <c r="H95" s="17">
        <f t="shared" si="16"/>
        <v>2</v>
      </c>
      <c r="I95" s="17">
        <f t="shared" si="16"/>
        <v>0</v>
      </c>
      <c r="J95" s="17">
        <f t="shared" si="16"/>
        <v>1</v>
      </c>
      <c r="K95" s="17">
        <f t="shared" si="16"/>
        <v>0</v>
      </c>
      <c r="L95" s="17">
        <f t="shared" si="16"/>
        <v>4</v>
      </c>
      <c r="M95" s="17">
        <f t="shared" si="17"/>
        <v>7</v>
      </c>
      <c r="O95">
        <f t="shared" si="18"/>
        <v>17</v>
      </c>
      <c r="P95" t="b">
        <f t="shared" si="12"/>
        <v>1</v>
      </c>
      <c r="Q95" t="b">
        <f t="shared" si="13"/>
        <v>1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1327</v>
      </c>
      <c r="D123" s="2">
        <f t="array" ref="D123">SUM(IF(NOT(ISERROR(D69:D121)),D69:D121))</f>
        <v>88</v>
      </c>
      <c r="E123" s="2">
        <f t="array" ref="E123">SUM(IF(NOT(ISERROR(E69:E121)),E69:E121))</f>
        <v>321</v>
      </c>
      <c r="F123" s="2">
        <f t="array" ref="F123">SUM(IF(NOT(ISERROR(F69:F121)),F69:F121))</f>
        <v>211</v>
      </c>
      <c r="G123" s="2">
        <f t="array" ref="G123">SUM(IF(NOT(ISERROR(G69:G121)),G69:G121))</f>
        <v>139</v>
      </c>
      <c r="H123" s="2">
        <f t="array" ref="H123">SUM(IF(NOT(ISERROR(H69:H121)),H69:H121))</f>
        <v>45</v>
      </c>
      <c r="I123" s="2">
        <f t="array" ref="I123">SUM(IF(NOT(ISERROR(I69:I121)),I69:I121))</f>
        <v>72</v>
      </c>
      <c r="J123" s="2">
        <f t="array" ref="J123">SUM(IF(NOT(ISERROR(J69:J121)),J69:J121))</f>
        <v>89</v>
      </c>
      <c r="K123" s="2">
        <f t="array" ref="K123">SUM(IF(NOT(ISERROR(K69:K121)),K69:K121))</f>
        <v>79</v>
      </c>
      <c r="L123" s="2">
        <f t="array" ref="L123">SUM(IF(NOT(ISERROR(L69:L121)),L69:L121))</f>
        <v>73</v>
      </c>
      <c r="M123" s="2">
        <f t="array" ref="M123">SUM(IF(NOT(ISERROR(M69:M121)),M69:M121))</f>
        <v>210</v>
      </c>
      <c r="N123" s="2"/>
      <c r="O123" s="2">
        <f>+SUM(D123:M123)</f>
        <v>1327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6.6314996232102494</v>
      </c>
      <c r="E124" s="3">
        <f t="shared" si="19"/>
        <v>24.189902034664655</v>
      </c>
      <c r="F124" s="3">
        <f t="shared" si="19"/>
        <v>15.900527505651846</v>
      </c>
      <c r="G124" s="3">
        <f t="shared" si="19"/>
        <v>10.474755086661643</v>
      </c>
      <c r="H124" s="3">
        <f t="shared" si="19"/>
        <v>3.3911077618688772</v>
      </c>
      <c r="I124" s="3">
        <f t="shared" si="19"/>
        <v>5.4257724189902028</v>
      </c>
      <c r="J124" s="3">
        <f t="shared" si="19"/>
        <v>6.706857573474001</v>
      </c>
      <c r="K124" s="3">
        <f t="shared" si="19"/>
        <v>5.9532780708364736</v>
      </c>
      <c r="L124" s="3">
        <f t="shared" si="19"/>
        <v>5.5011303692539562</v>
      </c>
      <c r="M124" s="3">
        <f t="shared" si="19"/>
        <v>15.825169555388094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1327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>
        <f>[4]ＲＳ!$C23</f>
        <v>36</v>
      </c>
      <c r="D27" s="17">
        <f>[4]ＲＳ!$D23</f>
        <v>5</v>
      </c>
      <c r="E27" s="17">
        <f>[4]ＲＳ!$E23</f>
        <v>16</v>
      </c>
      <c r="F27" s="17">
        <f>[4]ＲＳ!$F23</f>
        <v>8</v>
      </c>
      <c r="G27" s="17">
        <f>[4]ＲＳ!$G23</f>
        <v>4</v>
      </c>
      <c r="H27" s="17">
        <f>[4]ＲＳ!$H23</f>
        <v>2</v>
      </c>
      <c r="I27" s="17">
        <f>[4]ＲＳ!$I23</f>
        <v>0</v>
      </c>
      <c r="J27" s="17">
        <f>[4]ＲＳ!$J23</f>
        <v>1</v>
      </c>
      <c r="K27" s="17">
        <f>[4]ＲＳ!$K23</f>
        <v>0</v>
      </c>
      <c r="L27" s="17">
        <f>[4]ＲＳ!$L23</f>
        <v>0</v>
      </c>
      <c r="M27" s="17">
        <f>[4]ＲＳ!$M23</f>
        <v>0</v>
      </c>
      <c r="N27" s="17">
        <f>[4]ＲＳ!$N23</f>
        <v>0</v>
      </c>
      <c r="O27" s="17">
        <f>[4]ＲＳ!$O23</f>
        <v>0</v>
      </c>
      <c r="P27" s="17">
        <f>[4]ＲＳ!$P23</f>
        <v>0</v>
      </c>
      <c r="Q27" s="17">
        <f>[4]ＲＳ!$Q23</f>
        <v>0</v>
      </c>
      <c r="S27">
        <f t="shared" si="0"/>
        <v>36</v>
      </c>
      <c r="T27" t="b">
        <f t="shared" si="1"/>
        <v>1</v>
      </c>
    </row>
    <row r="28" spans="2:20">
      <c r="B28" s="17">
        <v>23</v>
      </c>
      <c r="C28" s="17">
        <f>[4]ＲＳ!$C24</f>
        <v>38</v>
      </c>
      <c r="D28" s="17">
        <f>[4]ＲＳ!$D24</f>
        <v>5</v>
      </c>
      <c r="E28" s="17">
        <f>[4]ＲＳ!$E24</f>
        <v>10</v>
      </c>
      <c r="F28" s="17">
        <f>[4]ＲＳ!$F24</f>
        <v>15</v>
      </c>
      <c r="G28" s="17">
        <f>[4]ＲＳ!$G24</f>
        <v>5</v>
      </c>
      <c r="H28" s="17">
        <f>[4]ＲＳ!$H24</f>
        <v>1</v>
      </c>
      <c r="I28" s="17">
        <f>[4]ＲＳ!$I24</f>
        <v>2</v>
      </c>
      <c r="J28" s="17">
        <f>[4]ＲＳ!$J24</f>
        <v>0</v>
      </c>
      <c r="K28" s="17">
        <f>[4]ＲＳ!$K24</f>
        <v>0</v>
      </c>
      <c r="L28" s="17">
        <f>[4]ＲＳ!$L24</f>
        <v>0</v>
      </c>
      <c r="M28" s="17">
        <f>[4]ＲＳ!$M24</f>
        <v>0</v>
      </c>
      <c r="N28" s="17">
        <f>[4]ＲＳ!$N24</f>
        <v>0</v>
      </c>
      <c r="O28" s="17">
        <f>[4]ＲＳ!$O24</f>
        <v>0</v>
      </c>
      <c r="P28" s="17">
        <f>[4]ＲＳ!$P24</f>
        <v>0</v>
      </c>
      <c r="Q28" s="17">
        <f>[4]ＲＳ!$Q24</f>
        <v>0</v>
      </c>
      <c r="S28">
        <f t="shared" si="0"/>
        <v>38</v>
      </c>
      <c r="T28" t="b">
        <f t="shared" si="1"/>
        <v>1</v>
      </c>
    </row>
    <row r="29" spans="2:20">
      <c r="B29" s="17">
        <v>24</v>
      </c>
      <c r="C29" s="17">
        <f>[4]ＲＳ!$C25</f>
        <v>32</v>
      </c>
      <c r="D29" s="17">
        <f>[4]ＲＳ!$D25</f>
        <v>3</v>
      </c>
      <c r="E29" s="17">
        <f>[4]ＲＳ!$E25</f>
        <v>11</v>
      </c>
      <c r="F29" s="17">
        <f>[4]ＲＳ!$F25</f>
        <v>10</v>
      </c>
      <c r="G29" s="17">
        <f>[4]ＲＳ!$G25</f>
        <v>4</v>
      </c>
      <c r="H29" s="17">
        <f>[4]ＲＳ!$H25</f>
        <v>2</v>
      </c>
      <c r="I29" s="17">
        <f>[4]ＲＳ!$I25</f>
        <v>1</v>
      </c>
      <c r="J29" s="17">
        <f>[4]ＲＳ!$J25</f>
        <v>0</v>
      </c>
      <c r="K29" s="17">
        <f>[4]ＲＳ!$K25</f>
        <v>0</v>
      </c>
      <c r="L29" s="17">
        <f>[4]ＲＳ!$L25</f>
        <v>0</v>
      </c>
      <c r="M29" s="17">
        <f>[4]ＲＳ!$M25</f>
        <v>1</v>
      </c>
      <c r="N29" s="17">
        <f>[4]ＲＳ!$N25</f>
        <v>0</v>
      </c>
      <c r="O29" s="17">
        <f>[4]ＲＳ!$O25</f>
        <v>0</v>
      </c>
      <c r="P29" s="17">
        <f>[4]ＲＳ!$P25</f>
        <v>0</v>
      </c>
      <c r="Q29" s="17">
        <f>[4]ＲＳ!$Q25</f>
        <v>0</v>
      </c>
      <c r="S29">
        <f t="shared" si="0"/>
        <v>32</v>
      </c>
      <c r="T29" t="b">
        <f t="shared" si="1"/>
        <v>1</v>
      </c>
    </row>
    <row r="30" spans="2:20">
      <c r="B30" s="17">
        <v>25</v>
      </c>
      <c r="C30" s="17">
        <f>[4]ＲＳ!$C26</f>
        <v>88</v>
      </c>
      <c r="D30" s="17">
        <f>[4]ＲＳ!$D26</f>
        <v>6</v>
      </c>
      <c r="E30" s="17">
        <f>[4]ＲＳ!$E26</f>
        <v>41</v>
      </c>
      <c r="F30" s="17">
        <f>[4]ＲＳ!$F26</f>
        <v>28</v>
      </c>
      <c r="G30" s="17">
        <f>[4]ＲＳ!$G26</f>
        <v>7</v>
      </c>
      <c r="H30" s="17">
        <f>[4]ＲＳ!$H26</f>
        <v>1</v>
      </c>
      <c r="I30" s="17">
        <f>[4]ＲＳ!$I26</f>
        <v>1</v>
      </c>
      <c r="J30" s="17">
        <f>[4]ＲＳ!$J26</f>
        <v>2</v>
      </c>
      <c r="K30" s="17">
        <f>[4]ＲＳ!$K26</f>
        <v>1</v>
      </c>
      <c r="L30" s="17">
        <f>[4]ＲＳ!$L26</f>
        <v>0</v>
      </c>
      <c r="M30" s="17">
        <f>[4]ＲＳ!$M26</f>
        <v>0</v>
      </c>
      <c r="N30" s="17">
        <f>[4]ＲＳ!$N26</f>
        <v>0</v>
      </c>
      <c r="O30" s="17">
        <f>[4]ＲＳ!$O26</f>
        <v>1</v>
      </c>
      <c r="P30" s="17">
        <f>[4]ＲＳ!$P26</f>
        <v>0</v>
      </c>
      <c r="Q30" s="17">
        <f>[4]ＲＳ!$Q26</f>
        <v>0</v>
      </c>
      <c r="S30">
        <f>SUM(D30:Q30)</f>
        <v>88</v>
      </c>
      <c r="T30" t="b">
        <f>IF(AND(ISERROR(C30),ISERROR(S30)),"-",C30=S30)</f>
        <v>1</v>
      </c>
    </row>
    <row r="31" spans="2:20">
      <c r="B31" s="17">
        <v>26</v>
      </c>
      <c r="C31" s="17">
        <f>[4]ＲＳ!$C27</f>
        <v>100</v>
      </c>
      <c r="D31" s="17">
        <f>[4]ＲＳ!$D27</f>
        <v>12</v>
      </c>
      <c r="E31" s="17">
        <f>[4]ＲＳ!$E27</f>
        <v>26</v>
      </c>
      <c r="F31" s="17">
        <f>[4]ＲＳ!$F27</f>
        <v>38</v>
      </c>
      <c r="G31" s="17">
        <f>[4]ＲＳ!$G27</f>
        <v>19</v>
      </c>
      <c r="H31" s="17">
        <f>[4]ＲＳ!$H27</f>
        <v>5</v>
      </c>
      <c r="I31" s="17">
        <f>[4]ＲＳ!$I27</f>
        <v>0</v>
      </c>
      <c r="J31" s="17">
        <f>[4]ＲＳ!$J27</f>
        <v>0</v>
      </c>
      <c r="K31" s="17">
        <f>[4]ＲＳ!$K27</f>
        <v>0</v>
      </c>
      <c r="L31" s="17">
        <f>[4]ＲＳ!$L27</f>
        <v>0</v>
      </c>
      <c r="M31" s="17">
        <f>[4]ＲＳ!$M27</f>
        <v>0</v>
      </c>
      <c r="N31" s="17">
        <f>[4]ＲＳ!$N27</f>
        <v>0</v>
      </c>
      <c r="O31" s="17">
        <f>[4]ＲＳ!$O27</f>
        <v>0</v>
      </c>
      <c r="P31" s="17">
        <f>[4]ＲＳ!$P27</f>
        <v>0</v>
      </c>
      <c r="Q31" s="17">
        <f>[4]ＲＳ!$Q27</f>
        <v>0</v>
      </c>
      <c r="S31">
        <f>SUM(D31:Q31)</f>
        <v>100</v>
      </c>
      <c r="T31" t="b">
        <f>IF(AND(ISERROR(C31),ISERROR(S31)),"-",C31=S31)</f>
        <v>1</v>
      </c>
    </row>
    <row r="32" spans="2:20">
      <c r="B32" s="17">
        <v>27</v>
      </c>
      <c r="C32" s="17">
        <f>[4]ＲＳ!$C28</f>
        <v>105</v>
      </c>
      <c r="D32" s="17">
        <f>[4]ＲＳ!$D28</f>
        <v>22</v>
      </c>
      <c r="E32" s="17">
        <f>[4]ＲＳ!$E28</f>
        <v>25</v>
      </c>
      <c r="F32" s="17">
        <f>[4]ＲＳ!$F28</f>
        <v>35</v>
      </c>
      <c r="G32" s="17">
        <f>[4]ＲＳ!$G28</f>
        <v>16</v>
      </c>
      <c r="H32" s="17">
        <f>[4]ＲＳ!$H28</f>
        <v>5</v>
      </c>
      <c r="I32" s="17">
        <f>[4]ＲＳ!$I28</f>
        <v>2</v>
      </c>
      <c r="J32" s="17">
        <f>[4]ＲＳ!$J28</f>
        <v>0</v>
      </c>
      <c r="K32" s="17">
        <f>[4]ＲＳ!$K28</f>
        <v>0</v>
      </c>
      <c r="L32" s="17">
        <f>[4]ＲＳ!$L28</f>
        <v>0</v>
      </c>
      <c r="M32" s="17">
        <f>[4]ＲＳ!$M28</f>
        <v>0</v>
      </c>
      <c r="N32" s="17">
        <f>[4]ＲＳ!$N28</f>
        <v>0</v>
      </c>
      <c r="O32" s="17">
        <f>[4]ＲＳ!$O28</f>
        <v>0</v>
      </c>
      <c r="P32" s="17">
        <f>[4]ＲＳ!$P28</f>
        <v>0</v>
      </c>
      <c r="Q32" s="17">
        <f>[4]ＲＳ!$Q28</f>
        <v>0</v>
      </c>
      <c r="S32">
        <f t="shared" ref="S32:S58" si="2">SUM(D32:Q32)</f>
        <v>105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566</v>
      </c>
      <c r="D60" s="2">
        <f t="array" ref="D60">+SUM(IF(NOT(ISERROR(D6:D57)),D6:D57))</f>
        <v>91</v>
      </c>
      <c r="E60" s="2">
        <f t="array" ref="E60">+SUM(IF(NOT(ISERROR(E6:E57)),E6:E57))</f>
        <v>185</v>
      </c>
      <c r="F60" s="2">
        <f t="array" ref="F60">+SUM(IF(NOT(ISERROR(F6:F57)),F6:F57))</f>
        <v>177</v>
      </c>
      <c r="G60" s="2">
        <f t="array" ref="G60">+SUM(IF(NOT(ISERROR(G6:G57)),G6:G57))</f>
        <v>73</v>
      </c>
      <c r="H60" s="2">
        <f t="array" ref="H60">+SUM(IF(NOT(ISERROR(H6:H57)),H6:H57))</f>
        <v>25</v>
      </c>
      <c r="I60" s="2">
        <f t="array" ref="I60">+SUM(IF(NOT(ISERROR(I6:I57)),I6:I57))</f>
        <v>6</v>
      </c>
      <c r="J60" s="2">
        <f t="array" ref="J60">+SUM(IF(NOT(ISERROR(J6:J57)),J6:J57))</f>
        <v>4</v>
      </c>
      <c r="K60" s="2">
        <f t="array" ref="K60">+SUM(IF(NOT(ISERROR(K6:K57)),K6:K57))</f>
        <v>1</v>
      </c>
      <c r="L60" s="2">
        <f t="array" ref="L60">+SUM(IF(NOT(ISERROR(L6:L57)),L6:L57))</f>
        <v>1</v>
      </c>
      <c r="M60" s="2">
        <f t="array" ref="M60">+SUM(IF(NOT(ISERROR(M6:M57)),M6:M57))</f>
        <v>1</v>
      </c>
      <c r="N60" s="2">
        <f t="array" ref="N60">+SUM(IF(NOT(ISERROR(N6:N57)),N6:N57))</f>
        <v>0</v>
      </c>
      <c r="O60" s="2">
        <f t="array" ref="O60">+SUM(IF(NOT(ISERROR(O6:O57)),O6:O57))</f>
        <v>1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566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16.077738515901061</v>
      </c>
      <c r="E61" s="4">
        <f t="shared" si="4"/>
        <v>32.685512367491164</v>
      </c>
      <c r="F61" s="4">
        <f t="shared" si="4"/>
        <v>31.272084805653712</v>
      </c>
      <c r="G61" s="4">
        <f t="shared" si="4"/>
        <v>12.897526501766784</v>
      </c>
      <c r="H61" s="4">
        <f t="shared" si="4"/>
        <v>4.4169611307420498</v>
      </c>
      <c r="I61" s="4">
        <f t="shared" si="4"/>
        <v>1.0600706713780919</v>
      </c>
      <c r="J61" s="4">
        <f t="shared" si="4"/>
        <v>0.70671378091872794</v>
      </c>
      <c r="K61" s="4">
        <f t="shared" si="4"/>
        <v>0.17667844522968199</v>
      </c>
      <c r="L61" s="4">
        <f t="shared" si="4"/>
        <v>0.17667844522968199</v>
      </c>
      <c r="M61" s="4">
        <f t="shared" si="4"/>
        <v>0.17667844522968199</v>
      </c>
      <c r="N61" s="4">
        <f t="shared" si="4"/>
        <v>0</v>
      </c>
      <c r="O61" s="4">
        <f t="shared" si="4"/>
        <v>0.17667844522968199</v>
      </c>
      <c r="P61" s="4">
        <f t="shared" si="4"/>
        <v>0</v>
      </c>
      <c r="Q61" s="4">
        <f t="shared" si="4"/>
        <v>0.17667844522968199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566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100.00000000000001</v>
      </c>
      <c r="D68">
        <f>D61</f>
        <v>16.077738515901061</v>
      </c>
      <c r="E68">
        <f>E61</f>
        <v>32.685512367491164</v>
      </c>
      <c r="F68">
        <f>F61</f>
        <v>31.272084805653712</v>
      </c>
      <c r="G68">
        <f>G61</f>
        <v>12.897526501766784</v>
      </c>
      <c r="H68">
        <f>H61</f>
        <v>4.4169611307420498</v>
      </c>
      <c r="I68">
        <f>SUM(I61:Q61)</f>
        <v>2.6501766784452294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0008074</cp:lastModifiedBy>
  <cp:lastPrinted>2026-07-09T10:25:30Z</cp:lastPrinted>
  <dcterms:created xsi:type="dcterms:W3CDTF">2019-07-19T07:58:40Z</dcterms:created>
  <dcterms:modified xsi:type="dcterms:W3CDTF">2026-07-09T13:05:07Z</dcterms:modified>
</cp:coreProperties>
</file>