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7週\"/>
    </mc:Choice>
  </mc:AlternateContent>
  <xr:revisionPtr revIDLastSave="0" documentId="13_ncr:1_{0CE9991F-DED3-4204-A0FF-E88C4A4E2F12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F32" i="29"/>
  <c r="D32" i="29"/>
  <c r="G32" i="29"/>
  <c r="E32" i="29"/>
  <c r="H32" i="29"/>
  <c r="D40" i="29" a="1"/>
  <c r="D16" i="29" a="1"/>
  <c r="D8" i="29" a="1"/>
  <c r="C32" i="29" l="1"/>
  <c r="I16" i="29"/>
  <c r="H16" i="29"/>
  <c r="F16" i="29"/>
  <c r="G16" i="29"/>
  <c r="E16" i="29"/>
  <c r="D16" i="29"/>
  <c r="C16" i="29" s="1"/>
  <c r="F8" i="29"/>
  <c r="E8" i="29"/>
  <c r="I8" i="29"/>
  <c r="D8" i="29"/>
  <c r="G8" i="29"/>
  <c r="H8" i="29"/>
  <c r="F40" i="29"/>
  <c r="G40" i="29"/>
  <c r="D40" i="29"/>
  <c r="E40" i="29"/>
  <c r="H40" i="29"/>
  <c r="I40" i="29"/>
  <c r="C8" i="29" l="1"/>
  <c r="C40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D56" i="29" l="1"/>
  <c r="G56" i="29"/>
  <c r="E56" i="29"/>
  <c r="I56" i="29"/>
  <c r="F56" i="29"/>
  <c r="H56" i="29"/>
  <c r="I152" i="29"/>
  <c r="G152" i="29"/>
  <c r="H152" i="29"/>
  <c r="D152" i="29"/>
  <c r="E152" i="29"/>
  <c r="F152" i="29"/>
  <c r="C152" i="29" s="1"/>
  <c r="D128" i="29"/>
  <c r="I128" i="29"/>
  <c r="F128" i="29"/>
  <c r="G128" i="29"/>
  <c r="H128" i="29"/>
  <c r="E128" i="29"/>
  <c r="E120" i="29"/>
  <c r="D120" i="29"/>
  <c r="G120" i="29"/>
  <c r="I120" i="29"/>
  <c r="F120" i="29"/>
  <c r="H120" i="29"/>
  <c r="I136" i="29"/>
  <c r="F136" i="29"/>
  <c r="D136" i="29"/>
  <c r="H136" i="29"/>
  <c r="G136" i="29"/>
  <c r="E136" i="29"/>
  <c r="I64" i="29"/>
  <c r="H64" i="29"/>
  <c r="G64" i="29"/>
  <c r="F64" i="29"/>
  <c r="E64" i="29"/>
  <c r="D64" i="29"/>
  <c r="C64" i="29" s="1"/>
  <c r="G104" i="29"/>
  <c r="I104" i="29"/>
  <c r="H104" i="29"/>
  <c r="F104" i="29"/>
  <c r="E104" i="29"/>
  <c r="D104" i="29"/>
  <c r="C104" i="29" s="1"/>
  <c r="I96" i="29"/>
  <c r="G96" i="29"/>
  <c r="F96" i="29"/>
  <c r="D96" i="29"/>
  <c r="E96" i="29"/>
  <c r="H96" i="29"/>
  <c r="I72" i="29"/>
  <c r="H72" i="29"/>
  <c r="D72" i="29"/>
  <c r="G72" i="29"/>
  <c r="E72" i="29"/>
  <c r="F72" i="29"/>
  <c r="H24" i="29"/>
  <c r="I24" i="29"/>
  <c r="E24" i="29"/>
  <c r="D24" i="29"/>
  <c r="G24" i="29"/>
  <c r="F24" i="29"/>
  <c r="F80" i="29"/>
  <c r="D80" i="29"/>
  <c r="E80" i="29"/>
  <c r="H80" i="29"/>
  <c r="G80" i="29"/>
  <c r="I80" i="29"/>
  <c r="D112" i="29"/>
  <c r="F112" i="29"/>
  <c r="E112" i="29"/>
  <c r="H112" i="29"/>
  <c r="G112" i="29"/>
  <c r="I112" i="29"/>
  <c r="H144" i="29"/>
  <c r="I144" i="29"/>
  <c r="D144" i="29"/>
  <c r="E144" i="29"/>
  <c r="G144" i="29"/>
  <c r="F144" i="29"/>
  <c r="D88" i="29"/>
  <c r="G88" i="29"/>
  <c r="H88" i="29"/>
  <c r="I88" i="29"/>
  <c r="E88" i="29"/>
  <c r="F88" i="29"/>
  <c r="F48" i="29"/>
  <c r="I48" i="29"/>
  <c r="H48" i="29"/>
  <c r="G48" i="29"/>
  <c r="E48" i="29"/>
  <c r="D48" i="29"/>
  <c r="C48" i="29" s="1"/>
  <c r="C88" i="29" l="1"/>
  <c r="C24" i="29"/>
  <c r="C112" i="29"/>
  <c r="C120" i="29"/>
  <c r="C80" i="29"/>
  <c r="C96" i="29"/>
  <c r="C144" i="29"/>
  <c r="C72" i="29"/>
  <c r="C136" i="29"/>
  <c r="C128" i="29"/>
  <c r="C56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<sst xmlns="http://schemas.openxmlformats.org/spreadsheetml/2006/main" count="4027" uniqueCount="275">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</sst>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10.432499999999999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21.195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0.87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1.3925000000000001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50</c:v>
                </c:pt>
                <c:pt idx="1">
                  <c:v>11.538461538461538</c:v>
                </c:pt>
                <c:pt idx="2">
                  <c:v>19.230769230769234</c:v>
                </c:pt>
                <c:pt idx="3">
                  <c:v>7.6923076923076925</c:v>
                </c:pt>
                <c:pt idx="4">
                  <c:v>11.538461538461538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1.7857142857142856</c:v>
                </c:pt>
                <c:pt idx="1">
                  <c:v>7.1428571428571423</c:v>
                </c:pt>
                <c:pt idx="2">
                  <c:v>32.142857142857146</c:v>
                </c:pt>
                <c:pt idx="3">
                  <c:v>10.714285714285714</c:v>
                </c:pt>
                <c:pt idx="4">
                  <c:v>3.5714285714285712</c:v>
                </c:pt>
                <c:pt idx="5">
                  <c:v>8.9285714285714288</c:v>
                </c:pt>
                <c:pt idx="6">
                  <c:v>14.285714285714285</c:v>
                </c:pt>
                <c:pt idx="7">
                  <c:v>7.1428571428571423</c:v>
                </c:pt>
                <c:pt idx="8">
                  <c:v>3.5714285714285712</c:v>
                </c:pt>
                <c:pt idx="9">
                  <c:v>3.5714285714285712</c:v>
                </c:pt>
                <c:pt idx="10">
                  <c:v>3.5714285714285712</c:v>
                </c:pt>
                <c:pt idx="11">
                  <c:v>1.7857142857142856</c:v>
                </c:pt>
                <c:pt idx="12">
                  <c:v>1.7857142857142856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0.36496350364963503</c:v>
                </c:pt>
                <c:pt idx="2">
                  <c:v>2.9197080291970803</c:v>
                </c:pt>
                <c:pt idx="3">
                  <c:v>6.5693430656934311</c:v>
                </c:pt>
                <c:pt idx="4">
                  <c:v>10.583941605839415</c:v>
                </c:pt>
                <c:pt idx="5">
                  <c:v>8.3941605839416056</c:v>
                </c:pt>
                <c:pt idx="6">
                  <c:v>8.3941605839416056</c:v>
                </c:pt>
                <c:pt idx="7">
                  <c:v>11.678832116788321</c:v>
                </c:pt>
                <c:pt idx="8">
                  <c:v>12.408759124087592</c:v>
                </c:pt>
                <c:pt idx="9">
                  <c:v>7.2992700729926998</c:v>
                </c:pt>
                <c:pt idx="10">
                  <c:v>6.9343065693430654</c:v>
                </c:pt>
                <c:pt idx="11">
                  <c:v>11.678832116788321</c:v>
                </c:pt>
                <c:pt idx="12">
                  <c:v>0.72992700729927007</c:v>
                </c:pt>
                <c:pt idx="13">
                  <c:v>12.043795620437956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2.3066485753052914</c:v>
                </c:pt>
                <c:pt idx="1">
                  <c:v>7.3270013568521026</c:v>
                </c:pt>
                <c:pt idx="2">
                  <c:v>12.483039348710991</c:v>
                </c:pt>
                <c:pt idx="3">
                  <c:v>8.6838534599728625</c:v>
                </c:pt>
                <c:pt idx="4">
                  <c:v>6.7842605156037985</c:v>
                </c:pt>
                <c:pt idx="5">
                  <c:v>6.5128900949796469</c:v>
                </c:pt>
                <c:pt idx="6">
                  <c:v>7.055630936227951</c:v>
                </c:pt>
                <c:pt idx="7">
                  <c:v>5.4274084124830395</c:v>
                </c:pt>
                <c:pt idx="8">
                  <c:v>3.2564450474898234</c:v>
                </c:pt>
                <c:pt idx="9">
                  <c:v>3.7991858887381276</c:v>
                </c:pt>
                <c:pt idx="10">
                  <c:v>3.3921302578018993</c:v>
                </c:pt>
                <c:pt idx="11">
                  <c:v>6.1058344640434195</c:v>
                </c:pt>
                <c:pt idx="12">
                  <c:v>3.2564450474898234</c:v>
                </c:pt>
                <c:pt idx="13">
                  <c:v>23.609226594301223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0.38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0.1575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0.70921985815602839</c:v>
                </c:pt>
                <c:pt idx="1">
                  <c:v>4.2553191489361701</c:v>
                </c:pt>
                <c:pt idx="2">
                  <c:v>6.3829787234042552</c:v>
                </c:pt>
                <c:pt idx="3">
                  <c:v>3.5460992907801421</c:v>
                </c:pt>
                <c:pt idx="4">
                  <c:v>2.8368794326241136</c:v>
                </c:pt>
                <c:pt idx="5">
                  <c:v>4.2553191489361701</c:v>
                </c:pt>
                <c:pt idx="6">
                  <c:v>7.0921985815602842</c:v>
                </c:pt>
                <c:pt idx="7">
                  <c:v>10.638297872340425</c:v>
                </c:pt>
                <c:pt idx="8">
                  <c:v>15.602836879432624</c:v>
                </c:pt>
                <c:pt idx="9">
                  <c:v>12.76595744680851</c:v>
                </c:pt>
                <c:pt idx="10">
                  <c:v>7.8014184397163122</c:v>
                </c:pt>
                <c:pt idx="11">
                  <c:v>18.439716312056735</c:v>
                </c:pt>
                <c:pt idx="12">
                  <c:v>4.2553191489361701</c:v>
                </c:pt>
                <c:pt idx="13">
                  <c:v>1.4184397163120568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0.03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38.888888888888893</c:v>
                </c:pt>
                <c:pt idx="3">
                  <c:v>16.666666666666664</c:v>
                </c:pt>
                <c:pt idx="4">
                  <c:v>11.111111111111111</c:v>
                </c:pt>
                <c:pt idx="5">
                  <c:v>0</c:v>
                </c:pt>
                <c:pt idx="6">
                  <c:v>5.5555555555555554</c:v>
                </c:pt>
                <c:pt idx="7">
                  <c:v>0</c:v>
                </c:pt>
                <c:pt idx="8">
                  <c:v>5.5555555555555554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0.05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8.2500000000000004E-2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3.5714285714285712</c:v>
                </c:pt>
                <c:pt idx="2">
                  <c:v>14.285714285714285</c:v>
                </c:pt>
                <c:pt idx="3">
                  <c:v>0</c:v>
                </c:pt>
                <c:pt idx="4">
                  <c:v>7.1428571428571423</c:v>
                </c:pt>
                <c:pt idx="5">
                  <c:v>17.857142857142858</c:v>
                </c:pt>
                <c:pt idx="6">
                  <c:v>3.5714285714285712</c:v>
                </c:pt>
                <c:pt idx="7">
                  <c:v>7.1428571428571423</c:v>
                </c:pt>
                <c:pt idx="8">
                  <c:v>7.1428571428571423</c:v>
                </c:pt>
                <c:pt idx="9">
                  <c:v>10.714285714285714</c:v>
                </c:pt>
                <c:pt idx="10">
                  <c:v>10.714285714285714</c:v>
                </c:pt>
                <c:pt idx="11">
                  <c:v>7.1428571428571423</c:v>
                </c:pt>
                <c:pt idx="12">
                  <c:v>3.5714285714285712</c:v>
                </c:pt>
                <c:pt idx="13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0.09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9.7500000000000003E-2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3.125</c:v>
                </c:pt>
                <c:pt idx="1">
                  <c:v>18.75</c:v>
                </c:pt>
                <c:pt idx="2">
                  <c:v>65.625</c:v>
                </c:pt>
                <c:pt idx="3">
                  <c:v>6.25</c:v>
                </c:pt>
                <c:pt idx="4">
                  <c:v>3.125</c:v>
                </c:pt>
                <c:pt idx="5">
                  <c:v>0</c:v>
                </c:pt>
                <c:pt idx="6">
                  <c:v>3.125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5.0000000000000001E-3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1.2500000000000001E-2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0.33499999999999996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0</c:v>
                </c:pt>
                <c:pt idx="6">
                  <c:v>42.857142857142854</c:v>
                </c:pt>
                <c:pt idx="7">
                  <c:v>14.285714285714285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14.285714285714285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5.0000000000000001E-3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1.2775000000000001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0.22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</c:v>
                </c:pt>
                <c:pt idx="1">
                  <c:v>1.2345679012345678</c:v>
                </c:pt>
                <c:pt idx="2">
                  <c:v>1.2345679012345678</c:v>
                </c:pt>
                <c:pt idx="3">
                  <c:v>2.4691358024691357</c:v>
                </c:pt>
                <c:pt idx="4">
                  <c:v>0.61728395061728392</c:v>
                </c:pt>
                <c:pt idx="5">
                  <c:v>1.2345679012345678</c:v>
                </c:pt>
                <c:pt idx="6">
                  <c:v>2.4691358024691357</c:v>
                </c:pt>
                <c:pt idx="7">
                  <c:v>1.8518518518518516</c:v>
                </c:pt>
                <c:pt idx="8">
                  <c:v>2.4691358024691357</c:v>
                </c:pt>
                <c:pt idx="9">
                  <c:v>3.0864197530864197</c:v>
                </c:pt>
                <c:pt idx="10">
                  <c:v>1.2345679012345678</c:v>
                </c:pt>
                <c:pt idx="11">
                  <c:v>6.1728395061728394</c:v>
                </c:pt>
                <c:pt idx="12">
                  <c:v>3.0864197530864197</c:v>
                </c:pt>
                <c:pt idx="13">
                  <c:v>4.9382716049382713</c:v>
                </c:pt>
                <c:pt idx="14">
                  <c:v>20.37037037037037</c:v>
                </c:pt>
                <c:pt idx="15">
                  <c:v>15.432098765432098</c:v>
                </c:pt>
                <c:pt idx="16">
                  <c:v>6.1728395061728394</c:v>
                </c:pt>
                <c:pt idx="17">
                  <c:v>14.814814814814813</c:v>
                </c:pt>
                <c:pt idx="18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5.0000000000000001E-3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16.666666666666664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0.16750000000000001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5.0000000000000001E-3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2.75E-2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0.18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0.14250000000000002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33.333333333333329</c:v>
                </c:pt>
                <c:pt idx="2">
                  <c:v>66.666666666666657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2.2400000000000002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4.3650000000000002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0.38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1.21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8116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8117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811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8117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81173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81174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81175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81176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81177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81178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81179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81180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81181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81182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81183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81184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81185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81186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1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2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81244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17949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116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 t="e">
            <v>#N/A</v>
          </cell>
          <cell r="EJ85" t="e">
            <v>#N/A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56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 t="e">
            <v>#N/A</v>
          </cell>
          <cell r="BO145" t="e">
            <v>#N/A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274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 t="e">
            <v>#N/A</v>
          </cell>
          <cell r="BO204" t="e">
            <v>#N/A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2272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 t="e">
            <v>#N/A</v>
          </cell>
          <cell r="EJ262" t="e">
            <v>#N/A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141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 t="e">
            <v>#N/A</v>
          </cell>
          <cell r="BO322" t="e">
            <v>#N/A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18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 t="e">
            <v>#N/A</v>
          </cell>
          <cell r="BO381" t="e">
            <v>#N/A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28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 t="e">
            <v>#N/A</v>
          </cell>
          <cell r="BO440" t="e">
            <v>#N/A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32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8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7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162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 t="e">
            <v>#N/A</v>
          </cell>
          <cell r="BO735" t="e">
            <v>#N/A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 t="e">
            <v>#N/A</v>
          </cell>
          <cell r="BO794" t="e">
            <v>#N/A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 t="e">
            <v>#N/A</v>
          </cell>
          <cell r="BO853" t="e">
            <v>#N/A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 t="e">
            <v>#N/A</v>
          </cell>
          <cell r="BO912" t="e">
            <v>#N/A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 t="e">
            <v>#N/A</v>
          </cell>
          <cell r="BO971" t="e">
            <v>#N/A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3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 t="e">
            <v>#N/A</v>
          </cell>
          <cell r="BO1030" t="e">
            <v>#N/A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223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 t="e">
            <v>#N/A</v>
          </cell>
          <cell r="BO1089" t="e">
            <v>#N/A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 t="e">
            <v>#N/A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O13" sqref="O13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2026年第7週 (2/9～2/15) </v>
      </c>
      <c r="H1" s="92" t="str">
        <f>TEXT(R2,"yyyy年mm月dd日現在")</f>
        <v>2026年02月18日現在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7</v>
      </c>
      <c r="M2" s="25" t="s">
        <v>190</v>
      </c>
      <c r="N2" t="str">
        <f>TEXT(INDEX(カレンダー!$C:$C,MATCH(疾病別報告状況!$L$2,カレンダー!$B:$B,0)),"m/d")</f>
        <v>2/9</v>
      </c>
      <c r="O2" s="25" t="s">
        <v>188</v>
      </c>
      <c r="P2" t="str">
        <f>TEXT(INDEX(カレンダー!$D:$D,MATCH(疾病別報告状況!$L$2,カレンダー!$B:$B,0)),"m/d")</f>
        <v>2/15</v>
      </c>
      <c r="Q2" s="25" t="s">
        <v>189</v>
      </c>
      <c r="R2" s="90">
        <v>46071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2026年第7週 (2/9～2/15)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2026年第7週 (2/9～2/15)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2026年第7週 (2/9～2/15)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2026年第7週 (2/9～2/15)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2026年第7週 (2/9～2/15)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2026年第7週 (2/9～2/15)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2026年第7週 (2/9～2/15)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2026年第7週 (2/9～2/15)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2026年第7週 (2/9～2/15)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2026年第7週 (2/9～2/15)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2026年第7週 (2/9～2/15)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2026年第7週 (2/9～2/15)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2026年第7週 (2/9～2/15)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2026年第7週 (2/9～2/15)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2026年第7週 (2/9～2/15)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2026年第7週 (2/9～2/15)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2026年第7週 (2/9～2/15) </v>
      </c>
    </row>
    <row r="1379" spans="1:1" ht="24">
      <c r="A1379" s="11" t="s">
        <v>174</v>
      </c>
    </row>
    <row r="1469" spans="1:1" ht="24">
      <c r="A1469" s="11" t="str">
        <f>+$A$1</f>
        <v xml:space="preserve">2026年第7週 (2/9～2/15)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 t="e">
        <f>[3]咽頭!$C9</f>
        <v>#N/A</v>
      </c>
      <c r="D13" s="17" t="e">
        <f>[3]咽頭!$D9</f>
        <v>#N/A</v>
      </c>
      <c r="E13" s="17" t="e">
        <f>[3]咽頭!$E9</f>
        <v>#N/A</v>
      </c>
      <c r="F13" s="17" t="e">
        <f>[3]咽頭!$F9</f>
        <v>#N/A</v>
      </c>
      <c r="G13" s="17" t="e">
        <f>[3]咽頭!$G9</f>
        <v>#N/A</v>
      </c>
      <c r="H13" s="17" t="e">
        <f>[3]咽頭!$H9</f>
        <v>#N/A</v>
      </c>
      <c r="I13" s="17" t="e">
        <f>[3]咽頭!$I9</f>
        <v>#N/A</v>
      </c>
      <c r="J13" s="17" t="e">
        <f>[3]咽頭!$J9</f>
        <v>#N/A</v>
      </c>
      <c r="K13" s="17" t="e">
        <f>[3]咽頭!$K9</f>
        <v>#N/A</v>
      </c>
      <c r="L13" s="17" t="e">
        <f>[3]咽頭!$L9</f>
        <v>#N/A</v>
      </c>
      <c r="M13" s="17" t="e">
        <f>[3]咽頭!$M9</f>
        <v>#N/A</v>
      </c>
      <c r="N13" s="17" t="e">
        <f>[3]咽頭!$N9</f>
        <v>#N/A</v>
      </c>
      <c r="O13" s="17" t="e">
        <f>[3]咽頭!$O9</f>
        <v>#N/A</v>
      </c>
      <c r="P13" s="17" t="e">
        <f>[3]咽頭!$P9</f>
        <v>#N/A</v>
      </c>
      <c r="Q13" s="17" t="e">
        <f>[3]咽頭!$Q9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[3]咽頭!$C10</f>
        <v>#N/A</v>
      </c>
      <c r="D14" s="17" t="e">
        <f>[3]咽頭!$D10</f>
        <v>#N/A</v>
      </c>
      <c r="E14" s="17" t="e">
        <f>[3]咽頭!$E10</f>
        <v>#N/A</v>
      </c>
      <c r="F14" s="17" t="e">
        <f>[3]咽頭!$F10</f>
        <v>#N/A</v>
      </c>
      <c r="G14" s="17" t="e">
        <f>[3]咽頭!$G10</f>
        <v>#N/A</v>
      </c>
      <c r="H14" s="17" t="e">
        <f>[3]咽頭!$H10</f>
        <v>#N/A</v>
      </c>
      <c r="I14" s="17" t="e">
        <f>[3]咽頭!$I10</f>
        <v>#N/A</v>
      </c>
      <c r="J14" s="17" t="e">
        <f>[3]咽頭!$J10</f>
        <v>#N/A</v>
      </c>
      <c r="K14" s="17" t="e">
        <f>[3]咽頭!$K10</f>
        <v>#N/A</v>
      </c>
      <c r="L14" s="17" t="e">
        <f>[3]咽頭!$L10</f>
        <v>#N/A</v>
      </c>
      <c r="M14" s="17" t="e">
        <f>[3]咽頭!$M10</f>
        <v>#N/A</v>
      </c>
      <c r="N14" s="17" t="e">
        <f>[3]咽頭!$N10</f>
        <v>#N/A</v>
      </c>
      <c r="O14" s="17" t="e">
        <f>[3]咽頭!$O10</f>
        <v>#N/A</v>
      </c>
      <c r="P14" s="17" t="e">
        <f>[3]咽頭!$P10</f>
        <v>#N/A</v>
      </c>
      <c r="Q14" s="17" t="e">
        <f>[3]咽頭!$Q10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56</v>
      </c>
      <c r="D60" s="2">
        <f t="array" ref="D60">+SUM(IF(NOT(ISERROR(D6:D58)),D6:D58))</f>
        <v>1</v>
      </c>
      <c r="E60" s="2">
        <f t="array" ref="E60">+SUM(IF(NOT(ISERROR(E6:E58)),E6:E58))</f>
        <v>4</v>
      </c>
      <c r="F60" s="2">
        <f t="array" ref="F60">+SUM(IF(NOT(ISERROR(F6:F58)),F6:F58))</f>
        <v>18</v>
      </c>
      <c r="G60" s="2">
        <f t="array" ref="G60">+SUM(IF(NOT(ISERROR(G6:G58)),G6:G58))</f>
        <v>6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8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56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1.7857142857142856</v>
      </c>
      <c r="E61" s="4">
        <f t="shared" si="4"/>
        <v>7.1428571428571423</v>
      </c>
      <c r="F61" s="4">
        <f t="shared" si="4"/>
        <v>32.142857142857146</v>
      </c>
      <c r="G61" s="4">
        <f t="shared" si="4"/>
        <v>10.714285714285714</v>
      </c>
      <c r="H61" s="4">
        <f t="shared" si="4"/>
        <v>3.5714285714285712</v>
      </c>
      <c r="I61" s="4">
        <f t="shared" si="4"/>
        <v>8.9285714285714288</v>
      </c>
      <c r="J61" s="4">
        <f t="shared" si="4"/>
        <v>14.285714285714285</v>
      </c>
      <c r="K61" s="4">
        <f t="shared" si="4"/>
        <v>7.1428571428571423</v>
      </c>
      <c r="L61" s="4">
        <f t="shared" si="4"/>
        <v>3.5714285714285712</v>
      </c>
      <c r="M61" s="4">
        <f t="shared" si="4"/>
        <v>3.5714285714285712</v>
      </c>
      <c r="N61" s="4">
        <f t="shared" si="4"/>
        <v>3.5714285714285712</v>
      </c>
      <c r="O61" s="4">
        <f t="shared" si="4"/>
        <v>1.7857142857142856</v>
      </c>
      <c r="P61" s="4">
        <f t="shared" si="4"/>
        <v>1.7857142857142856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56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 t="e">
        <f>[3]A群!$C9</f>
        <v>#N/A</v>
      </c>
      <c r="D13" s="17" t="e">
        <f>[3]A群!$D9</f>
        <v>#N/A</v>
      </c>
      <c r="E13" s="17" t="e">
        <f>[3]A群!$E9</f>
        <v>#N/A</v>
      </c>
      <c r="F13" s="17" t="e">
        <f>[3]A群!$F9</f>
        <v>#N/A</v>
      </c>
      <c r="G13" s="17" t="e">
        <f>[3]A群!$G9</f>
        <v>#N/A</v>
      </c>
      <c r="H13" s="17" t="e">
        <f>[3]A群!$H9</f>
        <v>#N/A</v>
      </c>
      <c r="I13" s="17" t="e">
        <f>[3]A群!$I9</f>
        <v>#N/A</v>
      </c>
      <c r="J13" s="17" t="e">
        <f>[3]A群!$J9</f>
        <v>#N/A</v>
      </c>
      <c r="K13" s="17" t="e">
        <f>[3]A群!$K9</f>
        <v>#N/A</v>
      </c>
      <c r="L13" s="17" t="e">
        <f>[3]A群!$L9</f>
        <v>#N/A</v>
      </c>
      <c r="M13" s="17" t="e">
        <f>[3]A群!$M9</f>
        <v>#N/A</v>
      </c>
      <c r="N13" s="17" t="e">
        <f>[3]A群!$N9</f>
        <v>#N/A</v>
      </c>
      <c r="O13" s="17" t="e">
        <f>[3]A群!$O9</f>
        <v>#N/A</v>
      </c>
      <c r="P13" s="17" t="e">
        <f>[3]A群!$P9</f>
        <v>#N/A</v>
      </c>
      <c r="Q13" s="17" t="e">
        <f>[3]A群!$Q9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[3]A群!$C10</f>
        <v>#N/A</v>
      </c>
      <c r="D14" s="17" t="e">
        <f>[3]A群!$D10</f>
        <v>#N/A</v>
      </c>
      <c r="E14" s="17" t="e">
        <f>[3]A群!$E10</f>
        <v>#N/A</v>
      </c>
      <c r="F14" s="17" t="e">
        <f>[3]A群!$F10</f>
        <v>#N/A</v>
      </c>
      <c r="G14" s="17" t="e">
        <f>[3]A群!$G10</f>
        <v>#N/A</v>
      </c>
      <c r="H14" s="17" t="e">
        <f>[3]A群!$H10</f>
        <v>#N/A</v>
      </c>
      <c r="I14" s="17" t="e">
        <f>[3]A群!$I10</f>
        <v>#N/A</v>
      </c>
      <c r="J14" s="17" t="e">
        <f>[3]A群!$J10</f>
        <v>#N/A</v>
      </c>
      <c r="K14" s="17" t="e">
        <f>[3]A群!$K10</f>
        <v>#N/A</v>
      </c>
      <c r="L14" s="17" t="e">
        <f>[3]A群!$L10</f>
        <v>#N/A</v>
      </c>
      <c r="M14" s="17" t="e">
        <f>[3]A群!$M10</f>
        <v>#N/A</v>
      </c>
      <c r="N14" s="17" t="e">
        <f>[3]A群!$N10</f>
        <v>#N/A</v>
      </c>
      <c r="O14" s="17" t="e">
        <f>[3]A群!$O10</f>
        <v>#N/A</v>
      </c>
      <c r="P14" s="17" t="e">
        <f>[3]A群!$P10</f>
        <v>#N/A</v>
      </c>
      <c r="Q14" s="17" t="e">
        <f>[3]A群!$Q10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274</v>
      </c>
      <c r="D60" s="2">
        <f t="array" ref="D60">+SUM(IF(NOT(ISERROR(D6:D57)),D6:D57))</f>
        <v>0</v>
      </c>
      <c r="E60" s="2">
        <f t="array" ref="E60">+SUM(IF(NOT(ISERROR(E6:E57)),E6:E57))</f>
        <v>1</v>
      </c>
      <c r="F60" s="2">
        <f t="array" ref="F60">+SUM(IF(NOT(ISERROR(F6:F57)),F6:F57))</f>
        <v>8</v>
      </c>
      <c r="G60" s="2">
        <f t="array" ref="G60">+SUM(IF(NOT(ISERROR(G6:G57)),G6:G57))</f>
        <v>18</v>
      </c>
      <c r="H60" s="2">
        <f t="array" ref="H60">+SUM(IF(NOT(ISERROR(H6:H57)),H6:H57))</f>
        <v>29</v>
      </c>
      <c r="I60" s="2">
        <f t="array" ref="I60">+SUM(IF(NOT(ISERROR(I6:I57)),I6:I57))</f>
        <v>23</v>
      </c>
      <c r="J60" s="2">
        <f t="array" ref="J60">+SUM(IF(NOT(ISERROR(J6:J57)),J6:J57))</f>
        <v>23</v>
      </c>
      <c r="K60" s="2">
        <f t="array" ref="K60">+SUM(IF(NOT(ISERROR(K6:K57)),K6:K57))</f>
        <v>32</v>
      </c>
      <c r="L60" s="2">
        <f t="array" ref="L60">+SUM(IF(NOT(ISERROR(L6:L57)),L6:L57))</f>
        <v>34</v>
      </c>
      <c r="M60" s="2">
        <f t="array" ref="M60">+SUM(IF(NOT(ISERROR(M6:M57)),M6:M57))</f>
        <v>20</v>
      </c>
      <c r="N60" s="2">
        <f t="array" ref="N60">+SUM(IF(NOT(ISERROR(N6:N57)),N6:N57))</f>
        <v>19</v>
      </c>
      <c r="O60" s="2">
        <f t="array" ref="O60">+SUM(IF(NOT(ISERROR(O6:O57)),O6:O57))</f>
        <v>32</v>
      </c>
      <c r="P60" s="2">
        <f t="array" ref="P60">+SUM(IF(NOT(ISERROR(P6:P57)),P6:P57))</f>
        <v>2</v>
      </c>
      <c r="Q60" s="2">
        <f t="array" ref="Q60">+SUM(IF(NOT(ISERROR(Q6:Q57)),Q6:Q57))</f>
        <v>33</v>
      </c>
      <c r="R60" s="2"/>
      <c r="S60" s="2">
        <f>SUM(D60:Q60)</f>
        <v>274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0.36496350364963503</v>
      </c>
      <c r="F61" s="4">
        <f t="shared" si="4"/>
        <v>2.9197080291970803</v>
      </c>
      <c r="G61" s="4">
        <f t="shared" si="4"/>
        <v>6.5693430656934311</v>
      </c>
      <c r="H61" s="4">
        <f t="shared" si="4"/>
        <v>10.583941605839415</v>
      </c>
      <c r="I61" s="4">
        <f t="shared" si="4"/>
        <v>8.3941605839416056</v>
      </c>
      <c r="J61" s="4">
        <f t="shared" si="4"/>
        <v>8.3941605839416056</v>
      </c>
      <c r="K61" s="4">
        <f t="shared" si="4"/>
        <v>11.678832116788321</v>
      </c>
      <c r="L61" s="4">
        <f t="shared" si="4"/>
        <v>12.408759124087592</v>
      </c>
      <c r="M61" s="4">
        <f t="shared" si="4"/>
        <v>7.2992700729926998</v>
      </c>
      <c r="N61" s="4">
        <f t="shared" si="4"/>
        <v>6.9343065693430654</v>
      </c>
      <c r="O61" s="4">
        <f t="shared" si="4"/>
        <v>11.678832116788321</v>
      </c>
      <c r="P61" s="4">
        <f t="shared" si="4"/>
        <v>0.72992700729927007</v>
      </c>
      <c r="Q61" s="4">
        <f t="shared" si="4"/>
        <v>12.043795620437956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274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 t="e">
        <f>[3]胃腸!$C9</f>
        <v>#N/A</v>
      </c>
      <c r="D13" s="17" t="e">
        <f>[3]胃腸!$D9</f>
        <v>#N/A</v>
      </c>
      <c r="E13" s="17" t="e">
        <f>[3]胃腸!$E9</f>
        <v>#N/A</v>
      </c>
      <c r="F13" s="17" t="e">
        <f>[3]胃腸!$F9</f>
        <v>#N/A</v>
      </c>
      <c r="G13" s="17" t="e">
        <f>[3]胃腸!$G9</f>
        <v>#N/A</v>
      </c>
      <c r="H13" s="17" t="e">
        <f>[3]胃腸!$H9</f>
        <v>#N/A</v>
      </c>
      <c r="I13" s="17" t="e">
        <f>[3]胃腸!$I9</f>
        <v>#N/A</v>
      </c>
      <c r="J13" s="17" t="e">
        <f>[3]胃腸!$J9</f>
        <v>#N/A</v>
      </c>
      <c r="K13" s="17" t="e">
        <f>[3]胃腸!$K9</f>
        <v>#N/A</v>
      </c>
      <c r="L13" s="17" t="e">
        <f>[3]胃腸!$L9</f>
        <v>#N/A</v>
      </c>
      <c r="M13" s="17" t="e">
        <f>[3]胃腸!$M9</f>
        <v>#N/A</v>
      </c>
      <c r="N13" s="17" t="e">
        <f>[3]胃腸!$N9</f>
        <v>#N/A</v>
      </c>
      <c r="O13" s="17" t="e">
        <f>[3]胃腸!$O9</f>
        <v>#N/A</v>
      </c>
      <c r="P13" s="17" t="e">
        <f>[3]胃腸!$P9</f>
        <v>#N/A</v>
      </c>
      <c r="Q13" s="17" t="e">
        <f>[3]胃腸!$Q9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[3]胃腸!$C10</f>
        <v>#N/A</v>
      </c>
      <c r="D14" s="17" t="e">
        <f>[3]胃腸!$D10</f>
        <v>#N/A</v>
      </c>
      <c r="E14" s="17" t="e">
        <f>[3]胃腸!$E10</f>
        <v>#N/A</v>
      </c>
      <c r="F14" s="17" t="e">
        <f>[3]胃腸!$F10</f>
        <v>#N/A</v>
      </c>
      <c r="G14" s="17" t="e">
        <f>[3]胃腸!$G10</f>
        <v>#N/A</v>
      </c>
      <c r="H14" s="17" t="e">
        <f>[3]胃腸!$H10</f>
        <v>#N/A</v>
      </c>
      <c r="I14" s="17" t="e">
        <f>[3]胃腸!$I10</f>
        <v>#N/A</v>
      </c>
      <c r="J14" s="17" t="e">
        <f>[3]胃腸!$J10</f>
        <v>#N/A</v>
      </c>
      <c r="K14" s="17" t="e">
        <f>[3]胃腸!$K10</f>
        <v>#N/A</v>
      </c>
      <c r="L14" s="17" t="e">
        <f>[3]胃腸!$L10</f>
        <v>#N/A</v>
      </c>
      <c r="M14" s="17" t="e">
        <f>[3]胃腸!$M10</f>
        <v>#N/A</v>
      </c>
      <c r="N14" s="17" t="e">
        <f>[3]胃腸!$N10</f>
        <v>#N/A</v>
      </c>
      <c r="O14" s="17" t="e">
        <f>[3]胃腸!$O10</f>
        <v>#N/A</v>
      </c>
      <c r="P14" s="17" t="e">
        <f>[3]胃腸!$P10</f>
        <v>#N/A</v>
      </c>
      <c r="Q14" s="17" t="e">
        <f>[3]胃腸!$Q10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737</v>
      </c>
      <c r="D60" s="2">
        <f t="array" ref="D60">+SUM(IF(NOT(ISERROR(D6:D57)),D6:D57))</f>
        <v>17</v>
      </c>
      <c r="E60" s="2">
        <f t="array" ref="E60">+SUM(IF(NOT(ISERROR(E6:E57)),E6:E57))</f>
        <v>54</v>
      </c>
      <c r="F60" s="2">
        <f t="array" ref="F60">+SUM(IF(NOT(ISERROR(F6:F57)),F6:F57))</f>
        <v>92</v>
      </c>
      <c r="G60" s="2">
        <f t="array" ref="G60">+SUM(IF(NOT(ISERROR(G6:G57)),G6:G57))</f>
        <v>64</v>
      </c>
      <c r="H60" s="2">
        <f t="array" ref="H60">+SUM(IF(NOT(ISERROR(H6:H57)),H6:H57))</f>
        <v>50</v>
      </c>
      <c r="I60" s="2">
        <f t="array" ref="I60">+SUM(IF(NOT(ISERROR(I6:I57)),I6:I57))</f>
        <v>48</v>
      </c>
      <c r="J60" s="2">
        <f t="array" ref="J60">+SUM(IF(NOT(ISERROR(J6:J57)),J6:J57))</f>
        <v>52</v>
      </c>
      <c r="K60" s="2">
        <f t="array" ref="K60">+SUM(IF(NOT(ISERROR(K6:K57)),K6:K57))</f>
        <v>40</v>
      </c>
      <c r="L60" s="2">
        <f t="array" ref="L60">+SUM(IF(NOT(ISERROR(L6:L57)),L6:L57))</f>
        <v>24</v>
      </c>
      <c r="M60" s="2">
        <f t="array" ref="M60">+SUM(IF(NOT(ISERROR(M6:M57)),M6:M57))</f>
        <v>28</v>
      </c>
      <c r="N60" s="2">
        <f t="array" ref="N60">+SUM(IF(NOT(ISERROR(N6:N57)),N6:N57))</f>
        <v>25</v>
      </c>
      <c r="O60" s="2">
        <f t="array" ref="O60">+SUM(IF(NOT(ISERROR(O6:O57)),O6:O57))</f>
        <v>45</v>
      </c>
      <c r="P60" s="2">
        <f t="array" ref="P60">+SUM(IF(NOT(ISERROR(P6:P57)),P6:P57))</f>
        <v>24</v>
      </c>
      <c r="Q60" s="2">
        <f t="array" ref="Q60">+SUM(IF(NOT(ISERROR(Q6:Q57)),Q6:Q57))</f>
        <v>174</v>
      </c>
      <c r="R60" s="2"/>
      <c r="S60" s="2">
        <f>SUM(D60:Q60)</f>
        <v>737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2.3066485753052914</v>
      </c>
      <c r="E61" s="4">
        <f t="shared" si="4"/>
        <v>7.3270013568521026</v>
      </c>
      <c r="F61" s="4">
        <f t="shared" si="4"/>
        <v>12.483039348710991</v>
      </c>
      <c r="G61" s="4">
        <f t="shared" si="4"/>
        <v>8.6838534599728625</v>
      </c>
      <c r="H61" s="4">
        <f t="shared" si="4"/>
        <v>6.7842605156037985</v>
      </c>
      <c r="I61" s="4">
        <f t="shared" si="4"/>
        <v>6.5128900949796469</v>
      </c>
      <c r="J61" s="4">
        <f t="shared" si="4"/>
        <v>7.055630936227951</v>
      </c>
      <c r="K61" s="4">
        <f t="shared" si="4"/>
        <v>5.4274084124830395</v>
      </c>
      <c r="L61" s="4">
        <f t="shared" si="4"/>
        <v>3.2564450474898234</v>
      </c>
      <c r="M61" s="4">
        <f t="shared" si="4"/>
        <v>3.7991858887381276</v>
      </c>
      <c r="N61" s="4">
        <f t="shared" si="4"/>
        <v>3.3921302578018993</v>
      </c>
      <c r="O61" s="4">
        <f t="shared" si="4"/>
        <v>6.1058344640434195</v>
      </c>
      <c r="P61" s="4">
        <f t="shared" si="4"/>
        <v>3.2564450474898234</v>
      </c>
      <c r="Q61" s="4">
        <f t="shared" si="4"/>
        <v>23.609226594301223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737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 t="e">
        <f>[3]水痘!$C9</f>
        <v>#N/A</v>
      </c>
      <c r="D13" s="17" t="e">
        <f>[3]水痘!$D9</f>
        <v>#N/A</v>
      </c>
      <c r="E13" s="17" t="e">
        <f>[3]水痘!$E9</f>
        <v>#N/A</v>
      </c>
      <c r="F13" s="17" t="e">
        <f>[3]水痘!$F9</f>
        <v>#N/A</v>
      </c>
      <c r="G13" s="17" t="e">
        <f>[3]水痘!$G9</f>
        <v>#N/A</v>
      </c>
      <c r="H13" s="17" t="e">
        <f>[3]水痘!$H9</f>
        <v>#N/A</v>
      </c>
      <c r="I13" s="17" t="e">
        <f>[3]水痘!$I9</f>
        <v>#N/A</v>
      </c>
      <c r="J13" s="17" t="e">
        <f>[3]水痘!$J9</f>
        <v>#N/A</v>
      </c>
      <c r="K13" s="17" t="e">
        <f>[3]水痘!$K9</f>
        <v>#N/A</v>
      </c>
      <c r="L13" s="17" t="e">
        <f>[3]水痘!$L9</f>
        <v>#N/A</v>
      </c>
      <c r="M13" s="17" t="e">
        <f>[3]水痘!$M9</f>
        <v>#N/A</v>
      </c>
      <c r="N13" s="17" t="e">
        <f>[3]水痘!$N9</f>
        <v>#N/A</v>
      </c>
      <c r="O13" s="17" t="e">
        <f>[3]水痘!$O9</f>
        <v>#N/A</v>
      </c>
      <c r="P13" s="17" t="e">
        <f>[3]水痘!$P9</f>
        <v>#N/A</v>
      </c>
      <c r="Q13" s="17" t="e">
        <f>[3]水痘!$Q9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[3]水痘!$C10</f>
        <v>#N/A</v>
      </c>
      <c r="D14" s="17" t="e">
        <f>[3]水痘!$D10</f>
        <v>#N/A</v>
      </c>
      <c r="E14" s="17" t="e">
        <f>[3]水痘!$E10</f>
        <v>#N/A</v>
      </c>
      <c r="F14" s="17" t="e">
        <f>[3]水痘!$F10</f>
        <v>#N/A</v>
      </c>
      <c r="G14" s="17" t="e">
        <f>[3]水痘!$G10</f>
        <v>#N/A</v>
      </c>
      <c r="H14" s="17" t="e">
        <f>[3]水痘!$H10</f>
        <v>#N/A</v>
      </c>
      <c r="I14" s="17" t="e">
        <f>[3]水痘!$I10</f>
        <v>#N/A</v>
      </c>
      <c r="J14" s="17" t="e">
        <f>[3]水痘!$J10</f>
        <v>#N/A</v>
      </c>
      <c r="K14" s="17" t="e">
        <f>[3]水痘!$K10</f>
        <v>#N/A</v>
      </c>
      <c r="L14" s="17" t="e">
        <f>[3]水痘!$L10</f>
        <v>#N/A</v>
      </c>
      <c r="M14" s="17" t="e">
        <f>[3]水痘!$M10</f>
        <v>#N/A</v>
      </c>
      <c r="N14" s="17" t="e">
        <f>[3]水痘!$N10</f>
        <v>#N/A</v>
      </c>
      <c r="O14" s="17" t="e">
        <f>[3]水痘!$O10</f>
        <v>#N/A</v>
      </c>
      <c r="P14" s="17" t="e">
        <f>[3]水痘!$P10</f>
        <v>#N/A</v>
      </c>
      <c r="Q14" s="17" t="e">
        <f>[3]水痘!$Q10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141</v>
      </c>
      <c r="D60" s="2">
        <f t="array" ref="D60">+SUM(IF(NOT(ISERROR(D6:D58)),D6:D58))</f>
        <v>1</v>
      </c>
      <c r="E60" s="2">
        <f t="array" ref="E60">+SUM(IF(NOT(ISERROR(E6:E58)),E6:E58))</f>
        <v>6</v>
      </c>
      <c r="F60" s="2">
        <f t="array" ref="F60">+SUM(IF(NOT(ISERROR(F6:F58)),F6:F58))</f>
        <v>9</v>
      </c>
      <c r="G60" s="2">
        <f t="array" ref="G60">+SUM(IF(NOT(ISERROR(G6:G58)),G6:G58))</f>
        <v>5</v>
      </c>
      <c r="H60" s="2">
        <f t="array" ref="H60">+SUM(IF(NOT(ISERROR(H6:H58)),H6:H58))</f>
        <v>4</v>
      </c>
      <c r="I60" s="2">
        <f t="array" ref="I60">+SUM(IF(NOT(ISERROR(I6:I58)),I6:I58))</f>
        <v>6</v>
      </c>
      <c r="J60" s="2">
        <f t="array" ref="J60">+SUM(IF(NOT(ISERROR(J6:J58)),J6:J58))</f>
        <v>10</v>
      </c>
      <c r="K60" s="2">
        <f t="array" ref="K60">+SUM(IF(NOT(ISERROR(K6:K58)),K6:K58))</f>
        <v>15</v>
      </c>
      <c r="L60" s="2">
        <f t="array" ref="L60">+SUM(IF(NOT(ISERROR(L6:L58)),L6:L58))</f>
        <v>22</v>
      </c>
      <c r="M60" s="2">
        <f t="array" ref="M60">+SUM(IF(NOT(ISERROR(M6:M58)),M6:M58))</f>
        <v>18</v>
      </c>
      <c r="N60" s="2">
        <f t="array" ref="N60">+SUM(IF(NOT(ISERROR(N6:N58)),N6:N58))</f>
        <v>11</v>
      </c>
      <c r="O60" s="2">
        <f t="array" ref="O60">+SUM(IF(NOT(ISERROR(O6:O58)),O6:O58))</f>
        <v>26</v>
      </c>
      <c r="P60" s="2">
        <f t="array" ref="P60">+SUM(IF(NOT(ISERROR(P6:P58)),P6:P58))</f>
        <v>6</v>
      </c>
      <c r="Q60" s="2">
        <f t="array" ref="Q60">+SUM(IF(NOT(ISERROR(Q6:Q58)),Q6:Q58))</f>
        <v>2</v>
      </c>
      <c r="R60" s="2"/>
      <c r="S60" s="2">
        <f>SUM(D60:Q60)</f>
        <v>141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0.70921985815602839</v>
      </c>
      <c r="E61" s="4">
        <f t="shared" si="4"/>
        <v>4.2553191489361701</v>
      </c>
      <c r="F61" s="4">
        <f t="shared" si="4"/>
        <v>6.3829787234042552</v>
      </c>
      <c r="G61" s="4">
        <f t="shared" si="4"/>
        <v>3.5460992907801421</v>
      </c>
      <c r="H61" s="4">
        <f t="shared" si="4"/>
        <v>2.8368794326241136</v>
      </c>
      <c r="I61" s="4">
        <f t="shared" si="4"/>
        <v>4.2553191489361701</v>
      </c>
      <c r="J61" s="4">
        <f t="shared" si="4"/>
        <v>7.0921985815602842</v>
      </c>
      <c r="K61" s="4">
        <f t="shared" si="4"/>
        <v>10.638297872340425</v>
      </c>
      <c r="L61" s="4">
        <f t="shared" si="4"/>
        <v>15.602836879432624</v>
      </c>
      <c r="M61" s="4">
        <f t="shared" si="4"/>
        <v>12.76595744680851</v>
      </c>
      <c r="N61" s="4">
        <f t="shared" si="4"/>
        <v>7.8014184397163122</v>
      </c>
      <c r="O61" s="4">
        <f t="shared" si="4"/>
        <v>18.439716312056735</v>
      </c>
      <c r="P61" s="4">
        <f t="shared" si="4"/>
        <v>4.2553191489361701</v>
      </c>
      <c r="Q61" s="4">
        <f t="shared" si="4"/>
        <v>1.4184397163120568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 t="e">
        <f>[3]手足!$C9</f>
        <v>#N/A</v>
      </c>
      <c r="D13" s="17" t="e">
        <f>[3]手足!$D9</f>
        <v>#N/A</v>
      </c>
      <c r="E13" s="17" t="e">
        <f>[3]手足!$E9</f>
        <v>#N/A</v>
      </c>
      <c r="F13" s="17" t="e">
        <f>[3]手足!$F9</f>
        <v>#N/A</v>
      </c>
      <c r="G13" s="17" t="e">
        <f>[3]手足!$G9</f>
        <v>#N/A</v>
      </c>
      <c r="H13" s="17" t="e">
        <f>[3]手足!$H9</f>
        <v>#N/A</v>
      </c>
      <c r="I13" s="17" t="e">
        <f>[3]手足!$I9</f>
        <v>#N/A</v>
      </c>
      <c r="J13" s="17" t="e">
        <f>[3]手足!$J9</f>
        <v>#N/A</v>
      </c>
      <c r="K13" s="17" t="e">
        <f>[3]手足!$K9</f>
        <v>#N/A</v>
      </c>
      <c r="L13" s="17" t="e">
        <f>[3]手足!$L9</f>
        <v>#N/A</v>
      </c>
      <c r="M13" s="17" t="e">
        <f>[3]手足!$M9</f>
        <v>#N/A</v>
      </c>
      <c r="N13" s="17" t="e">
        <f>[3]手足!$N9</f>
        <v>#N/A</v>
      </c>
      <c r="O13" s="17" t="e">
        <f>[3]手足!$O9</f>
        <v>#N/A</v>
      </c>
      <c r="P13" s="17" t="e">
        <f>[3]手足!$P9</f>
        <v>#N/A</v>
      </c>
      <c r="Q13" s="17" t="e">
        <f>[3]手足!$Q9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[3]手足!$C10</f>
        <v>#N/A</v>
      </c>
      <c r="D14" s="17" t="e">
        <f>[3]手足!$D10</f>
        <v>#N/A</v>
      </c>
      <c r="E14" s="17" t="e">
        <f>[3]手足!$E10</f>
        <v>#N/A</v>
      </c>
      <c r="F14" s="17" t="e">
        <f>[3]手足!$F10</f>
        <v>#N/A</v>
      </c>
      <c r="G14" s="17" t="e">
        <f>[3]手足!$G10</f>
        <v>#N/A</v>
      </c>
      <c r="H14" s="17" t="e">
        <f>[3]手足!$H10</f>
        <v>#N/A</v>
      </c>
      <c r="I14" s="17" t="e">
        <f>[3]手足!$I10</f>
        <v>#N/A</v>
      </c>
      <c r="J14" s="17" t="e">
        <f>[3]手足!$J10</f>
        <v>#N/A</v>
      </c>
      <c r="K14" s="17" t="e">
        <f>[3]手足!$K10</f>
        <v>#N/A</v>
      </c>
      <c r="L14" s="17" t="e">
        <f>[3]手足!$L10</f>
        <v>#N/A</v>
      </c>
      <c r="M14" s="17" t="e">
        <f>[3]手足!$M10</f>
        <v>#N/A</v>
      </c>
      <c r="N14" s="17" t="e">
        <f>[3]手足!$N10</f>
        <v>#N/A</v>
      </c>
      <c r="O14" s="17" t="e">
        <f>[3]手足!$O10</f>
        <v>#N/A</v>
      </c>
      <c r="P14" s="17" t="e">
        <f>[3]手足!$P10</f>
        <v>#N/A</v>
      </c>
      <c r="Q14" s="17" t="e">
        <f>[3]手足!$Q10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18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7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38.888888888888893</v>
      </c>
      <c r="G61" s="4">
        <f t="shared" si="4"/>
        <v>16.666666666666664</v>
      </c>
      <c r="H61" s="4">
        <f t="shared" si="4"/>
        <v>11.111111111111111</v>
      </c>
      <c r="I61" s="4">
        <f t="shared" si="4"/>
        <v>0</v>
      </c>
      <c r="J61" s="4">
        <f t="shared" si="4"/>
        <v>5.5555555555555554</v>
      </c>
      <c r="K61" s="4">
        <f t="shared" si="4"/>
        <v>0</v>
      </c>
      <c r="L61" s="4">
        <f t="shared" si="4"/>
        <v>5.5555555555555554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5.5555555555555554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 t="e">
        <f>[3]伝紅!$C9</f>
        <v>#N/A</v>
      </c>
      <c r="D13" s="17" t="e">
        <f>[3]伝紅!$D9</f>
        <v>#N/A</v>
      </c>
      <c r="E13" s="17" t="e">
        <f>[3]伝紅!$E9</f>
        <v>#N/A</v>
      </c>
      <c r="F13" s="17" t="e">
        <f>[3]伝紅!$F9</f>
        <v>#N/A</v>
      </c>
      <c r="G13" s="17" t="e">
        <f>[3]伝紅!$G9</f>
        <v>#N/A</v>
      </c>
      <c r="H13" s="17" t="e">
        <f>[3]伝紅!$H9</f>
        <v>#N/A</v>
      </c>
      <c r="I13" s="17" t="e">
        <f>[3]伝紅!$I9</f>
        <v>#N/A</v>
      </c>
      <c r="J13" s="17" t="e">
        <f>[3]伝紅!$J9</f>
        <v>#N/A</v>
      </c>
      <c r="K13" s="17" t="e">
        <f>[3]伝紅!$K9</f>
        <v>#N/A</v>
      </c>
      <c r="L13" s="17" t="e">
        <f>[3]伝紅!$L9</f>
        <v>#N/A</v>
      </c>
      <c r="M13" s="17" t="e">
        <f>[3]伝紅!$M9</f>
        <v>#N/A</v>
      </c>
      <c r="N13" s="17" t="e">
        <f>[3]伝紅!$N9</f>
        <v>#N/A</v>
      </c>
      <c r="O13" s="17" t="e">
        <f>[3]伝紅!$O9</f>
        <v>#N/A</v>
      </c>
      <c r="P13" s="17" t="e">
        <f>[3]伝紅!$P9</f>
        <v>#N/A</v>
      </c>
      <c r="Q13" s="17" t="e">
        <f>[3]伝紅!$Q9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[3]伝紅!$C10</f>
        <v>#N/A</v>
      </c>
      <c r="D14" s="17" t="e">
        <f>[3]伝紅!$D10</f>
        <v>#N/A</v>
      </c>
      <c r="E14" s="17" t="e">
        <f>[3]伝紅!$E10</f>
        <v>#N/A</v>
      </c>
      <c r="F14" s="17" t="e">
        <f>[3]伝紅!$F10</f>
        <v>#N/A</v>
      </c>
      <c r="G14" s="17" t="e">
        <f>[3]伝紅!$G10</f>
        <v>#N/A</v>
      </c>
      <c r="H14" s="17" t="e">
        <f>[3]伝紅!$H10</f>
        <v>#N/A</v>
      </c>
      <c r="I14" s="17" t="e">
        <f>[3]伝紅!$I10</f>
        <v>#N/A</v>
      </c>
      <c r="J14" s="17" t="e">
        <f>[3]伝紅!$J10</f>
        <v>#N/A</v>
      </c>
      <c r="K14" s="17" t="e">
        <f>[3]伝紅!$K10</f>
        <v>#N/A</v>
      </c>
      <c r="L14" s="17" t="e">
        <f>[3]伝紅!$L10</f>
        <v>#N/A</v>
      </c>
      <c r="M14" s="17" t="e">
        <f>[3]伝紅!$M10</f>
        <v>#N/A</v>
      </c>
      <c r="N14" s="17" t="e">
        <f>[3]伝紅!$N10</f>
        <v>#N/A</v>
      </c>
      <c r="O14" s="17" t="e">
        <f>[3]伝紅!$O10</f>
        <v>#N/A</v>
      </c>
      <c r="P14" s="17" t="e">
        <f>[3]伝紅!$P10</f>
        <v>#N/A</v>
      </c>
      <c r="Q14" s="17" t="e">
        <f>[3]伝紅!$Q10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/>
      <c r="S60" s="2">
        <f>SUM(D60:Q60)</f>
        <v>28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3.5714285714285712</v>
      </c>
      <c r="F61" s="4">
        <f t="shared" si="4"/>
        <v>14.285714285714285</v>
      </c>
      <c r="G61" s="4">
        <f t="shared" si="4"/>
        <v>0</v>
      </c>
      <c r="H61" s="4">
        <f t="shared" si="4"/>
        <v>7.1428571428571423</v>
      </c>
      <c r="I61" s="4">
        <f t="shared" si="4"/>
        <v>17.857142857142858</v>
      </c>
      <c r="J61" s="4">
        <f t="shared" si="4"/>
        <v>3.5714285714285712</v>
      </c>
      <c r="K61" s="4">
        <f t="shared" si="4"/>
        <v>7.1428571428571423</v>
      </c>
      <c r="L61" s="4">
        <f t="shared" si="4"/>
        <v>7.1428571428571423</v>
      </c>
      <c r="M61" s="4">
        <f t="shared" si="4"/>
        <v>10.714285714285714</v>
      </c>
      <c r="N61" s="4">
        <f t="shared" si="4"/>
        <v>10.714285714285714</v>
      </c>
      <c r="O61" s="4">
        <f t="shared" si="4"/>
        <v>7.1428571428571423</v>
      </c>
      <c r="P61" s="4">
        <f t="shared" si="4"/>
        <v>3.5714285714285712</v>
      </c>
      <c r="Q61" s="4">
        <f t="shared" si="4"/>
        <v>7.1428571428571423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28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 t="e">
        <f>[3]突発!$C9</f>
        <v>#N/A</v>
      </c>
      <c r="D13" s="17" t="e">
        <f>[3]突発!$D9</f>
        <v>#N/A</v>
      </c>
      <c r="E13" s="17" t="e">
        <f>[3]突発!$E9</f>
        <v>#N/A</v>
      </c>
      <c r="F13" s="17" t="e">
        <f>[3]突発!$F9</f>
        <v>#N/A</v>
      </c>
      <c r="G13" s="17" t="e">
        <f>[3]突発!$G9</f>
        <v>#N/A</v>
      </c>
      <c r="H13" s="17" t="e">
        <f>[3]突発!$H9</f>
        <v>#N/A</v>
      </c>
      <c r="I13" s="17" t="e">
        <f>[3]突発!$I9</f>
        <v>#N/A</v>
      </c>
      <c r="J13" s="17" t="e">
        <f>[3]突発!$J9</f>
        <v>#N/A</v>
      </c>
      <c r="K13" s="17" t="e">
        <f>[3]突発!$K9</f>
        <v>#N/A</v>
      </c>
      <c r="L13" s="17" t="e">
        <f>[3]突発!$L9</f>
        <v>#N/A</v>
      </c>
      <c r="M13" s="17" t="e">
        <f>[3]突発!$M9</f>
        <v>#N/A</v>
      </c>
      <c r="N13" s="17" t="e">
        <f>[3]突発!$N9</f>
        <v>#N/A</v>
      </c>
      <c r="O13" s="17" t="e">
        <f>[3]突発!$O9</f>
        <v>#N/A</v>
      </c>
      <c r="P13" s="17" t="e">
        <f>[3]突発!$P9</f>
        <v>#N/A</v>
      </c>
      <c r="Q13" s="17" t="e">
        <f>[3]突発!$Q9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[3]突発!$C10</f>
        <v>#N/A</v>
      </c>
      <c r="D14" s="17" t="e">
        <f>[3]突発!$D10</f>
        <v>#N/A</v>
      </c>
      <c r="E14" s="17" t="e">
        <f>[3]突発!$E10</f>
        <v>#N/A</v>
      </c>
      <c r="F14" s="17" t="e">
        <f>[3]突発!$F10</f>
        <v>#N/A</v>
      </c>
      <c r="G14" s="17" t="e">
        <f>[3]突発!$G10</f>
        <v>#N/A</v>
      </c>
      <c r="H14" s="17" t="e">
        <f>[3]突発!$H10</f>
        <v>#N/A</v>
      </c>
      <c r="I14" s="17" t="e">
        <f>[3]突発!$I10</f>
        <v>#N/A</v>
      </c>
      <c r="J14" s="17" t="e">
        <f>[3]突発!$J10</f>
        <v>#N/A</v>
      </c>
      <c r="K14" s="17" t="e">
        <f>[3]突発!$K10</f>
        <v>#N/A</v>
      </c>
      <c r="L14" s="17" t="e">
        <f>[3]突発!$L10</f>
        <v>#N/A</v>
      </c>
      <c r="M14" s="17" t="e">
        <f>[3]突発!$M10</f>
        <v>#N/A</v>
      </c>
      <c r="N14" s="17" t="e">
        <f>[3]突発!$N10</f>
        <v>#N/A</v>
      </c>
      <c r="O14" s="17" t="e">
        <f>[3]突発!$O10</f>
        <v>#N/A</v>
      </c>
      <c r="P14" s="17" t="e">
        <f>[3]突発!$P10</f>
        <v>#N/A</v>
      </c>
      <c r="Q14" s="17" t="e">
        <f>[3]突発!$Q10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32</v>
      </c>
      <c r="D60" s="2">
        <f t="array" ref="D60">+SUM(IF(NOT(ISERROR(D6:D58)),D6:D58))</f>
        <v>1</v>
      </c>
      <c r="E60" s="2">
        <f t="array" ref="E60">+SUM(IF(NOT(ISERROR(E6:E58)),E6:E58))</f>
        <v>6</v>
      </c>
      <c r="F60" s="2">
        <f t="array" ref="F60">+SUM(IF(NOT(ISERROR(F6:F58)),F6:F58))</f>
        <v>21</v>
      </c>
      <c r="G60" s="2">
        <f t="array" ref="G60">+SUM(IF(NOT(ISERROR(G6:G58)),G6:G58))</f>
        <v>2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3.125</v>
      </c>
      <c r="E61" s="4">
        <f t="shared" si="4"/>
        <v>18.75</v>
      </c>
      <c r="F61" s="4">
        <f t="shared" si="4"/>
        <v>65.625</v>
      </c>
      <c r="G61" s="4">
        <f t="shared" si="4"/>
        <v>6.25</v>
      </c>
      <c r="H61" s="4">
        <f t="shared" si="4"/>
        <v>3.125</v>
      </c>
      <c r="I61" s="4">
        <f t="shared" si="4"/>
        <v>0</v>
      </c>
      <c r="J61" s="4">
        <f t="shared" si="4"/>
        <v>3.125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32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 t="e">
        <f>[3]ﾍﾙ!$C9</f>
        <v>#N/A</v>
      </c>
      <c r="D13" s="17" t="e">
        <f>[3]ﾍﾙ!$D9</f>
        <v>#N/A</v>
      </c>
      <c r="E13" s="17" t="e">
        <f>[3]ﾍﾙ!$E9</f>
        <v>#N/A</v>
      </c>
      <c r="F13" s="17" t="e">
        <f>[3]ﾍﾙ!$F9</f>
        <v>#N/A</v>
      </c>
      <c r="G13" s="17" t="e">
        <f>[3]ﾍﾙ!$G9</f>
        <v>#N/A</v>
      </c>
      <c r="H13" s="17" t="e">
        <f>[3]ﾍﾙ!$H9</f>
        <v>#N/A</v>
      </c>
      <c r="I13" s="17" t="e">
        <f>[3]ﾍﾙ!$I9</f>
        <v>#N/A</v>
      </c>
      <c r="J13" s="17" t="e">
        <f>[3]ﾍﾙ!$J9</f>
        <v>#N/A</v>
      </c>
      <c r="K13" s="17" t="e">
        <f>[3]ﾍﾙ!$K9</f>
        <v>#N/A</v>
      </c>
      <c r="L13" s="17" t="e">
        <f>[3]ﾍﾙ!$L9</f>
        <v>#N/A</v>
      </c>
      <c r="M13" s="17" t="e">
        <f>[3]ﾍﾙ!$M9</f>
        <v>#N/A</v>
      </c>
      <c r="N13" s="17" t="e">
        <f>[3]ﾍﾙ!$N9</f>
        <v>#N/A</v>
      </c>
      <c r="O13" s="17" t="e">
        <f>[3]ﾍﾙ!$O9</f>
        <v>#N/A</v>
      </c>
      <c r="P13" s="17" t="e">
        <f>[3]ﾍﾙ!$P9</f>
        <v>#N/A</v>
      </c>
      <c r="Q13" s="17" t="e">
        <f>[3]ﾍﾙ!$Q9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[3]ﾍﾙ!$C10</f>
        <v>#N/A</v>
      </c>
      <c r="D14" s="17" t="e">
        <f>[3]ﾍﾙ!$D10</f>
        <v>#N/A</v>
      </c>
      <c r="E14" s="17" t="e">
        <f>[3]ﾍﾙ!$E10</f>
        <v>#N/A</v>
      </c>
      <c r="F14" s="17" t="e">
        <f>[3]ﾍﾙ!$F10</f>
        <v>#N/A</v>
      </c>
      <c r="G14" s="17" t="e">
        <f>[3]ﾍﾙ!$G10</f>
        <v>#N/A</v>
      </c>
      <c r="H14" s="17" t="e">
        <f>[3]ﾍﾙ!$H10</f>
        <v>#N/A</v>
      </c>
      <c r="I14" s="17" t="e">
        <f>[3]ﾍﾙ!$I10</f>
        <v>#N/A</v>
      </c>
      <c r="J14" s="17" t="e">
        <f>[3]ﾍﾙ!$J10</f>
        <v>#N/A</v>
      </c>
      <c r="K14" s="17" t="e">
        <f>[3]ﾍﾙ!$K10</f>
        <v>#N/A</v>
      </c>
      <c r="L14" s="17" t="e">
        <f>[3]ﾍﾙ!$L10</f>
        <v>#N/A</v>
      </c>
      <c r="M14" s="17" t="e">
        <f>[3]ﾍﾙ!$M10</f>
        <v>#N/A</v>
      </c>
      <c r="N14" s="17" t="e">
        <f>[3]ﾍﾙ!$N10</f>
        <v>#N/A</v>
      </c>
      <c r="O14" s="17" t="e">
        <f>[3]ﾍﾙ!$O10</f>
        <v>#N/A</v>
      </c>
      <c r="P14" s="17" t="e">
        <f>[3]ﾍﾙ!$P10</f>
        <v>#N/A</v>
      </c>
      <c r="Q14" s="17" t="e">
        <f>[3]ﾍﾙ!$Q10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 t="e">
        <f>[3]耳下!$C9</f>
        <v>#N/A</v>
      </c>
      <c r="D13" s="17" t="e">
        <f>[3]耳下!$D9</f>
        <v>#N/A</v>
      </c>
      <c r="E13" s="17" t="e">
        <f>[3]耳下!$E9</f>
        <v>#N/A</v>
      </c>
      <c r="F13" s="17" t="e">
        <f>[3]耳下!$F9</f>
        <v>#N/A</v>
      </c>
      <c r="G13" s="17" t="e">
        <f>[3]耳下!$G9</f>
        <v>#N/A</v>
      </c>
      <c r="H13" s="17" t="e">
        <f>[3]耳下!$H9</f>
        <v>#N/A</v>
      </c>
      <c r="I13" s="17" t="e">
        <f>[3]耳下!$I9</f>
        <v>#N/A</v>
      </c>
      <c r="J13" s="17" t="e">
        <f>[3]耳下!$J9</f>
        <v>#N/A</v>
      </c>
      <c r="K13" s="17" t="e">
        <f>[3]耳下!$K9</f>
        <v>#N/A</v>
      </c>
      <c r="L13" s="17" t="e">
        <f>[3]耳下!$L9</f>
        <v>#N/A</v>
      </c>
      <c r="M13" s="17" t="e">
        <f>[3]耳下!$M9</f>
        <v>#N/A</v>
      </c>
      <c r="N13" s="17" t="e">
        <f>[3]耳下!$N9</f>
        <v>#N/A</v>
      </c>
      <c r="O13" s="17" t="e">
        <f>[3]耳下!$O9</f>
        <v>#N/A</v>
      </c>
      <c r="P13" s="17" t="e">
        <f>[3]耳下!$P9</f>
        <v>#N/A</v>
      </c>
      <c r="Q13" s="17" t="e">
        <f>[3]耳下!$Q9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[3]耳下!$C10</f>
        <v>#N/A</v>
      </c>
      <c r="D14" s="17" t="e">
        <f>[3]耳下!$D10</f>
        <v>#N/A</v>
      </c>
      <c r="E14" s="17" t="e">
        <f>[3]耳下!$E10</f>
        <v>#N/A</v>
      </c>
      <c r="F14" s="17" t="e">
        <f>[3]耳下!$F10</f>
        <v>#N/A</v>
      </c>
      <c r="G14" s="17" t="e">
        <f>[3]耳下!$G10</f>
        <v>#N/A</v>
      </c>
      <c r="H14" s="17" t="e">
        <f>[3]耳下!$H10</f>
        <v>#N/A</v>
      </c>
      <c r="I14" s="17" t="e">
        <f>[3]耳下!$I10</f>
        <v>#N/A</v>
      </c>
      <c r="J14" s="17" t="e">
        <f>[3]耳下!$J10</f>
        <v>#N/A</v>
      </c>
      <c r="K14" s="17" t="e">
        <f>[3]耳下!$K10</f>
        <v>#N/A</v>
      </c>
      <c r="L14" s="17" t="e">
        <f>[3]耳下!$L10</f>
        <v>#N/A</v>
      </c>
      <c r="M14" s="17" t="e">
        <f>[3]耳下!$M10</f>
        <v>#N/A</v>
      </c>
      <c r="N14" s="17" t="e">
        <f>[3]耳下!$N10</f>
        <v>#N/A</v>
      </c>
      <c r="O14" s="17" t="e">
        <f>[3]耳下!$O10</f>
        <v>#N/A</v>
      </c>
      <c r="P14" s="17" t="e">
        <f>[3]耳下!$P10</f>
        <v>#N/A</v>
      </c>
      <c r="Q14" s="17" t="e">
        <f>[3]耳下!$Q10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3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0</v>
      </c>
      <c r="J61" s="4">
        <f t="shared" si="4"/>
        <v>42.857142857142854</v>
      </c>
      <c r="K61" s="4">
        <f t="shared" si="4"/>
        <v>14.285714285714285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14.285714285714285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7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 t="e">
        <f>[4]出血!$C9</f>
        <v>#N/A</v>
      </c>
      <c r="D13" s="17" t="e">
        <f>[4]出血!$D9</f>
        <v>#N/A</v>
      </c>
      <c r="E13" s="17" t="e">
        <f>[4]出血!$E9</f>
        <v>#N/A</v>
      </c>
      <c r="F13" s="17" t="e">
        <f>[4]出血!$F9</f>
        <v>#N/A</v>
      </c>
      <c r="G13" s="17" t="e">
        <f>[4]出血!$G9</f>
        <v>#N/A</v>
      </c>
      <c r="H13" s="17" t="e">
        <f>[4]出血!$H9</f>
        <v>#N/A</v>
      </c>
      <c r="I13" s="17" t="e">
        <f>[4]出血!$I9</f>
        <v>#N/A</v>
      </c>
      <c r="J13" s="17" t="e">
        <f>[4]出血!$J9</f>
        <v>#N/A</v>
      </c>
      <c r="K13" s="17" t="e">
        <f>[4]出血!$K9</f>
        <v>#N/A</v>
      </c>
      <c r="L13" s="17" t="e">
        <f>[4]出血!$L9</f>
        <v>#N/A</v>
      </c>
      <c r="M13" s="17" t="e">
        <f>[4]出血!$M9</f>
        <v>#N/A</v>
      </c>
      <c r="N13" s="17" t="e">
        <f>[4]出血!$N9</f>
        <v>#N/A</v>
      </c>
      <c r="O13" s="17" t="e">
        <f>[4]出血!$O9</f>
        <v>#N/A</v>
      </c>
      <c r="P13" s="17" t="e">
        <f>[4]出血!$P9</f>
        <v>#N/A</v>
      </c>
      <c r="Q13" s="17" t="e">
        <f>[4]出血!$Q9</f>
        <v>#N/A</v>
      </c>
      <c r="R13" s="17" t="e">
        <f>[4]出血!$R9</f>
        <v>#N/A</v>
      </c>
      <c r="S13" s="17" t="e">
        <f>[4]出血!$S9</f>
        <v>#N/A</v>
      </c>
      <c r="T13" s="17" t="e">
        <f>[4]出血!$T9</f>
        <v>#N/A</v>
      </c>
      <c r="U13" s="17" t="e">
        <f>[4]出血!$U9</f>
        <v>#N/A</v>
      </c>
      <c r="V13" s="17" t="e">
        <f>[4]出血!$V9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[4]出血!$C10</f>
        <v>#N/A</v>
      </c>
      <c r="D14" s="17" t="e">
        <f>[4]出血!$D10</f>
        <v>#N/A</v>
      </c>
      <c r="E14" s="17" t="e">
        <f>[4]出血!$E10</f>
        <v>#N/A</v>
      </c>
      <c r="F14" s="17" t="e">
        <f>[4]出血!$F10</f>
        <v>#N/A</v>
      </c>
      <c r="G14" s="17" t="e">
        <f>[4]出血!$G10</f>
        <v>#N/A</v>
      </c>
      <c r="H14" s="17" t="e">
        <f>[4]出血!$H10</f>
        <v>#N/A</v>
      </c>
      <c r="I14" s="17" t="e">
        <f>[4]出血!$I10</f>
        <v>#N/A</v>
      </c>
      <c r="J14" s="17" t="e">
        <f>[4]出血!$J10</f>
        <v>#N/A</v>
      </c>
      <c r="K14" s="17" t="e">
        <f>[4]出血!$K10</f>
        <v>#N/A</v>
      </c>
      <c r="L14" s="17" t="e">
        <f>[4]出血!$L10</f>
        <v>#N/A</v>
      </c>
      <c r="M14" s="17" t="e">
        <f>[4]出血!$M10</f>
        <v>#N/A</v>
      </c>
      <c r="N14" s="17" t="e">
        <f>[4]出血!$N10</f>
        <v>#N/A</v>
      </c>
      <c r="O14" s="17" t="e">
        <f>[4]出血!$O10</f>
        <v>#N/A</v>
      </c>
      <c r="P14" s="17" t="e">
        <f>[4]出血!$P10</f>
        <v>#N/A</v>
      </c>
      <c r="Q14" s="17" t="e">
        <f>[4]出血!$Q10</f>
        <v>#N/A</v>
      </c>
      <c r="R14" s="17" t="e">
        <f>[4]出血!$R10</f>
        <v>#N/A</v>
      </c>
      <c r="S14" s="17" t="e">
        <f>[4]出血!$S10</f>
        <v>#N/A</v>
      </c>
      <c r="T14" s="17" t="e">
        <f>[4]出血!$T10</f>
        <v>#N/A</v>
      </c>
      <c r="U14" s="17" t="e">
        <f>[4]出血!$U10</f>
        <v>#N/A</v>
      </c>
      <c r="V14" s="17" t="e">
        <f>[4]出血!$V10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J5" activePane="bottomRight" state="frozen"/>
      <selection pane="topRight" activeCell="D1" sqref="D1"/>
      <selection pane="bottomLeft" activeCell="A5" sqref="A5"/>
      <selection pane="bottomRight" activeCell="BW309" sqref="BW309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133">
        <v>45992</v>
      </c>
      <c r="BL3" s="36"/>
      <c r="BM3" s="111"/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/>
      <c r="BV5" s="47"/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589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/>
      <c r="BV6" s="47"/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1990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/>
      <c r="BV7" s="47"/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1376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/>
      <c r="BV8" s="47"/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1960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/>
      <c r="BV9" s="47"/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102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/>
      <c r="BV10" s="47"/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202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/>
      <c r="BV11" s="72"/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6219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/>
      <c r="BV12" s="53"/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616314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56"/>
      <c r="BV13" s="57"/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117.80000000000001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56"/>
      <c r="BV14" s="57"/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153.07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56"/>
      <c r="BV15" s="57"/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137.6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56"/>
      <c r="BV16" s="57"/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163.33999999999997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56"/>
      <c r="BV17" s="57"/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51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/>
      <c r="BV18" s="57"/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67.33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75"/>
      <c r="BV19" s="76"/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138.19999999999999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62"/>
      <c r="BV20" s="63"/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163.67000000000002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/>
      <c r="BV21" s="47"/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5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/>
      <c r="BV22" s="47"/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/>
      <c r="BV23" s="47"/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5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/>
      <c r="BV24" s="47"/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13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/>
      <c r="BV25" s="47"/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/>
      <c r="BV26" s="47"/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/>
      <c r="BV27" s="72"/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26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/>
      <c r="BV28" s="53"/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9993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/>
      <c r="BV29" s="57"/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1.6600000000000001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/>
      <c r="BV30" s="57"/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/>
      <c r="BV31" s="57"/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0.83000000000000007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/>
      <c r="BV32" s="57"/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2.17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/>
      <c r="BV33" s="57"/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/>
      <c r="BV34" s="57"/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/>
      <c r="BV35" s="76"/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1.04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/>
      <c r="BV36" s="63"/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4.3900000000000006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/>
      <c r="BV37" s="47"/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9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/>
      <c r="BV38" s="47"/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16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/>
      <c r="BV39" s="47"/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14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/>
      <c r="BV40" s="47"/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16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/>
      <c r="BV41" s="47"/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/>
      <c r="BV42" s="47"/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/>
      <c r="BV43" s="72"/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56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/>
      <c r="BV44" s="53"/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4131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/>
      <c r="BV45" s="57"/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3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/>
      <c r="BV46" s="57"/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2.2799999999999998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/>
      <c r="BV47" s="57"/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2.33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/>
      <c r="BV48" s="57"/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2.66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/>
      <c r="BV49" s="57"/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/>
      <c r="BV50" s="57"/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/>
      <c r="BV51" s="76"/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2.2399999999999998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/>
      <c r="BV52" s="63"/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1.81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/>
      <c r="BV53" s="47"/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33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/>
      <c r="BV54" s="47"/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69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/>
      <c r="BV55" s="47"/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86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/>
      <c r="BV56" s="47"/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65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/>
      <c r="BV57" s="47"/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/>
      <c r="BV58" s="47"/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16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/>
      <c r="BV59" s="72"/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274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/>
      <c r="BV60" s="53"/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37375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/>
      <c r="BV61" s="57"/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11.01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/>
      <c r="BV62" s="57"/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9.86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/>
      <c r="BV63" s="57"/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14.33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/>
      <c r="BV64" s="57"/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10.82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/>
      <c r="BV65" s="57"/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/>
      <c r="BV66" s="57"/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8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/>
      <c r="BV67" s="76"/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10.96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/>
      <c r="BV68" s="63"/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16.329999999999998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/>
      <c r="BV69" s="47"/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5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/>
      <c r="BV70" s="47"/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55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/>
      <c r="BV71" s="47"/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290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/>
      <c r="BV72" s="47"/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324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/>
      <c r="BV73" s="47"/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8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/>
      <c r="BV74" s="47"/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55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/>
      <c r="BV75" s="72"/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737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/>
      <c r="BV76" s="53"/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114196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/>
      <c r="BV77" s="57"/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1.6600000000000001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/>
      <c r="BV78" s="57"/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7.86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/>
      <c r="BV79" s="57"/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48.34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/>
      <c r="BV80" s="57"/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54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/>
      <c r="BV81" s="57"/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8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/>
      <c r="BV82" s="57"/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27.5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/>
      <c r="BV83" s="76"/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29.480000000000004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/>
      <c r="BV84" s="63"/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49.790000000000006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/>
      <c r="BV85" s="47"/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12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/>
      <c r="BV86" s="47"/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45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/>
      <c r="BV87" s="47"/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28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/>
      <c r="BV88" s="47"/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53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/>
      <c r="BV89" s="47"/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/>
      <c r="BV90" s="47"/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3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/>
      <c r="BV91" s="72"/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141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/>
      <c r="BV92" s="53"/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5641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/>
      <c r="BV93" s="57"/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3.99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56"/>
      <c r="BV94" s="57"/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6.4300000000000006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56"/>
      <c r="BV95" s="57"/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4.66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/>
      <c r="BV96" s="57"/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8.84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/>
      <c r="BV97" s="57"/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/>
      <c r="BV98" s="57"/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1.5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/>
      <c r="BV99" s="76"/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5.64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/>
      <c r="BV100" s="63"/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2.4899999999999998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/>
      <c r="BV101" s="47"/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/>
      <c r="BV102" s="47"/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3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/>
      <c r="BV103" s="47"/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/>
      <c r="BV104" s="47"/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/>
      <c r="BV105" s="47"/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/>
      <c r="BV106" s="47"/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/>
      <c r="BV107" s="72"/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18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/>
      <c r="BV108" s="53"/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812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/>
      <c r="BV109" s="57"/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/>
      <c r="BV110" s="57"/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0.43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/>
      <c r="BV111" s="57"/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/>
      <c r="BV112" s="57"/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/>
      <c r="BV113" s="57"/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/>
      <c r="BV114" s="57"/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/>
      <c r="BV115" s="76"/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0.72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/>
      <c r="BV116" s="63"/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0.35000000000000003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/>
      <c r="BV117" s="47"/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/>
      <c r="BV118" s="47"/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12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/>
      <c r="BV119" s="47"/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3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/>
      <c r="BV120" s="47"/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5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/>
      <c r="BV121" s="47"/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/>
      <c r="BV122" s="47"/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7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/>
      <c r="BV123" s="72"/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28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/>
      <c r="BV124" s="53"/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3558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/>
      <c r="BV125" s="57"/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/>
      <c r="BV126" s="57"/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1.71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/>
      <c r="BV127" s="57"/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0.5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/>
      <c r="BV128" s="57"/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0.84000000000000008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/>
      <c r="BV129" s="57"/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/>
      <c r="BV130" s="57"/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3.5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/>
      <c r="BV131" s="76"/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1.1200000000000001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/>
      <c r="BV132" s="63"/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1.5699999999999998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/>
      <c r="BV133" s="47"/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/>
      <c r="BV134" s="47"/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8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/>
      <c r="BV135" s="47"/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10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/>
      <c r="BV136" s="47"/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12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/>
      <c r="BV137" s="47"/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/>
      <c r="BV138" s="47"/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2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/>
      <c r="BV139" s="72"/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32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/>
      <c r="BV140" s="53"/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3285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/>
      <c r="BV141" s="57"/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/>
      <c r="BV142" s="57"/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1.1400000000000001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/>
      <c r="BV143" s="57"/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1.67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/>
      <c r="BV144" s="57"/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/>
      <c r="BV145" s="57"/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/>
      <c r="BV146" s="57"/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1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/>
      <c r="BV147" s="76"/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1.2799999999999998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/>
      <c r="BV148" s="63"/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1.43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/>
      <c r="BV149" s="47"/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/>
      <c r="BV150" s="47"/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/>
      <c r="BV151" s="47"/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/>
      <c r="BV152" s="47"/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/>
      <c r="BV153" s="47"/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/>
      <c r="BV154" s="47"/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/>
      <c r="BV155" s="72"/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8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/>
      <c r="BV156" s="53"/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233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/>
      <c r="BV157" s="57"/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/>
      <c r="BV158" s="57"/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/>
      <c r="BV159" s="57"/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/>
      <c r="BV160" s="57"/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/>
      <c r="BV161" s="57"/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/>
      <c r="BV162" s="57"/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/>
      <c r="BV163" s="76"/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/>
      <c r="BV164" s="63"/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9.9999999999999992E-2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/>
      <c r="BV165" s="47"/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/>
      <c r="BV166" s="47"/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/>
      <c r="BV167" s="47"/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4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/>
      <c r="BV168" s="47"/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2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/>
      <c r="BV169" s="47"/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/>
      <c r="BV170" s="47"/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/>
      <c r="BV171" s="72"/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7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/>
      <c r="BV172" s="53"/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396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/>
      <c r="BV173" s="57"/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/>
      <c r="BV174" s="57"/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/>
      <c r="BV175" s="57"/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0.68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/>
      <c r="BV176" s="57"/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0.34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/>
      <c r="BV177" s="57"/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/>
      <c r="BV178" s="57"/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/>
      <c r="BV179" s="76"/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0.28000000000000003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/>
      <c r="BV180" s="63"/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0.16999999999999998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/>
      <c r="BV181" s="47"/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/>
      <c r="BV182" s="47"/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/>
      <c r="BV183" s="47"/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/>
      <c r="BV184" s="47"/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/>
      <c r="BV185" s="47"/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/>
      <c r="BV186" s="47"/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/>
      <c r="BV187" s="72"/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/>
      <c r="BV188" s="53"/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43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/>
      <c r="BV189" s="57"/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/>
      <c r="BV190" s="57"/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/>
      <c r="BV191" s="57"/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/>
      <c r="BV192" s="57"/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/>
      <c r="BV193" s="57"/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/>
      <c r="BV194" s="57"/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/>
      <c r="BV195" s="76"/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/>
      <c r="BV196" s="63"/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7.0000000000000007E-2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/>
      <c r="BV197" s="47"/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21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/>
      <c r="BV198" s="47"/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9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/>
      <c r="BV199" s="47"/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8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/>
      <c r="BV200" s="47"/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84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/>
      <c r="BV201" s="47"/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10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/>
      <c r="BV202" s="47"/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30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/>
      <c r="BV203" s="72"/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162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/>
      <c r="BV204" s="53"/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2019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/>
      <c r="BV205" s="57"/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21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/>
      <c r="BV206" s="57"/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4.5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/>
      <c r="BV207" s="57"/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8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/>
      <c r="BV208" s="57"/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28.010000000000005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/>
      <c r="BV209" s="57"/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10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/>
      <c r="BV210" s="57"/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30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/>
      <c r="BV211" s="76"/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18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/>
      <c r="BV212" s="63"/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2.96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/>
      <c r="BV213" s="47"/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/>
      <c r="BV214" s="47"/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0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/>
      <c r="BV215" s="47"/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/>
      <c r="BV216" s="47"/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/>
      <c r="BV217" s="47"/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/>
      <c r="BV218" s="47"/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/>
      <c r="BV219" s="72"/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0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/>
      <c r="BV220" s="53"/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47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/>
      <c r="BV221" s="57"/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/>
      <c r="BV222" s="57"/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/>
      <c r="BV223" s="57"/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/>
      <c r="BV224" s="57"/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/>
      <c r="BV225" s="57"/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/>
      <c r="BV226" s="57"/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/>
      <c r="BV227" s="76"/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/>
      <c r="BV228" s="63"/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9.9999999999999992E-2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/>
      <c r="BV229" s="47"/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/>
      <c r="BV230" s="47"/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/>
      <c r="BV231" s="47"/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3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/>
      <c r="BV232" s="47"/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/>
      <c r="BV233" s="47"/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/>
      <c r="BV234" s="47"/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/>
      <c r="BV235" s="72"/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6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/>
      <c r="BV236" s="53"/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92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/>
      <c r="BV237" s="57"/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/>
      <c r="BV238" s="57"/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/>
      <c r="BV239" s="57"/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3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/>
      <c r="BV240" s="57"/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/>
      <c r="BV241" s="57"/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/>
      <c r="BV242" s="57"/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/>
      <c r="BV243" s="76"/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0.86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/>
      <c r="BV244" s="63"/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0.16999999999999998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/>
      <c r="BV245" s="47"/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1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/>
      <c r="BV246" s="47"/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/>
      <c r="BV247" s="47"/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/>
      <c r="BV248" s="47"/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/>
      <c r="BV249" s="47"/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/>
      <c r="BV250" s="47"/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/>
      <c r="BV251" s="72"/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/>
      <c r="BV252" s="53"/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1418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/>
      <c r="BV253" s="57"/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1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/>
      <c r="BV254" s="57"/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/>
      <c r="BV255" s="57"/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/>
      <c r="BV256" s="57"/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/>
      <c r="BV257" s="57"/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/>
      <c r="BV258" s="57"/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/>
      <c r="BV259" s="76"/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0.14000000000000001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/>
      <c r="BV260" s="63"/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2.94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/>
      <c r="BV261" s="47"/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/>
      <c r="BV262" s="47"/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/>
      <c r="BV263" s="47"/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/>
      <c r="BV264" s="47"/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/>
      <c r="BV265" s="47"/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/>
      <c r="BV266" s="47"/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/>
      <c r="BV267" s="72"/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/>
      <c r="BV268" s="53"/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32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/>
      <c r="BV269" s="57"/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/>
      <c r="BV270" s="57"/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/>
      <c r="BV271" s="57"/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/>
      <c r="BV272" s="57"/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/>
      <c r="BV273" s="57"/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/>
      <c r="BV274" s="57"/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/>
      <c r="BV275" s="76"/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/>
      <c r="BV276" s="63"/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7.0000000000000007E-2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/>
      <c r="BV277" s="47"/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1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/>
      <c r="BV278" s="47"/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/>
      <c r="BV279" s="47"/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2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/>
      <c r="BV280" s="47"/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0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/>
      <c r="BV281" s="47"/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/>
      <c r="BV282" s="47"/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/>
      <c r="BV283" s="72"/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3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/>
      <c r="BV284" s="53"/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117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/>
      <c r="BV285" s="57"/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1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/>
      <c r="BV286" s="57"/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/>
      <c r="BV287" s="57"/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2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/>
      <c r="BV288" s="57"/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0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/>
      <c r="BV289" s="57"/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/>
      <c r="BV290" s="57"/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/>
      <c r="BV291" s="76"/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0.42000000000000004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/>
      <c r="BV292" s="63"/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0.26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/>
      <c r="BV293" s="47"/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10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/>
      <c r="BV294" s="47"/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76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/>
      <c r="BV295" s="47"/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44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/>
      <c r="BV296" s="47"/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86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/>
      <c r="BV297" s="47"/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5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/>
      <c r="BV298" s="47"/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2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/>
      <c r="BV299" s="72"/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223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/>
      <c r="BV300" s="53"/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50909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/>
      <c r="BV301" s="57"/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2.0000000000000004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/>
      <c r="BV302" s="57"/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5.8500000000000005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/>
      <c r="BV303" s="57"/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4.4000000000000004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/>
      <c r="BV304" s="57"/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7.16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/>
      <c r="BV305" s="57"/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2.5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/>
      <c r="BV306" s="57"/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0.66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/>
      <c r="BV307" s="76"/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4.97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/>
      <c r="BV308" s="63"/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13.57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 t="e">
        <f>[4]流行!$C9</f>
        <v>#N/A</v>
      </c>
      <c r="D13" s="17" t="e">
        <f>[4]流行!$D9</f>
        <v>#N/A</v>
      </c>
      <c r="E13" s="17" t="e">
        <f>[4]流行!$E9</f>
        <v>#N/A</v>
      </c>
      <c r="F13" s="17" t="e">
        <f>[4]流行!$F9</f>
        <v>#N/A</v>
      </c>
      <c r="G13" s="17" t="e">
        <f>[4]流行!$G9</f>
        <v>#N/A</v>
      </c>
      <c r="H13" s="17" t="e">
        <f>[4]流行!$H9</f>
        <v>#N/A</v>
      </c>
      <c r="I13" s="17" t="e">
        <f>[4]流行!$I9</f>
        <v>#N/A</v>
      </c>
      <c r="J13" s="17" t="e">
        <f>[4]流行!$J9</f>
        <v>#N/A</v>
      </c>
      <c r="K13" s="17" t="e">
        <f>[4]流行!$K9</f>
        <v>#N/A</v>
      </c>
      <c r="L13" s="17" t="e">
        <f>[4]流行!$L9</f>
        <v>#N/A</v>
      </c>
      <c r="M13" s="17" t="e">
        <f>[4]流行!$M9</f>
        <v>#N/A</v>
      </c>
      <c r="N13" s="17" t="e">
        <f>[4]流行!$N9</f>
        <v>#N/A</v>
      </c>
      <c r="O13" s="17" t="e">
        <f>[4]流行!$O9</f>
        <v>#N/A</v>
      </c>
      <c r="P13" s="17" t="e">
        <f>[4]流行!$P9</f>
        <v>#N/A</v>
      </c>
      <c r="Q13" s="17" t="e">
        <f>[4]流行!$Q9</f>
        <v>#N/A</v>
      </c>
      <c r="R13" s="17" t="e">
        <f>[4]流行!$R9</f>
        <v>#N/A</v>
      </c>
      <c r="S13" s="17" t="e">
        <f>[4]流行!$S9</f>
        <v>#N/A</v>
      </c>
      <c r="T13" s="17" t="e">
        <f>[4]流行!$T9</f>
        <v>#N/A</v>
      </c>
      <c r="U13" s="17" t="e">
        <f>[4]流行!$U9</f>
        <v>#N/A</v>
      </c>
      <c r="V13" s="17" t="e">
        <f>[4]流行!$V9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[4]流行!$C10</f>
        <v>#N/A</v>
      </c>
      <c r="D14" s="17" t="e">
        <f>[4]流行!$D10</f>
        <v>#N/A</v>
      </c>
      <c r="E14" s="17" t="e">
        <f>[4]流行!$E10</f>
        <v>#N/A</v>
      </c>
      <c r="F14" s="17" t="e">
        <f>[4]流行!$F10</f>
        <v>#N/A</v>
      </c>
      <c r="G14" s="17" t="e">
        <f>[4]流行!$G10</f>
        <v>#N/A</v>
      </c>
      <c r="H14" s="17" t="e">
        <f>[4]流行!$H10</f>
        <v>#N/A</v>
      </c>
      <c r="I14" s="17" t="e">
        <f>[4]流行!$I10</f>
        <v>#N/A</v>
      </c>
      <c r="J14" s="17" t="e">
        <f>[4]流行!$J10</f>
        <v>#N/A</v>
      </c>
      <c r="K14" s="17" t="e">
        <f>[4]流行!$K10</f>
        <v>#N/A</v>
      </c>
      <c r="L14" s="17" t="e">
        <f>[4]流行!$L10</f>
        <v>#N/A</v>
      </c>
      <c r="M14" s="17" t="e">
        <f>[4]流行!$M10</f>
        <v>#N/A</v>
      </c>
      <c r="N14" s="17" t="e">
        <f>[4]流行!$N10</f>
        <v>#N/A</v>
      </c>
      <c r="O14" s="17" t="e">
        <f>[4]流行!$O10</f>
        <v>#N/A</v>
      </c>
      <c r="P14" s="17" t="e">
        <f>[4]流行!$P10</f>
        <v>#N/A</v>
      </c>
      <c r="Q14" s="17" t="e">
        <f>[4]流行!$Q10</f>
        <v>#N/A</v>
      </c>
      <c r="R14" s="17" t="e">
        <f>[4]流行!$R10</f>
        <v>#N/A</v>
      </c>
      <c r="S14" s="17" t="e">
        <f>[4]流行!$S10</f>
        <v>#N/A</v>
      </c>
      <c r="T14" s="17" t="e">
        <f>[4]流行!$T10</f>
        <v>#N/A</v>
      </c>
      <c r="U14" s="17" t="e">
        <f>[4]流行!$U10</f>
        <v>#N/A</v>
      </c>
      <c r="V14" s="17" t="e">
        <f>[4]流行!$V10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162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2</v>
      </c>
      <c r="G60" s="2">
        <f t="array" ref="G60">+SUM(IF(NOT(ISERROR(G6:G58)),G6:G58))</f>
        <v>4</v>
      </c>
      <c r="H60" s="2">
        <f t="array" ref="H60">+SUM(IF(NOT(ISERROR(H6:H58)),H6:H58))</f>
        <v>1</v>
      </c>
      <c r="I60" s="2">
        <f t="array" ref="I60">+SUM(IF(NOT(ISERROR(I6:I58)),I6:I58))</f>
        <v>2</v>
      </c>
      <c r="J60" s="2">
        <f t="array" ref="J60">+SUM(IF(NOT(ISERROR(J6:J58)),J6:J58))</f>
        <v>4</v>
      </c>
      <c r="K60" s="2">
        <f t="array" ref="K60">+SUM(IF(NOT(ISERROR(K6:K58)),K6:K58))</f>
        <v>3</v>
      </c>
      <c r="L60" s="2">
        <f t="array" ref="L60">+SUM(IF(NOT(ISERROR(L6:L58)),L6:L58))</f>
        <v>4</v>
      </c>
      <c r="M60" s="2">
        <f t="array" ref="M60">+SUM(IF(NOT(ISERROR(M6:M58)),M6:M58))</f>
        <v>5</v>
      </c>
      <c r="N60" s="2">
        <f t="array" ref="N60">+SUM(IF(NOT(ISERROR(N6:N58)),N6:N58))</f>
        <v>2</v>
      </c>
      <c r="O60" s="2">
        <f t="array" ref="O60">+SUM(IF(NOT(ISERROR(O6:O58)),O6:O58))</f>
        <v>10</v>
      </c>
      <c r="P60" s="2">
        <f t="array" ref="P60">+SUM(IF(NOT(ISERROR(P6:P58)),P6:P58))</f>
        <v>5</v>
      </c>
      <c r="Q60" s="2">
        <f t="array" ref="Q60">+SUM(IF(NOT(ISERROR(Q6:Q58)),Q6:Q58))</f>
        <v>8</v>
      </c>
      <c r="R60" s="2">
        <f t="array" ref="R60">+SUM(IF(NOT(ISERROR(R6:R58)),R6:R58))</f>
        <v>33</v>
      </c>
      <c r="S60" s="2">
        <f t="array" ref="S60">+SUM(IF(NOT(ISERROR(S6:S58)),S6:S58))</f>
        <v>25</v>
      </c>
      <c r="T60" s="2">
        <f t="array" ref="T60">+SUM(IF(NOT(ISERROR(T6:T58)),T6:T58))</f>
        <v>10</v>
      </c>
      <c r="U60" s="2">
        <f t="array" ref="U60">+SUM(IF(NOT(ISERROR(U6:U58)),U6:U58))</f>
        <v>24</v>
      </c>
      <c r="V60" s="2">
        <f t="array" ref="V60">+SUM(IF(NOT(ISERROR(V6:V58)),V6:V58))</f>
        <v>18</v>
      </c>
      <c r="W60" s="2"/>
      <c r="X60" s="2">
        <f>SUM(D60:V60)</f>
        <v>162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</v>
      </c>
      <c r="E61" s="4">
        <f t="shared" si="2"/>
        <v>1.2345679012345678</v>
      </c>
      <c r="F61" s="4">
        <f t="shared" si="2"/>
        <v>1.2345679012345678</v>
      </c>
      <c r="G61" s="4">
        <f t="shared" si="2"/>
        <v>2.4691358024691357</v>
      </c>
      <c r="H61" s="4">
        <f t="shared" si="2"/>
        <v>0.61728395061728392</v>
      </c>
      <c r="I61" s="4">
        <f t="shared" si="2"/>
        <v>1.2345679012345678</v>
      </c>
      <c r="J61" s="4">
        <f t="shared" si="2"/>
        <v>2.4691358024691357</v>
      </c>
      <c r="K61" s="4">
        <f t="shared" si="2"/>
        <v>1.8518518518518516</v>
      </c>
      <c r="L61" s="4">
        <f t="shared" si="2"/>
        <v>2.4691358024691357</v>
      </c>
      <c r="M61" s="4">
        <f t="shared" si="2"/>
        <v>3.0864197530864197</v>
      </c>
      <c r="N61" s="4">
        <f t="shared" si="2"/>
        <v>1.2345679012345678</v>
      </c>
      <c r="O61" s="4">
        <f t="shared" si="2"/>
        <v>6.1728395061728394</v>
      </c>
      <c r="P61" s="4">
        <f t="shared" si="2"/>
        <v>3.0864197530864197</v>
      </c>
      <c r="Q61" s="4">
        <f t="shared" si="2"/>
        <v>4.9382716049382713</v>
      </c>
      <c r="R61" s="4">
        <f t="shared" si="2"/>
        <v>20.37037037037037</v>
      </c>
      <c r="S61" s="4">
        <f t="shared" si="2"/>
        <v>15.432098765432098</v>
      </c>
      <c r="T61" s="4">
        <f t="shared" si="2"/>
        <v>6.1728395061728394</v>
      </c>
      <c r="U61" s="4">
        <f t="shared" si="2"/>
        <v>14.814814814814813</v>
      </c>
      <c r="V61" s="4">
        <f t="shared" si="2"/>
        <v>11.111111111111111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162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 t="e">
        <f>[5]細髄!$C9</f>
        <v>#N/A</v>
      </c>
      <c r="D13" s="17" t="e">
        <f>[5]細髄!$D9</f>
        <v>#N/A</v>
      </c>
      <c r="E13" s="17" t="e">
        <f>[5]細髄!$E9</f>
        <v>#N/A</v>
      </c>
      <c r="F13" s="17" t="e">
        <f>[5]細髄!$F9</f>
        <v>#N/A</v>
      </c>
      <c r="G13" s="17" t="e">
        <f>[5]細髄!$G9</f>
        <v>#N/A</v>
      </c>
      <c r="H13" s="17" t="e">
        <f>[5]細髄!$H9</f>
        <v>#N/A</v>
      </c>
      <c r="I13" s="17" t="e">
        <f>[5]細髄!$I9</f>
        <v>#N/A</v>
      </c>
      <c r="J13" s="17" t="e">
        <f>[5]細髄!$J9</f>
        <v>#N/A</v>
      </c>
      <c r="K13" s="17" t="e">
        <f>[5]細髄!$K9</f>
        <v>#N/A</v>
      </c>
      <c r="L13" s="17" t="e">
        <f>[5]細髄!$L9</f>
        <v>#N/A</v>
      </c>
      <c r="M13" s="17" t="e">
        <f>[5]細髄!$M9</f>
        <v>#N/A</v>
      </c>
      <c r="N13" s="17" t="e">
        <f>[5]細髄!$N9</f>
        <v>#N/A</v>
      </c>
      <c r="O13" s="17" t="e">
        <f>[5]細髄!$O9</f>
        <v>#N/A</v>
      </c>
      <c r="P13" s="17" t="e">
        <f>[5]細髄!$P9</f>
        <v>#N/A</v>
      </c>
      <c r="Q13" s="17" t="e">
        <f>[5]細髄!$Q9</f>
        <v>#N/A</v>
      </c>
      <c r="R13" s="17" t="e">
        <f>[5]細髄!$R9</f>
        <v>#N/A</v>
      </c>
      <c r="S13" s="17" t="e">
        <f>[5]細髄!$S9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[5]細髄!$C10</f>
        <v>#N/A</v>
      </c>
      <c r="D14" s="17" t="e">
        <f>[5]細髄!$D10</f>
        <v>#N/A</v>
      </c>
      <c r="E14" s="17" t="e">
        <f>[5]細髄!$E10</f>
        <v>#N/A</v>
      </c>
      <c r="F14" s="17" t="e">
        <f>[5]細髄!$F10</f>
        <v>#N/A</v>
      </c>
      <c r="G14" s="17" t="e">
        <f>[5]細髄!$G10</f>
        <v>#N/A</v>
      </c>
      <c r="H14" s="17" t="e">
        <f>[5]細髄!$H10</f>
        <v>#N/A</v>
      </c>
      <c r="I14" s="17" t="e">
        <f>[5]細髄!$I10</f>
        <v>#N/A</v>
      </c>
      <c r="J14" s="17" t="e">
        <f>[5]細髄!$J10</f>
        <v>#N/A</v>
      </c>
      <c r="K14" s="17" t="e">
        <f>[5]細髄!$K10</f>
        <v>#N/A</v>
      </c>
      <c r="L14" s="17" t="e">
        <f>[5]細髄!$L10</f>
        <v>#N/A</v>
      </c>
      <c r="M14" s="17" t="e">
        <f>[5]細髄!$M10</f>
        <v>#N/A</v>
      </c>
      <c r="N14" s="17" t="e">
        <f>[5]細髄!$N10</f>
        <v>#N/A</v>
      </c>
      <c r="O14" s="17" t="e">
        <f>[5]細髄!$O10</f>
        <v>#N/A</v>
      </c>
      <c r="P14" s="17" t="e">
        <f>[5]細髄!$P10</f>
        <v>#N/A</v>
      </c>
      <c r="Q14" s="17" t="e">
        <f>[5]細髄!$Q10</f>
        <v>#N/A</v>
      </c>
      <c r="R14" s="17" t="e">
        <f>[5]細髄!$R10</f>
        <v>#N/A</v>
      </c>
      <c r="S14" s="17" t="e">
        <f>[5]細髄!$S10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5">+C60/$C$60*100</f>
        <v>#DIV/0!</v>
      </c>
      <c r="D61" s="4" t="e">
        <f t="shared" si="5"/>
        <v>#DIV/0!</v>
      </c>
      <c r="E61" s="4" t="e">
        <f t="shared" si="5"/>
        <v>#DIV/0!</v>
      </c>
      <c r="F61" s="4" t="e">
        <f t="shared" si="5"/>
        <v>#DIV/0!</v>
      </c>
      <c r="G61" s="4" t="e">
        <f t="shared" si="5"/>
        <v>#DIV/0!</v>
      </c>
      <c r="H61" s="4" t="e">
        <f t="shared" si="5"/>
        <v>#DIV/0!</v>
      </c>
      <c r="I61" s="4" t="e">
        <f t="shared" si="5"/>
        <v>#DIV/0!</v>
      </c>
      <c r="J61" s="4" t="e">
        <f t="shared" si="5"/>
        <v>#DIV/0!</v>
      </c>
      <c r="K61" s="4" t="e">
        <f t="shared" si="5"/>
        <v>#DIV/0!</v>
      </c>
      <c r="L61" s="4" t="e">
        <f t="shared" si="5"/>
        <v>#DIV/0!</v>
      </c>
      <c r="M61" s="4" t="e">
        <f t="shared" si="5"/>
        <v>#DIV/0!</v>
      </c>
      <c r="N61" s="4" t="e">
        <f t="shared" si="5"/>
        <v>#DIV/0!</v>
      </c>
      <c r="O61" s="4" t="e">
        <f t="shared" si="5"/>
        <v>#DIV/0!</v>
      </c>
      <c r="P61" s="4" t="e">
        <f t="shared" si="5"/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 t="e">
        <f>[5]無髄!$C9</f>
        <v>#N/A</v>
      </c>
      <c r="D13" s="17" t="e">
        <f>[5]無髄!$D9</f>
        <v>#N/A</v>
      </c>
      <c r="E13" s="17" t="e">
        <f>[5]無髄!$E9</f>
        <v>#N/A</v>
      </c>
      <c r="F13" s="17" t="e">
        <f>[5]無髄!$F9</f>
        <v>#N/A</v>
      </c>
      <c r="G13" s="17" t="e">
        <f>[5]無髄!$G9</f>
        <v>#N/A</v>
      </c>
      <c r="H13" s="17" t="e">
        <f>[5]無髄!$H9</f>
        <v>#N/A</v>
      </c>
      <c r="I13" s="17" t="e">
        <f>[5]無髄!$I9</f>
        <v>#N/A</v>
      </c>
      <c r="J13" s="17" t="e">
        <f>[5]無髄!$J9</f>
        <v>#N/A</v>
      </c>
      <c r="K13" s="17" t="e">
        <f>[5]無髄!$K9</f>
        <v>#N/A</v>
      </c>
      <c r="L13" s="17" t="e">
        <f>[5]無髄!$L9</f>
        <v>#N/A</v>
      </c>
      <c r="M13" s="17" t="e">
        <f>[5]無髄!$M9</f>
        <v>#N/A</v>
      </c>
      <c r="N13" s="17" t="e">
        <f>[5]無髄!$N9</f>
        <v>#N/A</v>
      </c>
      <c r="O13" s="17" t="e">
        <f>[5]無髄!$O9</f>
        <v>#N/A</v>
      </c>
      <c r="P13" s="17" t="e">
        <f>[5]無髄!$P9</f>
        <v>#N/A</v>
      </c>
      <c r="Q13" s="17" t="e">
        <f>[5]無髄!$Q9</f>
        <v>#N/A</v>
      </c>
      <c r="R13" s="17" t="e">
        <f>[5]無髄!$R9</f>
        <v>#N/A</v>
      </c>
      <c r="S13" s="17" t="e">
        <f>[5]無髄!$S9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[5]無髄!$C10</f>
        <v>#N/A</v>
      </c>
      <c r="D14" s="17" t="e">
        <f>[5]無髄!$D10</f>
        <v>#N/A</v>
      </c>
      <c r="E14" s="17" t="e">
        <f>[5]無髄!$E10</f>
        <v>#N/A</v>
      </c>
      <c r="F14" s="17" t="e">
        <f>[5]無髄!$F10</f>
        <v>#N/A</v>
      </c>
      <c r="G14" s="17" t="e">
        <f>[5]無髄!$G10</f>
        <v>#N/A</v>
      </c>
      <c r="H14" s="17" t="e">
        <f>[5]無髄!$H10</f>
        <v>#N/A</v>
      </c>
      <c r="I14" s="17" t="e">
        <f>[5]無髄!$I10</f>
        <v>#N/A</v>
      </c>
      <c r="J14" s="17" t="e">
        <f>[5]無髄!$J10</f>
        <v>#N/A</v>
      </c>
      <c r="K14" s="17" t="e">
        <f>[5]無髄!$K10</f>
        <v>#N/A</v>
      </c>
      <c r="L14" s="17" t="e">
        <f>[5]無髄!$L10</f>
        <v>#N/A</v>
      </c>
      <c r="M14" s="17" t="e">
        <f>[5]無髄!$M10</f>
        <v>#N/A</v>
      </c>
      <c r="N14" s="17" t="e">
        <f>[5]無髄!$N10</f>
        <v>#N/A</v>
      </c>
      <c r="O14" s="17" t="e">
        <f>[5]無髄!$O10</f>
        <v>#N/A</v>
      </c>
      <c r="P14" s="17" t="e">
        <f>[5]無髄!$P10</f>
        <v>#N/A</v>
      </c>
      <c r="Q14" s="17" t="e">
        <f>[5]無髄!$Q10</f>
        <v>#N/A</v>
      </c>
      <c r="R14" s="17" t="e">
        <f>[5]無髄!$R10</f>
        <v>#N/A</v>
      </c>
      <c r="S14" s="17" t="e">
        <f>[5]無髄!$S10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1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16.666666666666664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 t="e">
        <f>[5]ﾏｲｺ!$C9</f>
        <v>#N/A</v>
      </c>
      <c r="D13" s="17" t="e">
        <f>[5]ﾏｲｺ!$D9</f>
        <v>#N/A</v>
      </c>
      <c r="E13" s="17" t="e">
        <f>[5]ﾏｲｺ!$E9</f>
        <v>#N/A</v>
      </c>
      <c r="F13" s="17" t="e">
        <f>[5]ﾏｲｺ!$F9</f>
        <v>#N/A</v>
      </c>
      <c r="G13" s="17" t="e">
        <f>[5]ﾏｲｺ!$G9</f>
        <v>#N/A</v>
      </c>
      <c r="H13" s="17" t="e">
        <f>[5]ﾏｲｺ!$H9</f>
        <v>#N/A</v>
      </c>
      <c r="I13" s="17" t="e">
        <f>[5]ﾏｲｺ!$I9</f>
        <v>#N/A</v>
      </c>
      <c r="J13" s="17" t="e">
        <f>[5]ﾏｲｺ!$J9</f>
        <v>#N/A</v>
      </c>
      <c r="K13" s="17" t="e">
        <f>[5]ﾏｲｺ!$K9</f>
        <v>#N/A</v>
      </c>
      <c r="L13" s="17" t="e">
        <f>[5]ﾏｲｺ!$L9</f>
        <v>#N/A</v>
      </c>
      <c r="M13" s="17" t="e">
        <f>[5]ﾏｲｺ!$M9</f>
        <v>#N/A</v>
      </c>
      <c r="N13" s="17" t="e">
        <f>[5]ﾏｲｺ!$N9</f>
        <v>#N/A</v>
      </c>
      <c r="O13" s="17" t="e">
        <f>[5]ﾏｲｺ!$O9</f>
        <v>#N/A</v>
      </c>
      <c r="P13" s="17" t="e">
        <f>[5]ﾏｲｺ!$P9</f>
        <v>#N/A</v>
      </c>
      <c r="Q13" s="17" t="e">
        <f>[5]ﾏｲｺ!$Q9</f>
        <v>#N/A</v>
      </c>
      <c r="R13" s="17" t="e">
        <f>[5]ﾏｲｺ!$R9</f>
        <v>#N/A</v>
      </c>
      <c r="S13" s="17" t="e">
        <f>[5]ﾏｲｺ!$S9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[5]ﾏｲｺ!$C10</f>
        <v>#N/A</v>
      </c>
      <c r="D14" s="17" t="e">
        <f>[5]ﾏｲｺ!$D10</f>
        <v>#N/A</v>
      </c>
      <c r="E14" s="17" t="e">
        <f>[5]ﾏｲｺ!$E10</f>
        <v>#N/A</v>
      </c>
      <c r="F14" s="17" t="e">
        <f>[5]ﾏｲｺ!$F10</f>
        <v>#N/A</v>
      </c>
      <c r="G14" s="17" t="e">
        <f>[5]ﾏｲｺ!$G10</f>
        <v>#N/A</v>
      </c>
      <c r="H14" s="17" t="e">
        <f>[5]ﾏｲｺ!$H10</f>
        <v>#N/A</v>
      </c>
      <c r="I14" s="17" t="e">
        <f>[5]ﾏｲｺ!$I10</f>
        <v>#N/A</v>
      </c>
      <c r="J14" s="17" t="e">
        <f>[5]ﾏｲｺ!$J10</f>
        <v>#N/A</v>
      </c>
      <c r="K14" s="17" t="e">
        <f>[5]ﾏｲｺ!$K10</f>
        <v>#N/A</v>
      </c>
      <c r="L14" s="17" t="e">
        <f>[5]ﾏｲｺ!$L10</f>
        <v>#N/A</v>
      </c>
      <c r="M14" s="17" t="e">
        <f>[5]ﾏｲｺ!$M10</f>
        <v>#N/A</v>
      </c>
      <c r="N14" s="17" t="e">
        <f>[5]ﾏｲｺ!$N10</f>
        <v>#N/A</v>
      </c>
      <c r="O14" s="17" t="e">
        <f>[5]ﾏｲｺ!$O10</f>
        <v>#N/A</v>
      </c>
      <c r="P14" s="17" t="e">
        <f>[5]ﾏｲｺ!$P10</f>
        <v>#N/A</v>
      </c>
      <c r="Q14" s="17" t="e">
        <f>[5]ﾏｲｺ!$Q10</f>
        <v>#N/A</v>
      </c>
      <c r="R14" s="17" t="e">
        <f>[5]ﾏｲｺ!$R10</f>
        <v>#N/A</v>
      </c>
      <c r="S14" s="17" t="e">
        <f>[5]ﾏｲｺ!$S10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100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 t="e">
        <f>[5]ｸﾗﾐ!$C9</f>
        <v>#N/A</v>
      </c>
      <c r="D13" s="17" t="e">
        <f>[5]ｸﾗﾐ!$D9</f>
        <v>#N/A</v>
      </c>
      <c r="E13" s="17" t="e">
        <f>[5]ｸﾗﾐ!$E9</f>
        <v>#N/A</v>
      </c>
      <c r="F13" s="17" t="e">
        <f>[5]ｸﾗﾐ!$F9</f>
        <v>#N/A</v>
      </c>
      <c r="G13" s="17" t="e">
        <f>[5]ｸﾗﾐ!$G9</f>
        <v>#N/A</v>
      </c>
      <c r="H13" s="17" t="e">
        <f>[5]ｸﾗﾐ!$H9</f>
        <v>#N/A</v>
      </c>
      <c r="I13" s="17" t="e">
        <f>[5]ｸﾗﾐ!$I9</f>
        <v>#N/A</v>
      </c>
      <c r="J13" s="17" t="e">
        <f>[5]ｸﾗﾐ!$J9</f>
        <v>#N/A</v>
      </c>
      <c r="K13" s="17" t="e">
        <f>[5]ｸﾗﾐ!$K9</f>
        <v>#N/A</v>
      </c>
      <c r="L13" s="17" t="e">
        <f>[5]ｸﾗﾐ!$L9</f>
        <v>#N/A</v>
      </c>
      <c r="M13" s="17" t="e">
        <f>[5]ｸﾗﾐ!$M9</f>
        <v>#N/A</v>
      </c>
      <c r="N13" s="17" t="e">
        <f>[5]ｸﾗﾐ!$N9</f>
        <v>#N/A</v>
      </c>
      <c r="O13" s="17" t="e">
        <f>[5]ｸﾗﾐ!$O9</f>
        <v>#N/A</v>
      </c>
      <c r="P13" s="17" t="e">
        <f>[5]ｸﾗﾐ!$P9</f>
        <v>#N/A</v>
      </c>
      <c r="Q13" s="17" t="e">
        <f>[5]ｸﾗﾐ!$Q9</f>
        <v>#N/A</v>
      </c>
      <c r="R13" s="17" t="e">
        <f>[5]ｸﾗﾐ!$R9</f>
        <v>#N/A</v>
      </c>
      <c r="S13" s="17" t="e">
        <f>[5]ｸﾗﾐ!$S9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[5]ｸﾗﾐ!$C10</f>
        <v>#N/A</v>
      </c>
      <c r="D14" s="17" t="e">
        <f>[5]ｸﾗﾐ!$D10</f>
        <v>#N/A</v>
      </c>
      <c r="E14" s="17" t="e">
        <f>[5]ｸﾗﾐ!$E10</f>
        <v>#N/A</v>
      </c>
      <c r="F14" s="17" t="e">
        <f>[5]ｸﾗﾐ!$F10</f>
        <v>#N/A</v>
      </c>
      <c r="G14" s="17" t="e">
        <f>[5]ｸﾗﾐ!$G10</f>
        <v>#N/A</v>
      </c>
      <c r="H14" s="17" t="e">
        <f>[5]ｸﾗﾐ!$H10</f>
        <v>#N/A</v>
      </c>
      <c r="I14" s="17" t="e">
        <f>[5]ｸﾗﾐ!$I10</f>
        <v>#N/A</v>
      </c>
      <c r="J14" s="17" t="e">
        <f>[5]ｸﾗﾐ!$J10</f>
        <v>#N/A</v>
      </c>
      <c r="K14" s="17" t="e">
        <f>[5]ｸﾗﾐ!$K10</f>
        <v>#N/A</v>
      </c>
      <c r="L14" s="17" t="e">
        <f>[5]ｸﾗﾐ!$L10</f>
        <v>#N/A</v>
      </c>
      <c r="M14" s="17" t="e">
        <f>[5]ｸﾗﾐ!$M10</f>
        <v>#N/A</v>
      </c>
      <c r="N14" s="17" t="e">
        <f>[5]ｸﾗﾐ!$N10</f>
        <v>#N/A</v>
      </c>
      <c r="O14" s="17" t="e">
        <f>[5]ｸﾗﾐ!$O10</f>
        <v>#N/A</v>
      </c>
      <c r="P14" s="17" t="e">
        <f>[5]ｸﾗﾐ!$P10</f>
        <v>#N/A</v>
      </c>
      <c r="Q14" s="17" t="e">
        <f>[5]ｸﾗﾐ!$Q10</f>
        <v>#N/A</v>
      </c>
      <c r="R14" s="17" t="e">
        <f>[5]ｸﾗﾐ!$R10</f>
        <v>#N/A</v>
      </c>
      <c r="S14" s="17" t="e">
        <f>[5]ｸﾗﾐ!$S10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 t="e">
        <f>[5]ロタ!$C9</f>
        <v>#N/A</v>
      </c>
      <c r="D13" s="17" t="e">
        <f>[5]ロタ!$D9</f>
        <v>#N/A</v>
      </c>
      <c r="E13" s="17" t="e">
        <f>[5]ロタ!$E9</f>
        <v>#N/A</v>
      </c>
      <c r="F13" s="17" t="e">
        <f>[5]ロタ!$F9</f>
        <v>#N/A</v>
      </c>
      <c r="G13" s="17" t="e">
        <f>[5]ロタ!$G9</f>
        <v>#N/A</v>
      </c>
      <c r="H13" s="17" t="e">
        <f>[5]ロタ!$H9</f>
        <v>#N/A</v>
      </c>
      <c r="I13" s="17" t="e">
        <f>[5]ロタ!$I9</f>
        <v>#N/A</v>
      </c>
      <c r="J13" s="17" t="e">
        <f>[5]ロタ!$J9</f>
        <v>#N/A</v>
      </c>
      <c r="K13" s="17" t="e">
        <f>[5]ロタ!$K9</f>
        <v>#N/A</v>
      </c>
      <c r="L13" s="17" t="e">
        <f>[5]ロタ!$L9</f>
        <v>#N/A</v>
      </c>
      <c r="M13" s="17" t="e">
        <f>[5]ロタ!$M9</f>
        <v>#N/A</v>
      </c>
      <c r="N13" s="17" t="e">
        <f>[5]ロタ!$N9</f>
        <v>#N/A</v>
      </c>
      <c r="O13" s="17" t="e">
        <f>[5]ロタ!$O9</f>
        <v>#N/A</v>
      </c>
      <c r="P13" s="17" t="e">
        <f>[5]ロタ!$P9</f>
        <v>#N/A</v>
      </c>
      <c r="Q13" s="17" t="e">
        <f>[5]ロタ!$Q9</f>
        <v>#N/A</v>
      </c>
      <c r="R13" s="17" t="e">
        <f>[5]ロタ!$R9</f>
        <v>#N/A</v>
      </c>
      <c r="S13" s="17" t="e">
        <f>[5]ロタ!$S9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[5]ロタ!$C10</f>
        <v>#N/A</v>
      </c>
      <c r="D14" s="17" t="e">
        <f>[5]ロタ!$D10</f>
        <v>#N/A</v>
      </c>
      <c r="E14" s="17" t="e">
        <f>[5]ロタ!$E10</f>
        <v>#N/A</v>
      </c>
      <c r="F14" s="17" t="e">
        <f>[5]ロタ!$F10</f>
        <v>#N/A</v>
      </c>
      <c r="G14" s="17" t="e">
        <f>[5]ロタ!$G10</f>
        <v>#N/A</v>
      </c>
      <c r="H14" s="17" t="e">
        <f>[5]ロタ!$H10</f>
        <v>#N/A</v>
      </c>
      <c r="I14" s="17" t="e">
        <f>[5]ロタ!$I10</f>
        <v>#N/A</v>
      </c>
      <c r="J14" s="17" t="e">
        <f>[5]ロタ!$J10</f>
        <v>#N/A</v>
      </c>
      <c r="K14" s="17" t="e">
        <f>[5]ロタ!$K10</f>
        <v>#N/A</v>
      </c>
      <c r="L14" s="17" t="e">
        <f>[5]ロタ!$L10</f>
        <v>#N/A</v>
      </c>
      <c r="M14" s="17" t="e">
        <f>[5]ロタ!$M10</f>
        <v>#N/A</v>
      </c>
      <c r="N14" s="17" t="e">
        <f>[5]ロタ!$N10</f>
        <v>#N/A</v>
      </c>
      <c r="O14" s="17" t="e">
        <f>[5]ロタ!$O10</f>
        <v>#N/A</v>
      </c>
      <c r="P14" s="17" t="e">
        <f>[5]ロタ!$P10</f>
        <v>#N/A</v>
      </c>
      <c r="Q14" s="17" t="e">
        <f>[5]ロタ!$Q10</f>
        <v>#N/A</v>
      </c>
      <c r="R14" s="17" t="e">
        <f>[5]ロタ!$R10</f>
        <v>#N/A</v>
      </c>
      <c r="S14" s="17" t="e">
        <f>[5]ロタ!$S10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2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3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33.333333333333329</v>
      </c>
      <c r="F61" s="4">
        <f t="shared" si="4"/>
        <v>66.666666666666657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10.432499999999999</v>
      </c>
      <c r="H268" s="23">
        <f t="array" ref="H268">AVERAGE(IF(年次別!$F268=TRANSPOSE(カレンダー!$A$2:$A$54),令和8年各保健所毎集計!$BN$20:$DN$20))</f>
        <v>21.195</v>
      </c>
      <c r="I268" s="23">
        <f t="array" ref="I268">AVERAGE(IF(年次別!$F268=TRANSPOSE(カレンダー!$A$2:$A$54),令和8年各保健所毎集計!$BN$35:$DN$35))</f>
        <v>0.1</v>
      </c>
      <c r="J268" s="23">
        <f t="array" ref="J268">AVERAGE(IF(年次別!$F268=TRANSPOSE(カレンダー!$A$2:$A$54),令和8年各保健所毎集計!$BN$36:$DN$36))</f>
        <v>0.33499999999999996</v>
      </c>
      <c r="K268" s="23">
        <f t="array" ref="K268">AVERAGE(IF(年次別!$F268=TRANSPOSE(カレンダー!$A$2:$A$54),令和8年各保健所毎集計!$BN$51:$DN$51))</f>
        <v>0.18</v>
      </c>
      <c r="L268" s="23">
        <f t="array" ref="L268">AVERAGE(IF(年次別!$F268=TRANSPOSE(カレンダー!$A$2:$A$54),令和8年各保健所毎集計!$BN$52:$DN$52))</f>
        <v>0.14250000000000002</v>
      </c>
      <c r="M268" s="23">
        <f t="array" ref="M268">AVERAGE(IF(年次別!$F268=TRANSPOSE(カレンダー!$A$2:$A$54),令和8年各保健所毎集計!$BN$67:$DN$67))</f>
        <v>0.87</v>
      </c>
      <c r="N268" s="23">
        <f t="array" ref="N268">AVERAGE(IF(年次別!$F268=TRANSPOSE(カレンダー!$A$2:$A$54),令和8年各保健所毎集計!$BN$68:$DN$68))</f>
        <v>1.3925000000000001</v>
      </c>
      <c r="O268" s="23">
        <f t="array" ref="O268">AVERAGE(IF(年次別!$F268=TRANSPOSE(カレンダー!$A$2:$A$54),令和8年各保健所毎集計!$BN$83:$DN$83))</f>
        <v>2.2400000000000002</v>
      </c>
      <c r="P268" s="23">
        <f t="array" ref="P268">AVERAGE(IF(年次別!$F268=TRANSPOSE(カレンダー!$A$2:$A$54),令和8年各保健所毎集計!$BN$84:$DN$84))</f>
        <v>4.3650000000000002</v>
      </c>
      <c r="Q268" s="23">
        <f t="array" ref="Q268">AVERAGE(IF(年次別!$F268=TRANSPOSE(カレンダー!$A$2:$A$54),令和8年各保健所毎集計!$BN$99:$DN$99))</f>
        <v>0.38</v>
      </c>
      <c r="R268" s="23">
        <f t="array" ref="R268">AVERAGE(IF(年次別!$F268=TRANSPOSE(カレンダー!$A$2:$A$54),令和8年各保健所毎集計!$BN$100:$DN$100))</f>
        <v>0.1575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0.03</v>
      </c>
      <c r="U268" s="23">
        <f t="array" ref="U268">AVERAGE(IF(年次別!$F268=TRANSPOSE(カレンダー!$A$2:$A$54),令和8年各保健所毎集計!$BN$131:$DN$131))</f>
        <v>0.05</v>
      </c>
      <c r="V268" s="23">
        <f t="array" ref="V268">AVERAGE(IF(年次別!$F268=TRANSPOSE(カレンダー!$A$2:$A$54),令和8年各保健所毎集計!$BN$132:$DN$132))</f>
        <v>8.2500000000000004E-2</v>
      </c>
      <c r="W268" s="23">
        <f t="array" ref="W268">AVERAGE(IF(年次別!$F268=TRANSPOSE(カレンダー!$A$2:$A$54),令和8年各保健所毎集計!$BN$147:$DN$147))</f>
        <v>0.09</v>
      </c>
      <c r="X268" s="23">
        <f t="array" ref="X268">AVERAGE(IF(年次別!$F268=TRANSPOSE(カレンダー!$A$2:$A$54),令和8年各保健所毎集計!$BN$148:$DN$148))</f>
        <v>9.7500000000000003E-2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5.0000000000000001E-3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0.03</v>
      </c>
      <c r="AH268" s="23">
        <f t="array" ref="AH268">AVERAGE(IF(年次別!$F268=TRANSPOSE(カレンダー!$A$2:$A$54),令和8年各保健所毎集計!$BN$180:$DN$180))</f>
        <v>1.2500000000000001E-2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5.0000000000000001E-3</v>
      </c>
      <c r="AK268" s="23">
        <f t="array" ref="AK268">AVERAGE(IF(年次別!$F268=TRANSPOSE(カレンダー!$A$2:$A$54),令和8年各保健所毎集計!$BN$211:$DN$211))</f>
        <v>1.2775000000000001</v>
      </c>
      <c r="AL268" s="23">
        <f t="array" ref="AL268">AVERAGE(IF(年次別!$F268=TRANSPOSE(カレンダー!$A$2:$A$54),令和8年各保健所毎集計!$BN$212:$DN$212))</f>
        <v>0.22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0</v>
      </c>
      <c r="AP268" s="23">
        <f t="array" ref="AP268">AVERAGE(IF(年次別!$F268=TRANSPOSE(カレンダー!$A$2:$A$54),令和8年各保健所毎集計!$BN$228:$DN$228))</f>
        <v>5.0000000000000001E-3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0.01</v>
      </c>
      <c r="AS268" s="23">
        <f t="array" ref="AS268">AVERAGE(IF(年次別!$F268=TRANSPOSE(カレンダー!$A$2:$A$54),令和8年各保健所毎集計!$BN$259:$DN$259))</f>
        <v>3.5000000000000003E-2</v>
      </c>
      <c r="AT268" s="23">
        <f t="array" ref="AT268">AVERAGE(IF(年次別!$F268=TRANSPOSE(カレンダー!$A$2:$A$54),令和8年各保健所毎集計!$BN$260:$DN$260))</f>
        <v>0.16750000000000001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5.0000000000000001E-3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3.5000000000000003E-2</v>
      </c>
      <c r="AZ268" s="23">
        <f t="array" ref="AZ268">AVERAGE(IF(年次別!$F268=TRANSPOSE(カレンダー!$A$2:$A$54),令和8年各保健所毎集計!$BN$292:$DN$292))</f>
        <v>2.75E-2</v>
      </c>
      <c r="BA268" s="23">
        <f t="array" ref="BA268">AVERAGE(IF(年次別!$F268=TRANSPOSE(カレンダー!$A$2:$A$54),令和8年各保健所毎集計!$BN$307:$DN$307))</f>
        <v>0.38</v>
      </c>
      <c r="BB268" s="23">
        <f t="array" ref="BB268">AVERAGE(IF(年次別!$F268=TRANSPOSE(カレンダー!$A$2:$A$54),令和8年各保健所毎集計!$BN$308:$DN$308))</f>
        <v>1.21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17949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116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56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274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2272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141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18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28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32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8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7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162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0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3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223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 t="e">
        <f>[2]ARI!$C10</f>
        <v>#N/A</v>
      </c>
      <c r="D13" s="17">
        <f>[2]ARI!$D10</f>
        <v>0</v>
      </c>
      <c r="E13" s="17">
        <f>[2]ARI!$E10</f>
        <v>0</v>
      </c>
      <c r="F13" s="17">
        <f>[2]ARI!$F10</f>
        <v>0</v>
      </c>
      <c r="G13" s="17">
        <f>[2]ARI!$G10</f>
        <v>0</v>
      </c>
      <c r="H13" s="17">
        <f>[2]ARI!$H10</f>
        <v>0</v>
      </c>
      <c r="I13" s="17">
        <f>[2]ARI!$I10</f>
        <v>0</v>
      </c>
      <c r="J13" s="17">
        <f>[2]ARI!$J10</f>
        <v>0</v>
      </c>
      <c r="K13" s="17">
        <f>[2]ARI!$K10</f>
        <v>0</v>
      </c>
      <c r="L13" s="17">
        <f>[2]ARI!$L10</f>
        <v>0</v>
      </c>
      <c r="M13" s="17">
        <f>[2]ARI!$M10</f>
        <v>0</v>
      </c>
      <c r="N13" s="17">
        <f>[2]ARI!$N10</f>
        <v>0</v>
      </c>
      <c r="O13" s="17">
        <f>[2]ARI!$O10</f>
        <v>0</v>
      </c>
      <c r="P13">
        <f t="shared" si="1"/>
        <v>0</v>
      </c>
      <c r="Q13" t="e">
        <f t="shared" si="0"/>
        <v>#N/A</v>
      </c>
    </row>
    <row r="14" spans="2:17">
      <c r="B14" s="17">
        <v>9</v>
      </c>
      <c r="C14" s="17" t="e">
        <f>[2]ARI!$C11</f>
        <v>#N/A</v>
      </c>
      <c r="D14" s="17">
        <f>[2]ARI!$D11</f>
        <v>0</v>
      </c>
      <c r="E14" s="17">
        <f>[2]ARI!$E11</f>
        <v>0</v>
      </c>
      <c r="F14" s="17">
        <f>[2]ARI!$F11</f>
        <v>0</v>
      </c>
      <c r="G14" s="17">
        <f>[2]ARI!$G11</f>
        <v>0</v>
      </c>
      <c r="H14" s="17">
        <f>[2]ARI!$H11</f>
        <v>0</v>
      </c>
      <c r="I14" s="17">
        <f>[2]ARI!$I11</f>
        <v>0</v>
      </c>
      <c r="J14" s="17">
        <f>[2]ARI!$J11</f>
        <v>0</v>
      </c>
      <c r="K14" s="17">
        <f>[2]ARI!$K11</f>
        <v>0</v>
      </c>
      <c r="L14" s="17">
        <f>[2]ARI!$L11</f>
        <v>0</v>
      </c>
      <c r="M14" s="17">
        <f>[2]ARI!$M11</f>
        <v>0</v>
      </c>
      <c r="N14" s="17">
        <f>[2]ARI!$N11</f>
        <v>0</v>
      </c>
      <c r="O14" s="17">
        <f>[2]ARI!$O11</f>
        <v>0</v>
      </c>
      <c r="P14">
        <f t="shared" si="1"/>
        <v>0</v>
      </c>
      <c r="Q14" t="e">
        <f t="shared" si="0"/>
        <v>#N/A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19541</v>
      </c>
      <c r="D60" s="2">
        <f t="array" ref="D60">SUM(IF(NOT(ISERROR(D6:D58)),D6:D58))</f>
        <v>1293</v>
      </c>
      <c r="E60" s="2">
        <f t="array" ref="E60">SUM(IF(NOT(ISERROR(E6:E58)),E6:E58))</f>
        <v>4841</v>
      </c>
      <c r="F60" s="2">
        <f t="array" ref="F60">SUM(IF(NOT(ISERROR(F6:F58)),F6:F58))</f>
        <v>3335</v>
      </c>
      <c r="G60" s="2">
        <f t="array" ref="G60">SUM(IF(NOT(ISERROR(G6:G58)),G6:G58))</f>
        <v>1970</v>
      </c>
      <c r="H60" s="2">
        <f t="array" ref="H60">SUM(IF(NOT(ISERROR(H6:H58)),H6:H58))</f>
        <v>909</v>
      </c>
      <c r="I60" s="2">
        <f t="array" ref="I60">SUM(IF(NOT(ISERROR(I6:I58)),I6:I58))</f>
        <v>1311</v>
      </c>
      <c r="J60" s="2">
        <f t="array" ref="J60">SUM(IF(NOT(ISERROR(J6:J58)),J6:J58))</f>
        <v>1104</v>
      </c>
      <c r="K60" s="2">
        <f t="array" ref="K60">SUM(IF(NOT(ISERROR(K6:K58)),K6:K58))</f>
        <v>1035</v>
      </c>
      <c r="L60" s="2">
        <f t="array" ref="L60">SUM(IF(NOT(ISERROR(L6:L58)),L6:L58))</f>
        <v>1041</v>
      </c>
      <c r="M60" s="2">
        <f t="array" ref="M60">SUM(IF(NOT(ISERROR(M6:M58)),M6:M58))</f>
        <v>846</v>
      </c>
      <c r="N60" s="2">
        <f t="array" ref="N60">SUM(IF(NOT(ISERROR(N6:N58)),N6:N58))</f>
        <v>985</v>
      </c>
      <c r="O60" s="2">
        <f t="array" ref="O60">SUM(IF(NOT(ISERROR(O6:O58)),O6:O58))</f>
        <v>871</v>
      </c>
      <c r="P60" s="2">
        <f>+SUM(D60:O60)</f>
        <v>19541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6.6168568650529656</v>
      </c>
      <c r="E61" s="4">
        <f t="shared" si="2"/>
        <v>24.773553042321272</v>
      </c>
      <c r="F61" s="4">
        <f t="shared" si="2"/>
        <v>17.066680313187657</v>
      </c>
      <c r="G61" s="4">
        <f t="shared" si="2"/>
        <v>10.081367381403203</v>
      </c>
      <c r="H61" s="4">
        <f t="shared" si="2"/>
        <v>4.651757842485031</v>
      </c>
      <c r="I61" s="4">
        <f t="shared" si="2"/>
        <v>6.7089708817358371</v>
      </c>
      <c r="J61" s="4">
        <f t="shared" si="2"/>
        <v>5.6496596898828102</v>
      </c>
      <c r="K61" s="4">
        <f t="shared" si="2"/>
        <v>5.2965559592651346</v>
      </c>
      <c r="L61" s="4">
        <f t="shared" si="2"/>
        <v>5.3272606314927593</v>
      </c>
      <c r="M61" s="4">
        <f t="shared" si="2"/>
        <v>4.3293587840949801</v>
      </c>
      <c r="N61" s="4">
        <f t="shared" ref="N61:O61" si="3">N60/$C$60*100</f>
        <v>5.0406836907016013</v>
      </c>
      <c r="O61" s="4">
        <f t="shared" si="3"/>
        <v>4.4572949183767463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19541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 t="e">
        <f>[3]ｲﾝ!$C9</f>
        <v>#N/A</v>
      </c>
      <c r="D13" s="17" t="e">
        <f>[3]ｲﾝ!$D9</f>
        <v>#N/A</v>
      </c>
      <c r="E13" s="17" t="e">
        <f>[3]ｲﾝ!$E9</f>
        <v>#N/A</v>
      </c>
      <c r="F13" s="17" t="e">
        <f>[3]ｲﾝ!$F9</f>
        <v>#N/A</v>
      </c>
      <c r="G13" s="17" t="e">
        <f>[3]ｲﾝ!$G9</f>
        <v>#N/A</v>
      </c>
      <c r="H13" s="17" t="e">
        <f>[3]ｲﾝ!$H9</f>
        <v>#N/A</v>
      </c>
      <c r="I13" s="17" t="e">
        <f>[3]ｲﾝ!$I9</f>
        <v>#N/A</v>
      </c>
      <c r="J13" s="17" t="e">
        <f>[3]ｲﾝ!$J9</f>
        <v>#N/A</v>
      </c>
      <c r="K13" s="17" t="e">
        <f>[3]ｲﾝ!$K9</f>
        <v>#N/A</v>
      </c>
      <c r="L13" s="17" t="e">
        <f>[3]ｲﾝ!$L9</f>
        <v>#N/A</v>
      </c>
      <c r="M13" s="17" t="e">
        <f>[3]ｲﾝ!$M9</f>
        <v>#N/A</v>
      </c>
      <c r="N13" s="17" t="e">
        <f>[3]ｲﾝ!$N9</f>
        <v>#N/A</v>
      </c>
      <c r="O13" s="17" t="e">
        <f>[3]ｲﾝ!$O9</f>
        <v>#N/A</v>
      </c>
      <c r="P13" s="17" t="e">
        <f>[3]ｲﾝ!$P9</f>
        <v>#N/A</v>
      </c>
      <c r="Q13" s="17" t="e">
        <f>[3]ｲﾝ!$Q9</f>
        <v>#N/A</v>
      </c>
      <c r="R13" s="17" t="e">
        <f>[3]ｲﾝ!$R9</f>
        <v>#N/A</v>
      </c>
      <c r="S13" s="17" t="e">
        <f>[3]ｲﾝ!$S9</f>
        <v>#N/A</v>
      </c>
      <c r="T13" s="17" t="e">
        <f>[3]ｲﾝ!$T9</f>
        <v>#N/A</v>
      </c>
      <c r="U13" s="17" t="e">
        <f>[3]ｲﾝ!$U9</f>
        <v>#N/A</v>
      </c>
      <c r="V13" s="17" t="e">
        <f>[3]ｲﾝ!$V9</f>
        <v>#N/A</v>
      </c>
      <c r="W13" s="17" t="e">
        <f>[3]ｲﾝ!$W9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[3]ｲﾝ!$C10</f>
        <v>#N/A</v>
      </c>
      <c r="D14" s="17" t="e">
        <f>[3]ｲﾝ!$D10</f>
        <v>#N/A</v>
      </c>
      <c r="E14" s="17" t="e">
        <f>[3]ｲﾝ!$E10</f>
        <v>#N/A</v>
      </c>
      <c r="F14" s="17" t="e">
        <f>[3]ｲﾝ!$F10</f>
        <v>#N/A</v>
      </c>
      <c r="G14" s="17" t="e">
        <f>[3]ｲﾝ!$G10</f>
        <v>#N/A</v>
      </c>
      <c r="H14" s="17" t="e">
        <f>[3]ｲﾝ!$H10</f>
        <v>#N/A</v>
      </c>
      <c r="I14" s="17" t="e">
        <f>[3]ｲﾝ!$I10</f>
        <v>#N/A</v>
      </c>
      <c r="J14" s="17" t="e">
        <f>[3]ｲﾝ!$J10</f>
        <v>#N/A</v>
      </c>
      <c r="K14" s="17" t="e">
        <f>[3]ｲﾝ!$K10</f>
        <v>#N/A</v>
      </c>
      <c r="L14" s="17" t="e">
        <f>[3]ｲﾝ!$L10</f>
        <v>#N/A</v>
      </c>
      <c r="M14" s="17" t="e">
        <f>[3]ｲﾝ!$M10</f>
        <v>#N/A</v>
      </c>
      <c r="N14" s="17" t="e">
        <f>[3]ｲﾝ!$N10</f>
        <v>#N/A</v>
      </c>
      <c r="O14" s="17" t="e">
        <f>[3]ｲﾝ!$O10</f>
        <v>#N/A</v>
      </c>
      <c r="P14" s="17" t="e">
        <f>[3]ｲﾝ!$P10</f>
        <v>#N/A</v>
      </c>
      <c r="Q14" s="17" t="e">
        <f>[3]ｲﾝ!$Q10</f>
        <v>#N/A</v>
      </c>
      <c r="R14" s="17" t="e">
        <f>[3]ｲﾝ!$R10</f>
        <v>#N/A</v>
      </c>
      <c r="S14" s="17" t="e">
        <f>[3]ｲﾝ!$S10</f>
        <v>#N/A</v>
      </c>
      <c r="T14" s="17" t="e">
        <f>[3]ｲﾝ!$T10</f>
        <v>#N/A</v>
      </c>
      <c r="U14" s="17" t="e">
        <f>[3]ｲﾝ!$U10</f>
        <v>#N/A</v>
      </c>
      <c r="V14" s="17" t="e">
        <f>[3]ｲﾝ!$V10</f>
        <v>#N/A</v>
      </c>
      <c r="W14" s="17" t="e">
        <f>[3]ｲﾝ!$W10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6219</v>
      </c>
      <c r="D60" s="2">
        <f t="array" ref="D60">+SUM(IF(NOT(ISERROR(D6:D57)),D6:D57))</f>
        <v>48</v>
      </c>
      <c r="E60" s="2">
        <f t="array" ref="E60">+SUM(IF(NOT(ISERROR(E6:E57)),E6:E57))</f>
        <v>52</v>
      </c>
      <c r="F60" s="2">
        <f t="array" ref="F60">+SUM(IF(NOT(ISERROR(F6:F57)),F6:F57))</f>
        <v>212</v>
      </c>
      <c r="G60" s="2">
        <f t="array" ref="G60">+SUM(IF(NOT(ISERROR(G6:G57)),G6:G57))</f>
        <v>247</v>
      </c>
      <c r="H60" s="2">
        <f t="array" ref="H60">+SUM(IF(NOT(ISERROR(H6:H57)),H6:H57))</f>
        <v>222</v>
      </c>
      <c r="I60" s="2">
        <f t="array" ref="I60">+SUM(IF(NOT(ISERROR(I6:I57)),I6:I57))</f>
        <v>256</v>
      </c>
      <c r="J60" s="2">
        <f t="array" ref="J60">+SUM(IF(NOT(ISERROR(J6:J57)),J6:J57))</f>
        <v>270</v>
      </c>
      <c r="K60" s="2">
        <f t="array" ref="K60">+SUM(IF(NOT(ISERROR(K6:K57)),K6:K57))</f>
        <v>279</v>
      </c>
      <c r="L60" s="2">
        <f t="array" ref="L60">+SUM(IF(NOT(ISERROR(L6:L57)),L6:L57))</f>
        <v>282</v>
      </c>
      <c r="M60" s="2">
        <f t="array" ref="M60">+SUM(IF(NOT(ISERROR(M6:M57)),M6:M57))</f>
        <v>274</v>
      </c>
      <c r="N60" s="2">
        <f t="array" ref="N60">+SUM(IF(NOT(ISERROR(N6:N57)),N6:N57))</f>
        <v>245</v>
      </c>
      <c r="O60" s="2">
        <f t="array" ref="O60">+SUM(IF(NOT(ISERROR(O6:O57)),O6:O57))</f>
        <v>999</v>
      </c>
      <c r="P60" s="2">
        <f t="array" ref="P60">+SUM(IF(NOT(ISERROR(P6:P57)),P6:P57))</f>
        <v>522</v>
      </c>
      <c r="Q60" s="2">
        <f t="array" ref="Q60">+SUM(IF(NOT(ISERROR(Q6:Q57)),Q6:Q57))</f>
        <v>670</v>
      </c>
      <c r="R60" s="2">
        <f t="array" ref="R60">+SUM(IF(NOT(ISERROR(R6:R57)),R6:R57))</f>
        <v>445</v>
      </c>
      <c r="S60" s="2">
        <f t="array" ref="S60">+SUM(IF(NOT(ISERROR(S6:S57)),S6:S57))</f>
        <v>400</v>
      </c>
      <c r="T60" s="2">
        <f t="array" ref="T60">+SUM(IF(NOT(ISERROR(T6:T57)),T6:T57))</f>
        <v>289</v>
      </c>
      <c r="U60" s="2">
        <f t="array" ref="U60">+SUM(IF(NOT(ISERROR(U6:U57)),U6:U57))</f>
        <v>185</v>
      </c>
      <c r="V60" s="2">
        <f t="array" ref="V60">+SUM(IF(NOT(ISERROR(V6:V57)),V6:V57))</f>
        <v>152</v>
      </c>
      <c r="W60" s="2">
        <f t="array" ref="W60">+SUM(IF(NOT(ISERROR(W6:W57)),W6:W57))</f>
        <v>170</v>
      </c>
      <c r="X60" s="2"/>
      <c r="Y60" s="2">
        <f>+SUM(D60:W60)</f>
        <v>6219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0.77182826821032324</v>
      </c>
      <c r="E61" s="4">
        <f t="shared" si="4"/>
        <v>0.83614729056118353</v>
      </c>
      <c r="F61" s="4">
        <f t="shared" si="4"/>
        <v>3.4089081845955946</v>
      </c>
      <c r="G61" s="4">
        <f t="shared" si="4"/>
        <v>3.9716996301656211</v>
      </c>
      <c r="H61" s="4">
        <f t="shared" si="4"/>
        <v>3.5697057404727452</v>
      </c>
      <c r="I61" s="4">
        <f t="shared" si="4"/>
        <v>4.1164174304550567</v>
      </c>
      <c r="J61" s="4">
        <f t="shared" si="4"/>
        <v>4.3415340086830678</v>
      </c>
      <c r="K61" s="4">
        <f t="shared" si="4"/>
        <v>4.4862518089725034</v>
      </c>
      <c r="L61" s="4">
        <f t="shared" si="4"/>
        <v>4.5344910757356489</v>
      </c>
      <c r="M61" s="4">
        <f t="shared" si="4"/>
        <v>4.4058530310339279</v>
      </c>
      <c r="N61" s="4">
        <f t="shared" si="4"/>
        <v>3.9395401189901911</v>
      </c>
      <c r="O61" s="4">
        <f t="shared" si="4"/>
        <v>16.063675832127352</v>
      </c>
      <c r="P61" s="4">
        <f t="shared" si="4"/>
        <v>8.3936324167872645</v>
      </c>
      <c r="Q61" s="4">
        <f t="shared" si="4"/>
        <v>10.773436243769096</v>
      </c>
      <c r="R61" s="4">
        <f t="shared" si="4"/>
        <v>7.1554912365332042</v>
      </c>
      <c r="S61" s="4">
        <f t="shared" si="4"/>
        <v>6.4319022350860262</v>
      </c>
      <c r="T61" s="4">
        <f t="shared" si="4"/>
        <v>4.6470493648496545</v>
      </c>
      <c r="U61" s="4">
        <f t="shared" si="4"/>
        <v>2.974754783727287</v>
      </c>
      <c r="V61" s="4">
        <f t="shared" si="4"/>
        <v>2.4441228493326901</v>
      </c>
      <c r="W61" s="4">
        <f t="shared" si="4"/>
        <v>2.7335584499115613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6219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10"/>
        <v>#N/A</v>
      </c>
      <c r="I76" s="17" t="e">
        <f t="shared" si="11"/>
        <v>#N/A</v>
      </c>
      <c r="J76" s="17" t="e">
        <f t="shared" si="12"/>
        <v>#N/A</v>
      </c>
      <c r="K76" s="17" t="e">
        <f t="shared" si="13"/>
        <v>#N/A</v>
      </c>
      <c r="L76" s="17" t="e">
        <f t="shared" si="14"/>
        <v>#N/A</v>
      </c>
      <c r="M76" s="17" t="e">
        <f t="shared" si="15"/>
        <v>#N/A</v>
      </c>
      <c r="O76" t="e">
        <f t="shared" si="16"/>
        <v>#N/A</v>
      </c>
      <c r="P76" t="str">
        <f t="shared" si="17"/>
        <v>-</v>
      </c>
      <c r="Q76" t="str">
        <f t="shared" si="18"/>
        <v>-</v>
      </c>
    </row>
    <row r="77" spans="2:17">
      <c r="B77" s="18">
        <v>9</v>
      </c>
      <c r="C77" s="18" t="e">
        <f t="shared" si="5"/>
        <v>#N/A</v>
      </c>
      <c r="D77" s="18" t="e">
        <f t="shared" si="6"/>
        <v>#N/A</v>
      </c>
      <c r="E77" s="18" t="e">
        <f t="shared" si="7"/>
        <v>#N/A</v>
      </c>
      <c r="F77" s="18" t="e">
        <f t="shared" si="8"/>
        <v>#N/A</v>
      </c>
      <c r="G77" s="18" t="e">
        <f t="shared" si="9"/>
        <v>#N/A</v>
      </c>
      <c r="H77" s="18" t="e">
        <f t="shared" si="10"/>
        <v>#N/A</v>
      </c>
      <c r="I77" s="18" t="e">
        <f t="shared" si="11"/>
        <v>#N/A</v>
      </c>
      <c r="J77" s="18" t="e">
        <f t="shared" si="12"/>
        <v>#N/A</v>
      </c>
      <c r="K77" s="18" t="e">
        <f t="shared" si="13"/>
        <v>#N/A</v>
      </c>
      <c r="L77" s="18" t="e">
        <f t="shared" si="14"/>
        <v>#N/A</v>
      </c>
      <c r="M77" s="18" t="e">
        <f t="shared" si="15"/>
        <v>#N/A</v>
      </c>
      <c r="N77" s="20"/>
      <c r="O77" s="20" t="e">
        <f t="shared" si="16"/>
        <v>#N/A</v>
      </c>
      <c r="P77" s="20" t="str">
        <f t="shared" si="17"/>
        <v>-</v>
      </c>
      <c r="Q77" s="20" t="str">
        <f t="shared" si="18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6219</v>
      </c>
      <c r="D123" s="2">
        <f t="array" ref="D123">SUM(IF(NOT(ISERROR(D69:D121)),D69:D121))</f>
        <v>100</v>
      </c>
      <c r="E123" s="2">
        <f t="array" ref="E123">SUM(IF(NOT(ISERROR(E69:E121)),E69:E121))</f>
        <v>937</v>
      </c>
      <c r="F123" s="2">
        <f t="array" ref="F123">SUM(IF(NOT(ISERROR(F69:F121)),F69:F121))</f>
        <v>1350</v>
      </c>
      <c r="G123" s="2">
        <f t="array" ref="G123">SUM(IF(NOT(ISERROR(G69:G121)),G69:G121))</f>
        <v>999</v>
      </c>
      <c r="H123" s="2">
        <f t="array" ref="H123">SUM(IF(NOT(ISERROR(H69:H121)),H69:H121))</f>
        <v>522</v>
      </c>
      <c r="I123" s="2">
        <f t="array" ref="I123">SUM(IF(NOT(ISERROR(I69:I121)),I69:I121))</f>
        <v>670</v>
      </c>
      <c r="J123" s="2">
        <f t="array" ref="J123">SUM(IF(NOT(ISERROR(J69:J121)),J69:J121))</f>
        <v>445</v>
      </c>
      <c r="K123" s="2">
        <f t="array" ref="K123">SUM(IF(NOT(ISERROR(K69:K121)),K69:K121))</f>
        <v>400</v>
      </c>
      <c r="L123" s="2">
        <f t="array" ref="L123">SUM(IF(NOT(ISERROR(L69:L121)),L69:L121))</f>
        <v>289</v>
      </c>
      <c r="M123" s="2">
        <f t="array" ref="M123">SUM(IF(NOT(ISERROR(M69:M121)),M69:M121))</f>
        <v>507</v>
      </c>
      <c r="N123" s="2"/>
      <c r="O123" s="2">
        <f>+SUM(D123:M123)</f>
        <v>6219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1.6079755587715066</v>
      </c>
      <c r="E124" s="3">
        <f t="shared" si="32"/>
        <v>15.066730985689016</v>
      </c>
      <c r="F124" s="3">
        <f t="shared" si="32"/>
        <v>21.707670043415341</v>
      </c>
      <c r="G124" s="3">
        <f t="shared" si="32"/>
        <v>16.063675832127352</v>
      </c>
      <c r="H124" s="3">
        <f t="shared" si="32"/>
        <v>8.3936324167872645</v>
      </c>
      <c r="I124" s="3">
        <f t="shared" si="32"/>
        <v>10.773436243769096</v>
      </c>
      <c r="J124" s="3">
        <f t="shared" si="32"/>
        <v>7.1554912365332042</v>
      </c>
      <c r="K124" s="3">
        <f t="shared" si="32"/>
        <v>6.4319022350860262</v>
      </c>
      <c r="L124" s="3">
        <f t="shared" si="32"/>
        <v>4.6470493648496545</v>
      </c>
      <c r="M124" s="3">
        <f t="shared" si="32"/>
        <v>8.1524360829715388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6219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 t="e">
        <f>[3]co19!$C9</f>
        <v>#N/A</v>
      </c>
      <c r="D13" s="17" t="e">
        <f>[3]co19!$D9</f>
        <v>#N/A</v>
      </c>
      <c r="E13" s="17" t="e">
        <f>[3]co19!$E9</f>
        <v>#N/A</v>
      </c>
      <c r="F13" s="17" t="e">
        <f>[3]co19!$F9</f>
        <v>#N/A</v>
      </c>
      <c r="G13" s="17" t="e">
        <f>[3]co19!$G9</f>
        <v>#N/A</v>
      </c>
      <c r="H13" s="17" t="e">
        <f>[3]co19!$H9</f>
        <v>#N/A</v>
      </c>
      <c r="I13" s="17" t="e">
        <f>[3]co19!$I9</f>
        <v>#N/A</v>
      </c>
      <c r="J13" s="17" t="e">
        <f>[3]co19!$J9</f>
        <v>#N/A</v>
      </c>
      <c r="K13" s="17" t="e">
        <f>[3]co19!$K9</f>
        <v>#N/A</v>
      </c>
      <c r="L13" s="17" t="e">
        <f>[3]co19!$L9</f>
        <v>#N/A</v>
      </c>
      <c r="M13" s="17" t="e">
        <f>[3]co19!$M9</f>
        <v>#N/A</v>
      </c>
      <c r="N13" s="17" t="e">
        <f>[3]co19!$N9</f>
        <v>#N/A</v>
      </c>
      <c r="O13" s="17" t="e">
        <f>[3]co19!$O9</f>
        <v>#N/A</v>
      </c>
      <c r="P13" s="17" t="e">
        <f>[3]co19!$P9</f>
        <v>#N/A</v>
      </c>
      <c r="Q13" s="17" t="e">
        <f>[3]co19!$Q9</f>
        <v>#N/A</v>
      </c>
      <c r="R13" s="17" t="e">
        <f>[3]co19!$R9</f>
        <v>#N/A</v>
      </c>
      <c r="S13" s="17" t="e">
        <f>[3]co19!$S9</f>
        <v>#N/A</v>
      </c>
      <c r="T13" s="17" t="e">
        <f>[3]co19!$T9</f>
        <v>#N/A</v>
      </c>
      <c r="U13" s="17" t="e">
        <f>[3]co19!$U9</f>
        <v>#N/A</v>
      </c>
      <c r="V13" s="17" t="e">
        <f>[3]co19!$V9</f>
        <v>#N/A</v>
      </c>
      <c r="W13" s="17" t="e">
        <f>[3]co19!$W9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[3]co19!$C10</f>
        <v>#N/A</v>
      </c>
      <c r="D14" s="17" t="e">
        <f>[3]co19!$D10</f>
        <v>#N/A</v>
      </c>
      <c r="E14" s="17" t="e">
        <f>[3]co19!$E10</f>
        <v>#N/A</v>
      </c>
      <c r="F14" s="17" t="e">
        <f>[3]co19!$F10</f>
        <v>#N/A</v>
      </c>
      <c r="G14" s="17" t="e">
        <f>[3]co19!$G10</f>
        <v>#N/A</v>
      </c>
      <c r="H14" s="17" t="e">
        <f>[3]co19!$H10</f>
        <v>#N/A</v>
      </c>
      <c r="I14" s="17" t="e">
        <f>[3]co19!$I10</f>
        <v>#N/A</v>
      </c>
      <c r="J14" s="17" t="e">
        <f>[3]co19!$J10</f>
        <v>#N/A</v>
      </c>
      <c r="K14" s="17" t="e">
        <f>[3]co19!$K10</f>
        <v>#N/A</v>
      </c>
      <c r="L14" s="17" t="e">
        <f>[3]co19!$L10</f>
        <v>#N/A</v>
      </c>
      <c r="M14" s="17" t="e">
        <f>[3]co19!$M10</f>
        <v>#N/A</v>
      </c>
      <c r="N14" s="17" t="e">
        <f>[3]co19!$N10</f>
        <v>#N/A</v>
      </c>
      <c r="O14" s="17" t="e">
        <f>[3]co19!$O10</f>
        <v>#N/A</v>
      </c>
      <c r="P14" s="17" t="e">
        <f>[3]co19!$P10</f>
        <v>#N/A</v>
      </c>
      <c r="Q14" s="17" t="e">
        <f>[3]co19!$Q10</f>
        <v>#N/A</v>
      </c>
      <c r="R14" s="17" t="e">
        <f>[3]co19!$R10</f>
        <v>#N/A</v>
      </c>
      <c r="S14" s="17" t="e">
        <f>[3]co19!$S10</f>
        <v>#N/A</v>
      </c>
      <c r="T14" s="17" t="e">
        <f>[3]co19!$T10</f>
        <v>#N/A</v>
      </c>
      <c r="U14" s="17" t="e">
        <f>[3]co19!$U10</f>
        <v>#N/A</v>
      </c>
      <c r="V14" s="17" t="e">
        <f>[3]co19!$V10</f>
        <v>#N/A</v>
      </c>
      <c r="W14" s="17" t="e">
        <f>[3]co19!$W10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223</v>
      </c>
      <c r="D60" s="2">
        <f t="array" ref="D60">+SUM(IF(NOT(ISERROR(D6:D57)),D6:D57))</f>
        <v>3</v>
      </c>
      <c r="E60" s="2">
        <f t="array" ref="E60">+SUM(IF(NOT(ISERROR(E6:E57)),E6:E57))</f>
        <v>9</v>
      </c>
      <c r="F60" s="2">
        <f t="array" ref="F60">+SUM(IF(NOT(ISERROR(F6:F57)),F6:F57))</f>
        <v>10</v>
      </c>
      <c r="G60" s="2">
        <f t="array" ref="G60">+SUM(IF(NOT(ISERROR(G6:G57)),G6:G57))</f>
        <v>5</v>
      </c>
      <c r="H60" s="2">
        <f t="array" ref="H60">+SUM(IF(NOT(ISERROR(H6:H57)),H6:H57))</f>
        <v>4</v>
      </c>
      <c r="I60" s="2">
        <f t="array" ref="I60">+SUM(IF(NOT(ISERROR(I6:I57)),I6:I57))</f>
        <v>6</v>
      </c>
      <c r="J60" s="2">
        <f t="array" ref="J60">+SUM(IF(NOT(ISERROR(J6:J57)),J6:J57))</f>
        <v>6</v>
      </c>
      <c r="K60" s="2">
        <f t="array" ref="K60">+SUM(IF(NOT(ISERROR(K6:K57)),K6:K57))</f>
        <v>5</v>
      </c>
      <c r="L60" s="2">
        <f t="array" ref="L60">+SUM(IF(NOT(ISERROR(L6:L57)),L6:L57))</f>
        <v>6</v>
      </c>
      <c r="M60" s="2">
        <f t="array" ref="M60">+SUM(IF(NOT(ISERROR(M6:M57)),M6:M57))</f>
        <v>5</v>
      </c>
      <c r="N60" s="2">
        <f t="array" ref="N60">+SUM(IF(NOT(ISERROR(N6:N57)),N6:N57))</f>
        <v>3</v>
      </c>
      <c r="O60" s="2">
        <f t="array" ref="O60">+SUM(IF(NOT(ISERROR(O6:O57)),O6:O57))</f>
        <v>17</v>
      </c>
      <c r="P60" s="2">
        <f t="array" ref="P60">+SUM(IF(NOT(ISERROR(P6:P57)),P6:P57))</f>
        <v>3</v>
      </c>
      <c r="Q60" s="2">
        <f t="array" ref="Q60">+SUM(IF(NOT(ISERROR(Q6:Q57)),Q6:Q57))</f>
        <v>18</v>
      </c>
      <c r="R60" s="2">
        <f t="array" ref="R60">+SUM(IF(NOT(ISERROR(R6:R57)),R6:R57))</f>
        <v>15</v>
      </c>
      <c r="S60" s="2">
        <f t="array" ref="S60">+SUM(IF(NOT(ISERROR(S6:S57)),S6:S57))</f>
        <v>15</v>
      </c>
      <c r="T60" s="2">
        <f t="array" ref="T60">+SUM(IF(NOT(ISERROR(T6:T57)),T6:T57))</f>
        <v>21</v>
      </c>
      <c r="U60" s="2">
        <f t="array" ref="U60">+SUM(IF(NOT(ISERROR(U6:U57)),U6:U57))</f>
        <v>13</v>
      </c>
      <c r="V60" s="2">
        <f t="array" ref="V60">+SUM(IF(NOT(ISERROR(V6:V57)),V6:V57))</f>
        <v>28</v>
      </c>
      <c r="W60" s="2">
        <f t="array" ref="W60">+SUM(IF(NOT(ISERROR(W6:W57)),W6:W57))</f>
        <v>31</v>
      </c>
      <c r="X60" s="2"/>
      <c r="Y60" s="2">
        <f>+SUM(D60:W60)</f>
        <v>223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1.3452914798206279</v>
      </c>
      <c r="E61" s="4">
        <f t="shared" si="4"/>
        <v>4.0358744394618835</v>
      </c>
      <c r="F61" s="4">
        <f t="shared" si="4"/>
        <v>4.4843049327354256</v>
      </c>
      <c r="G61" s="4">
        <f t="shared" si="4"/>
        <v>2.2421524663677128</v>
      </c>
      <c r="H61" s="4">
        <f t="shared" si="4"/>
        <v>1.7937219730941705</v>
      </c>
      <c r="I61" s="4">
        <f t="shared" si="4"/>
        <v>2.6905829596412558</v>
      </c>
      <c r="J61" s="4">
        <f t="shared" si="4"/>
        <v>2.6905829596412558</v>
      </c>
      <c r="K61" s="4">
        <f t="shared" si="4"/>
        <v>2.2421524663677128</v>
      </c>
      <c r="L61" s="4">
        <f t="shared" si="4"/>
        <v>2.6905829596412558</v>
      </c>
      <c r="M61" s="4">
        <f t="shared" si="4"/>
        <v>2.2421524663677128</v>
      </c>
      <c r="N61" s="4">
        <f t="shared" si="4"/>
        <v>1.3452914798206279</v>
      </c>
      <c r="O61" s="4">
        <f t="shared" si="4"/>
        <v>7.623318385650224</v>
      </c>
      <c r="P61" s="4">
        <f t="shared" si="4"/>
        <v>1.3452914798206279</v>
      </c>
      <c r="Q61" s="4">
        <f t="shared" si="4"/>
        <v>8.071748878923767</v>
      </c>
      <c r="R61" s="4">
        <f t="shared" si="4"/>
        <v>6.7264573991031389</v>
      </c>
      <c r="S61" s="4">
        <f t="shared" si="4"/>
        <v>6.7264573991031389</v>
      </c>
      <c r="T61" s="4">
        <f t="shared" si="4"/>
        <v>9.4170403587443943</v>
      </c>
      <c r="U61" s="4">
        <f t="shared" si="4"/>
        <v>5.8295964125560538</v>
      </c>
      <c r="V61" s="4">
        <f t="shared" si="4"/>
        <v>12.556053811659194</v>
      </c>
      <c r="W61" s="4">
        <f t="shared" si="4"/>
        <v>13.901345291479823</v>
      </c>
      <c r="X61" s="4"/>
      <c r="Y61" s="4">
        <f>+SUM(D61:W61)</f>
        <v>100.00000000000003</v>
      </c>
      <c r="Z61" s="4" t="b">
        <f>+C61=Y61</f>
        <v>1</v>
      </c>
    </row>
    <row r="63" spans="2:26">
      <c r="Y63" s="5">
        <f t="array" ref="Y63">+SUM(IF(NOT(ISERROR(Y6:Y57)),Y6:Y57))</f>
        <v>223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9"/>
        <v>#N/A</v>
      </c>
      <c r="I76" s="17" t="e">
        <f t="shared" si="9"/>
        <v>#N/A</v>
      </c>
      <c r="J76" s="17" t="e">
        <f t="shared" si="9"/>
        <v>#N/A</v>
      </c>
      <c r="K76" s="17" t="e">
        <f t="shared" si="9"/>
        <v>#N/A</v>
      </c>
      <c r="L76" s="17" t="e">
        <f t="shared" si="9"/>
        <v>#N/A</v>
      </c>
      <c r="M76" s="17" t="e">
        <f t="shared" si="10"/>
        <v>#N/A</v>
      </c>
      <c r="O76" t="e">
        <f t="shared" si="11"/>
        <v>#N/A</v>
      </c>
      <c r="P76" t="str">
        <f t="shared" si="12"/>
        <v>-</v>
      </c>
      <c r="Q76" t="str">
        <f t="shared" si="13"/>
        <v>-</v>
      </c>
    </row>
    <row r="77" spans="2:17">
      <c r="B77" s="17">
        <v>9</v>
      </c>
      <c r="C77" s="17" t="e">
        <f t="shared" si="5"/>
        <v>#N/A</v>
      </c>
      <c r="D77" s="17" t="e">
        <f t="shared" si="6"/>
        <v>#N/A</v>
      </c>
      <c r="E77" s="17" t="e">
        <f t="shared" si="7"/>
        <v>#N/A</v>
      </c>
      <c r="F77" s="17" t="e">
        <f t="shared" si="8"/>
        <v>#N/A</v>
      </c>
      <c r="G77" s="17" t="e">
        <f t="shared" si="9"/>
        <v>#N/A</v>
      </c>
      <c r="H77" s="17" t="e">
        <f t="shared" si="9"/>
        <v>#N/A</v>
      </c>
      <c r="I77" s="17" t="e">
        <f t="shared" si="9"/>
        <v>#N/A</v>
      </c>
      <c r="J77" s="17" t="e">
        <f t="shared" si="9"/>
        <v>#N/A</v>
      </c>
      <c r="K77" s="17" t="e">
        <f t="shared" si="9"/>
        <v>#N/A</v>
      </c>
      <c r="L77" s="17" t="e">
        <f t="shared" si="9"/>
        <v>#N/A</v>
      </c>
      <c r="M77" s="17" t="e">
        <f t="shared" si="10"/>
        <v>#N/A</v>
      </c>
      <c r="O77" t="e">
        <f t="shared" si="11"/>
        <v>#N/A</v>
      </c>
      <c r="P77" t="str">
        <f t="shared" si="12"/>
        <v>-</v>
      </c>
      <c r="Q77" t="str">
        <f t="shared" si="13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223</v>
      </c>
      <c r="D123" s="2">
        <f t="array" ref="D123">SUM(IF(NOT(ISERROR(D69:D121)),D69:D121))</f>
        <v>12</v>
      </c>
      <c r="E123" s="2">
        <f t="array" ref="E123">SUM(IF(NOT(ISERROR(E69:E121)),E69:E121))</f>
        <v>25</v>
      </c>
      <c r="F123" s="2">
        <f t="array" ref="F123">SUM(IF(NOT(ISERROR(F69:F121)),F69:F121))</f>
        <v>25</v>
      </c>
      <c r="G123" s="2">
        <f t="array" ref="G123">SUM(IF(NOT(ISERROR(G69:G121)),G69:G121))</f>
        <v>17</v>
      </c>
      <c r="H123" s="2">
        <f t="array" ref="H123">SUM(IF(NOT(ISERROR(H69:H121)),H69:H121))</f>
        <v>3</v>
      </c>
      <c r="I123" s="2">
        <f t="array" ref="I123">SUM(IF(NOT(ISERROR(I69:I121)),I69:I121))</f>
        <v>18</v>
      </c>
      <c r="J123" s="2">
        <f t="array" ref="J123">SUM(IF(NOT(ISERROR(J69:J121)),J69:J121))</f>
        <v>15</v>
      </c>
      <c r="K123" s="2">
        <f t="array" ref="K123">SUM(IF(NOT(ISERROR(K69:K121)),K69:K121))</f>
        <v>15</v>
      </c>
      <c r="L123" s="2">
        <f t="array" ref="L123">SUM(IF(NOT(ISERROR(L69:L121)),L69:L121))</f>
        <v>21</v>
      </c>
      <c r="M123" s="2">
        <f t="array" ref="M123">SUM(IF(NOT(ISERROR(M69:M121)),M69:M121))</f>
        <v>72</v>
      </c>
      <c r="N123" s="2"/>
      <c r="O123" s="2">
        <f>+SUM(D123:M123)</f>
        <v>223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5.3811659192825116</v>
      </c>
      <c r="E124" s="3">
        <f t="shared" si="19"/>
        <v>11.210762331838566</v>
      </c>
      <c r="F124" s="3">
        <f t="shared" si="19"/>
        <v>11.210762331838566</v>
      </c>
      <c r="G124" s="3">
        <f t="shared" si="19"/>
        <v>7.623318385650224</v>
      </c>
      <c r="H124" s="3">
        <f t="shared" si="19"/>
        <v>1.3452914798206279</v>
      </c>
      <c r="I124" s="3">
        <f t="shared" si="19"/>
        <v>8.071748878923767</v>
      </c>
      <c r="J124" s="3">
        <f t="shared" si="19"/>
        <v>6.7264573991031389</v>
      </c>
      <c r="K124" s="3">
        <f t="shared" si="19"/>
        <v>6.7264573991031389</v>
      </c>
      <c r="L124" s="3">
        <f t="shared" si="19"/>
        <v>9.4170403587443943</v>
      </c>
      <c r="M124" s="3">
        <f t="shared" si="19"/>
        <v>32.286995515695068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223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 t="e">
        <f>[3]ＲＳ!$C9</f>
        <v>#N/A</v>
      </c>
      <c r="D13" s="17" t="e">
        <f>[3]ＲＳ!$D9</f>
        <v>#N/A</v>
      </c>
      <c r="E13" s="17" t="e">
        <f>[3]ＲＳ!$E9</f>
        <v>#N/A</v>
      </c>
      <c r="F13" s="17" t="e">
        <f>[3]ＲＳ!$F9</f>
        <v>#N/A</v>
      </c>
      <c r="G13" s="17" t="e">
        <f>[3]ＲＳ!$G9</f>
        <v>#N/A</v>
      </c>
      <c r="H13" s="17" t="e">
        <f>[3]ＲＳ!$H9</f>
        <v>#N/A</v>
      </c>
      <c r="I13" s="17" t="e">
        <f>[3]ＲＳ!$I9</f>
        <v>#N/A</v>
      </c>
      <c r="J13" s="17" t="e">
        <f>[3]ＲＳ!$J9</f>
        <v>#N/A</v>
      </c>
      <c r="K13" s="17" t="e">
        <f>[3]ＲＳ!$K9</f>
        <v>#N/A</v>
      </c>
      <c r="L13" s="17" t="e">
        <f>[3]ＲＳ!$L9</f>
        <v>#N/A</v>
      </c>
      <c r="M13" s="17" t="e">
        <f>[3]ＲＳ!$M9</f>
        <v>#N/A</v>
      </c>
      <c r="N13" s="17" t="e">
        <f>[3]ＲＳ!$N9</f>
        <v>#N/A</v>
      </c>
      <c r="O13" s="17" t="e">
        <f>[3]ＲＳ!$O9</f>
        <v>#N/A</v>
      </c>
      <c r="P13" s="17" t="e">
        <f>[3]ＲＳ!$P9</f>
        <v>#N/A</v>
      </c>
      <c r="Q13" s="17" t="e">
        <f>[3]ＲＳ!$Q9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[3]ＲＳ!$C10</f>
        <v>#N/A</v>
      </c>
      <c r="D14" s="17" t="e">
        <f>[3]ＲＳ!$D10</f>
        <v>#N/A</v>
      </c>
      <c r="E14" s="17" t="e">
        <f>[3]ＲＳ!$E10</f>
        <v>#N/A</v>
      </c>
      <c r="F14" s="17" t="e">
        <f>[3]ＲＳ!$F10</f>
        <v>#N/A</v>
      </c>
      <c r="G14" s="17" t="e">
        <f>[3]ＲＳ!$G10</f>
        <v>#N/A</v>
      </c>
      <c r="H14" s="17" t="e">
        <f>[3]ＲＳ!$H10</f>
        <v>#N/A</v>
      </c>
      <c r="I14" s="17" t="e">
        <f>[3]ＲＳ!$I10</f>
        <v>#N/A</v>
      </c>
      <c r="J14" s="17" t="e">
        <f>[3]ＲＳ!$J10</f>
        <v>#N/A</v>
      </c>
      <c r="K14" s="17" t="e">
        <f>[3]ＲＳ!$K10</f>
        <v>#N/A</v>
      </c>
      <c r="L14" s="17" t="e">
        <f>[3]ＲＳ!$L10</f>
        <v>#N/A</v>
      </c>
      <c r="M14" s="17" t="e">
        <f>[3]ＲＳ!$M10</f>
        <v>#N/A</v>
      </c>
      <c r="N14" s="17" t="e">
        <f>[3]ＲＳ!$N10</f>
        <v>#N/A</v>
      </c>
      <c r="O14" s="17" t="e">
        <f>[3]ＲＳ!$O10</f>
        <v>#N/A</v>
      </c>
      <c r="P14" s="17" t="e">
        <f>[3]ＲＳ!$P10</f>
        <v>#N/A</v>
      </c>
      <c r="Q14" s="17" t="e">
        <f>[3]ＲＳ!$Q10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26</v>
      </c>
      <c r="D60" s="2">
        <f t="array" ref="D60">+SUM(IF(NOT(ISERROR(D6:D57)),D6:D57))</f>
        <v>13</v>
      </c>
      <c r="E60" s="2">
        <f t="array" ref="E60">+SUM(IF(NOT(ISERROR(E6:E57)),E6:E57))</f>
        <v>3</v>
      </c>
      <c r="F60" s="2">
        <f t="array" ref="F60">+SUM(IF(NOT(ISERROR(F6:F57)),F6:F57))</f>
        <v>5</v>
      </c>
      <c r="G60" s="2">
        <f t="array" ref="G60">+SUM(IF(NOT(ISERROR(G6:G57)),G6:G57))</f>
        <v>2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26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50</v>
      </c>
      <c r="E61" s="4">
        <f t="shared" si="4"/>
        <v>11.538461538461538</v>
      </c>
      <c r="F61" s="4">
        <f t="shared" si="4"/>
        <v>19.230769230769234</v>
      </c>
      <c r="G61" s="4">
        <f t="shared" si="4"/>
        <v>7.6923076923076925</v>
      </c>
      <c r="H61" s="4">
        <f t="shared" si="4"/>
        <v>11.538461538461538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26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50</v>
      </c>
      <c r="E68">
        <f>E61</f>
        <v>11.538461538461538</v>
      </c>
      <c r="F68">
        <f>F61</f>
        <v>19.230769230769234</v>
      </c>
      <c r="G68">
        <f>G61</f>
        <v>7.6923076923076925</v>
      </c>
      <c r="H68">
        <f>H61</f>
        <v>11.538461538461538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2026-02-18T07:05:35Z</cp:lastPrinted>
  <dcterms:created xsi:type="dcterms:W3CDTF">2019-07-19T07:58:40Z</dcterms:created>
  <dcterms:modified xsi:type="dcterms:W3CDTF">2026-02-18T07:11:21Z</dcterms:modified>
</cp:coreProperties>
</file>